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b Lab IUB\Dropbox\CSE Dept\Course offering\"/>
    </mc:Choice>
  </mc:AlternateContent>
  <xr:revisionPtr revIDLastSave="0" documentId="13_ncr:1_{49184AD4-0819-4186-B9B2-5BB28621C87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SE-CSC-CEN-CNC-SEN" sheetId="4" r:id="rId1"/>
    <sheet name="Sheet1" sheetId="11" r:id="rId2"/>
    <sheet name="SlotsAllocation 2" sheetId="8" r:id="rId3"/>
    <sheet name="LOOKUP Table" sheetId="9" r:id="rId4"/>
    <sheet name="Faculty Load" sheetId="10" r:id="rId5"/>
  </sheets>
  <definedNames>
    <definedName name="_xlnm._FilterDatabase" localSheetId="0" hidden="1">'CSE-CSC-CEN-CNC-SEN'!$B$2:$T$240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1" i="4" l="1"/>
  <c r="P71" i="4" s="1"/>
  <c r="O71" i="4"/>
  <c r="N71" i="4"/>
  <c r="M71" i="4"/>
  <c r="L71" i="4"/>
  <c r="K71" i="4"/>
  <c r="J71" i="4"/>
  <c r="Q70" i="4"/>
  <c r="P70" i="4" s="1"/>
  <c r="O70" i="4"/>
  <c r="N70" i="4"/>
  <c r="M70" i="4"/>
  <c r="L70" i="4"/>
  <c r="K70" i="4"/>
  <c r="J70" i="4"/>
  <c r="Q69" i="4"/>
  <c r="P69" i="4" s="1"/>
  <c r="O69" i="4"/>
  <c r="N69" i="4"/>
  <c r="M69" i="4"/>
  <c r="L69" i="4"/>
  <c r="K69" i="4"/>
  <c r="J69" i="4"/>
  <c r="Q68" i="4"/>
  <c r="P68" i="4" s="1"/>
  <c r="O68" i="4"/>
  <c r="N68" i="4"/>
  <c r="M68" i="4"/>
  <c r="L68" i="4"/>
  <c r="K68" i="4"/>
  <c r="J68" i="4"/>
  <c r="Q67" i="4"/>
  <c r="P67" i="4" s="1"/>
  <c r="O67" i="4"/>
  <c r="N67" i="4"/>
  <c r="M67" i="4"/>
  <c r="L67" i="4"/>
  <c r="K67" i="4"/>
  <c r="J67" i="4"/>
  <c r="Q66" i="4"/>
  <c r="P66" i="4" s="1"/>
  <c r="O66" i="4"/>
  <c r="N66" i="4"/>
  <c r="M66" i="4"/>
  <c r="L66" i="4"/>
  <c r="K66" i="4"/>
  <c r="J66" i="4"/>
  <c r="Q65" i="4"/>
  <c r="P65" i="4" s="1"/>
  <c r="O65" i="4"/>
  <c r="N65" i="4"/>
  <c r="M65" i="4"/>
  <c r="L65" i="4"/>
  <c r="K65" i="4"/>
  <c r="J65" i="4"/>
  <c r="Q64" i="4"/>
  <c r="P64" i="4" s="1"/>
  <c r="O64" i="4"/>
  <c r="N64" i="4"/>
  <c r="M64" i="4"/>
  <c r="L64" i="4"/>
  <c r="K64" i="4"/>
  <c r="J64" i="4"/>
  <c r="Q63" i="4"/>
  <c r="P63" i="4" s="1"/>
  <c r="O63" i="4"/>
  <c r="N63" i="4"/>
  <c r="M63" i="4"/>
  <c r="L63" i="4"/>
  <c r="K63" i="4"/>
  <c r="J63" i="4"/>
  <c r="Q62" i="4"/>
  <c r="P62" i="4" s="1"/>
  <c r="O62" i="4"/>
  <c r="N62" i="4"/>
  <c r="M62" i="4"/>
  <c r="L62" i="4"/>
  <c r="K62" i="4"/>
  <c r="J62" i="4"/>
  <c r="Q61" i="4"/>
  <c r="P61" i="4" s="1"/>
  <c r="O61" i="4"/>
  <c r="N61" i="4"/>
  <c r="M61" i="4"/>
  <c r="L61" i="4"/>
  <c r="K61" i="4"/>
  <c r="J61" i="4"/>
  <c r="Q60" i="4"/>
  <c r="P60" i="4" s="1"/>
  <c r="O60" i="4"/>
  <c r="N60" i="4"/>
  <c r="M60" i="4"/>
  <c r="L60" i="4"/>
  <c r="K60" i="4"/>
  <c r="J60" i="4"/>
  <c r="I71" i="4" l="1"/>
  <c r="I70" i="4"/>
  <c r="I69" i="4"/>
  <c r="I68" i="4"/>
  <c r="I67" i="4"/>
  <c r="I66" i="4"/>
  <c r="I61" i="4"/>
  <c r="I63" i="4"/>
  <c r="I65" i="4"/>
  <c r="I64" i="4"/>
  <c r="I62" i="4"/>
  <c r="I60" i="4"/>
  <c r="Q215" i="4"/>
  <c r="O215" i="4"/>
  <c r="N215" i="4"/>
  <c r="M215" i="4"/>
  <c r="L215" i="4"/>
  <c r="K215" i="4"/>
  <c r="J215" i="4"/>
  <c r="I215" i="4" l="1"/>
  <c r="J80" i="4"/>
  <c r="K80" i="4"/>
  <c r="L80" i="4"/>
  <c r="M80" i="4"/>
  <c r="N80" i="4"/>
  <c r="O80" i="4"/>
  <c r="Q80" i="4"/>
  <c r="P80" i="4" s="1"/>
  <c r="I80" i="4" l="1"/>
  <c r="Q232" i="4" l="1"/>
  <c r="P232" i="4" s="1"/>
  <c r="O232" i="4"/>
  <c r="N232" i="4"/>
  <c r="M232" i="4"/>
  <c r="L232" i="4"/>
  <c r="K232" i="4"/>
  <c r="J232" i="4"/>
  <c r="Q137" i="4" l="1"/>
  <c r="P137" i="4" s="1"/>
  <c r="O137" i="4"/>
  <c r="N137" i="4"/>
  <c r="M137" i="4"/>
  <c r="L137" i="4"/>
  <c r="K137" i="4"/>
  <c r="J137" i="4"/>
  <c r="Q136" i="4"/>
  <c r="O136" i="4"/>
  <c r="N136" i="4"/>
  <c r="M136" i="4"/>
  <c r="L136" i="4"/>
  <c r="K136" i="4"/>
  <c r="J136" i="4"/>
  <c r="I137" i="4" l="1"/>
  <c r="I136" i="4"/>
  <c r="Q239" i="4"/>
  <c r="P239" i="4" s="1"/>
  <c r="O239" i="4"/>
  <c r="N239" i="4"/>
  <c r="M239" i="4"/>
  <c r="L239" i="4"/>
  <c r="K239" i="4"/>
  <c r="J239" i="4"/>
  <c r="Q229" i="4"/>
  <c r="P229" i="4" s="1"/>
  <c r="O229" i="4"/>
  <c r="N229" i="4"/>
  <c r="M229" i="4"/>
  <c r="L229" i="4"/>
  <c r="K229" i="4"/>
  <c r="J229" i="4"/>
  <c r="Q172" i="4" l="1"/>
  <c r="P172" i="4" s="1"/>
  <c r="O172" i="4"/>
  <c r="N172" i="4"/>
  <c r="M172" i="4"/>
  <c r="L172" i="4"/>
  <c r="K172" i="4"/>
  <c r="J172" i="4"/>
  <c r="Q170" i="4"/>
  <c r="P170" i="4" s="1"/>
  <c r="O170" i="4"/>
  <c r="N170" i="4"/>
  <c r="M170" i="4"/>
  <c r="L170" i="4"/>
  <c r="K170" i="4"/>
  <c r="J170" i="4"/>
  <c r="Q168" i="4"/>
  <c r="P168" i="4" s="1"/>
  <c r="O168" i="4"/>
  <c r="N168" i="4"/>
  <c r="M168" i="4"/>
  <c r="L168" i="4"/>
  <c r="K168" i="4"/>
  <c r="J168" i="4"/>
  <c r="Q166" i="4"/>
  <c r="P166" i="4" s="1"/>
  <c r="O166" i="4"/>
  <c r="N166" i="4"/>
  <c r="M166" i="4"/>
  <c r="L166" i="4"/>
  <c r="K166" i="4"/>
  <c r="J166" i="4"/>
  <c r="Q176" i="4"/>
  <c r="P176" i="4" s="1"/>
  <c r="O176" i="4"/>
  <c r="N176" i="4"/>
  <c r="M176" i="4"/>
  <c r="L176" i="4"/>
  <c r="K176" i="4"/>
  <c r="J176" i="4"/>
  <c r="P150" i="4"/>
  <c r="O150" i="4"/>
  <c r="N150" i="4"/>
  <c r="M150" i="4"/>
  <c r="L150" i="4"/>
  <c r="K150" i="4"/>
  <c r="J150" i="4"/>
  <c r="P149" i="4"/>
  <c r="O149" i="4"/>
  <c r="N149" i="4"/>
  <c r="M149" i="4"/>
  <c r="L149" i="4"/>
  <c r="K149" i="4"/>
  <c r="J149" i="4"/>
  <c r="Q208" i="4"/>
  <c r="O208" i="4"/>
  <c r="N208" i="4"/>
  <c r="M208" i="4"/>
  <c r="L208" i="4"/>
  <c r="K208" i="4"/>
  <c r="J208" i="4"/>
  <c r="I172" i="4" l="1"/>
  <c r="I166" i="4"/>
  <c r="I170" i="4"/>
  <c r="I168" i="4"/>
  <c r="I176" i="4"/>
  <c r="I150" i="4"/>
  <c r="I149" i="4"/>
  <c r="I208" i="4"/>
  <c r="Q110" i="4" l="1"/>
  <c r="P110" i="4" s="1"/>
  <c r="O110" i="4"/>
  <c r="N110" i="4"/>
  <c r="M110" i="4"/>
  <c r="L110" i="4"/>
  <c r="K110" i="4"/>
  <c r="J110" i="4"/>
  <c r="Q109" i="4"/>
  <c r="P109" i="4" s="1"/>
  <c r="O109" i="4"/>
  <c r="N109" i="4"/>
  <c r="M109" i="4"/>
  <c r="L109" i="4"/>
  <c r="K109" i="4"/>
  <c r="J109" i="4"/>
  <c r="Q108" i="4"/>
  <c r="P108" i="4" s="1"/>
  <c r="O108" i="4"/>
  <c r="N108" i="4"/>
  <c r="M108" i="4"/>
  <c r="L108" i="4"/>
  <c r="K108" i="4"/>
  <c r="J108" i="4"/>
  <c r="Q107" i="4"/>
  <c r="P107" i="4" s="1"/>
  <c r="O107" i="4"/>
  <c r="N107" i="4"/>
  <c r="M107" i="4"/>
  <c r="L107" i="4"/>
  <c r="K107" i="4"/>
  <c r="J107" i="4"/>
  <c r="Q106" i="4"/>
  <c r="P106" i="4" s="1"/>
  <c r="O106" i="4"/>
  <c r="N106" i="4"/>
  <c r="M106" i="4"/>
  <c r="L106" i="4"/>
  <c r="K106" i="4"/>
  <c r="J106" i="4"/>
  <c r="Q105" i="4"/>
  <c r="P105" i="4" s="1"/>
  <c r="O105" i="4"/>
  <c r="N105" i="4"/>
  <c r="M105" i="4"/>
  <c r="L105" i="4"/>
  <c r="K105" i="4"/>
  <c r="J105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73" i="4"/>
  <c r="J74" i="4"/>
  <c r="J75" i="4"/>
  <c r="J76" i="4"/>
  <c r="J77" i="4"/>
  <c r="J78" i="4"/>
  <c r="J79" i="4"/>
  <c r="J81" i="4"/>
  <c r="J82" i="4"/>
  <c r="J83" i="4"/>
  <c r="J84" i="4"/>
  <c r="J86" i="4"/>
  <c r="J87" i="4"/>
  <c r="J88" i="4"/>
  <c r="J89" i="4"/>
  <c r="J90" i="4"/>
  <c r="J91" i="4"/>
  <c r="J93" i="4"/>
  <c r="J94" i="4"/>
  <c r="J95" i="4"/>
  <c r="J96" i="4"/>
  <c r="J97" i="4"/>
  <c r="J98" i="4"/>
  <c r="J99" i="4"/>
  <c r="J100" i="4"/>
  <c r="J101" i="4"/>
  <c r="J102" i="4"/>
  <c r="J103" i="4"/>
  <c r="J104" i="4"/>
  <c r="J111" i="4"/>
  <c r="J112" i="4"/>
  <c r="J114" i="4"/>
  <c r="J115" i="4"/>
  <c r="J116" i="4"/>
  <c r="J117" i="4"/>
  <c r="J118" i="4"/>
  <c r="J119" i="4"/>
  <c r="J120" i="4"/>
  <c r="J121" i="4"/>
  <c r="J123" i="4"/>
  <c r="J124" i="4"/>
  <c r="J125" i="4"/>
  <c r="J126" i="4"/>
  <c r="J127" i="4"/>
  <c r="J128" i="4"/>
  <c r="J130" i="4"/>
  <c r="J131" i="4"/>
  <c r="J132" i="4"/>
  <c r="J133" i="4"/>
  <c r="J134" i="4"/>
  <c r="J135" i="4"/>
  <c r="J138" i="4"/>
  <c r="J139" i="4"/>
  <c r="J141" i="4"/>
  <c r="J142" i="4"/>
  <c r="J143" i="4"/>
  <c r="J144" i="4"/>
  <c r="J145" i="4"/>
  <c r="J146" i="4"/>
  <c r="J147" i="4"/>
  <c r="J148" i="4"/>
  <c r="J152" i="4"/>
  <c r="J153" i="4"/>
  <c r="J154" i="4"/>
  <c r="J155" i="4"/>
  <c r="J156" i="4"/>
  <c r="J157" i="4"/>
  <c r="J158" i="4"/>
  <c r="J159" i="4"/>
  <c r="J160" i="4"/>
  <c r="J162" i="4"/>
  <c r="J163" i="4"/>
  <c r="J164" i="4"/>
  <c r="J165" i="4"/>
  <c r="J167" i="4"/>
  <c r="J169" i="4"/>
  <c r="J171" i="4"/>
  <c r="J173" i="4"/>
  <c r="J174" i="4"/>
  <c r="J175" i="4"/>
  <c r="J177" i="4"/>
  <c r="J178" i="4"/>
  <c r="J180" i="4"/>
  <c r="J181" i="4"/>
  <c r="J182" i="4"/>
  <c r="J183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9" i="4"/>
  <c r="J210" i="4"/>
  <c r="J211" i="4"/>
  <c r="J212" i="4"/>
  <c r="J213" i="4"/>
  <c r="J214" i="4"/>
  <c r="J216" i="4"/>
  <c r="J217" i="4"/>
  <c r="J218" i="4"/>
  <c r="J219" i="4"/>
  <c r="J220" i="4"/>
  <c r="J221" i="4"/>
  <c r="J222" i="4"/>
  <c r="J223" i="4"/>
  <c r="J224" i="4"/>
  <c r="J226" i="4"/>
  <c r="J227" i="4"/>
  <c r="J228" i="4"/>
  <c r="J230" i="4"/>
  <c r="J231" i="4"/>
  <c r="J233" i="4"/>
  <c r="J234" i="4"/>
  <c r="J235" i="4"/>
  <c r="J236" i="4"/>
  <c r="J237" i="4"/>
  <c r="J238" i="4"/>
  <c r="J240" i="4"/>
  <c r="J3" i="4"/>
  <c r="I105" i="4" l="1"/>
  <c r="I106" i="4"/>
  <c r="I110" i="4"/>
  <c r="I109" i="4"/>
  <c r="I108" i="4"/>
  <c r="I107" i="4"/>
  <c r="Q90" i="4"/>
  <c r="O90" i="4"/>
  <c r="N90" i="4"/>
  <c r="M90" i="4"/>
  <c r="L90" i="4"/>
  <c r="K90" i="4"/>
  <c r="P224" i="4"/>
  <c r="K36" i="4"/>
  <c r="L36" i="4"/>
  <c r="M36" i="4"/>
  <c r="N36" i="4"/>
  <c r="K37" i="4"/>
  <c r="L37" i="4"/>
  <c r="M37" i="4"/>
  <c r="N37" i="4"/>
  <c r="K38" i="4"/>
  <c r="L38" i="4"/>
  <c r="M38" i="4"/>
  <c r="N38" i="4"/>
  <c r="K39" i="4"/>
  <c r="L39" i="4"/>
  <c r="M39" i="4"/>
  <c r="N39" i="4"/>
  <c r="K40" i="4"/>
  <c r="L40" i="4"/>
  <c r="M40" i="4"/>
  <c r="N40" i="4"/>
  <c r="K41" i="4"/>
  <c r="L41" i="4"/>
  <c r="M41" i="4"/>
  <c r="N41" i="4"/>
  <c r="K42" i="4"/>
  <c r="L42" i="4"/>
  <c r="M42" i="4"/>
  <c r="N42" i="4"/>
  <c r="K43" i="4"/>
  <c r="L43" i="4"/>
  <c r="M43" i="4"/>
  <c r="N43" i="4"/>
  <c r="K44" i="4"/>
  <c r="L44" i="4"/>
  <c r="M44" i="4"/>
  <c r="N44" i="4"/>
  <c r="K45" i="4"/>
  <c r="L45" i="4"/>
  <c r="M45" i="4"/>
  <c r="N45" i="4"/>
  <c r="K46" i="4"/>
  <c r="L46" i="4"/>
  <c r="M46" i="4"/>
  <c r="N46" i="4"/>
  <c r="K47" i="4"/>
  <c r="L47" i="4"/>
  <c r="M47" i="4"/>
  <c r="N47" i="4"/>
  <c r="K48" i="4"/>
  <c r="L48" i="4"/>
  <c r="M48" i="4"/>
  <c r="N48" i="4"/>
  <c r="K49" i="4"/>
  <c r="L49" i="4"/>
  <c r="M49" i="4"/>
  <c r="N49" i="4"/>
  <c r="K50" i="4"/>
  <c r="L50" i="4"/>
  <c r="M50" i="4"/>
  <c r="N50" i="4"/>
  <c r="K51" i="4"/>
  <c r="L51" i="4"/>
  <c r="M51" i="4"/>
  <c r="N51" i="4"/>
  <c r="K52" i="4"/>
  <c r="L52" i="4"/>
  <c r="M52" i="4"/>
  <c r="N52" i="4"/>
  <c r="K53" i="4"/>
  <c r="L53" i="4"/>
  <c r="M53" i="4"/>
  <c r="N53" i="4"/>
  <c r="K54" i="4"/>
  <c r="L54" i="4"/>
  <c r="M54" i="4"/>
  <c r="N54" i="4"/>
  <c r="K55" i="4"/>
  <c r="L55" i="4"/>
  <c r="M55" i="4"/>
  <c r="N55" i="4"/>
  <c r="K56" i="4"/>
  <c r="L56" i="4"/>
  <c r="M56" i="4"/>
  <c r="N56" i="4"/>
  <c r="K57" i="4"/>
  <c r="L57" i="4"/>
  <c r="M57" i="4"/>
  <c r="N57" i="4"/>
  <c r="K58" i="4"/>
  <c r="L58" i="4"/>
  <c r="M58" i="4"/>
  <c r="N58" i="4"/>
  <c r="K59" i="4"/>
  <c r="L59" i="4"/>
  <c r="M59" i="4"/>
  <c r="N59" i="4"/>
  <c r="K73" i="4"/>
  <c r="L73" i="4"/>
  <c r="M73" i="4"/>
  <c r="N73" i="4"/>
  <c r="K74" i="4"/>
  <c r="L74" i="4"/>
  <c r="M74" i="4"/>
  <c r="N74" i="4"/>
  <c r="K75" i="4"/>
  <c r="L75" i="4"/>
  <c r="M75" i="4"/>
  <c r="N75" i="4"/>
  <c r="K76" i="4"/>
  <c r="L76" i="4"/>
  <c r="M76" i="4"/>
  <c r="N76" i="4"/>
  <c r="K77" i="4"/>
  <c r="L77" i="4"/>
  <c r="M77" i="4"/>
  <c r="N77" i="4"/>
  <c r="K78" i="4"/>
  <c r="L78" i="4"/>
  <c r="M78" i="4"/>
  <c r="N78" i="4"/>
  <c r="K79" i="4"/>
  <c r="L79" i="4"/>
  <c r="M79" i="4"/>
  <c r="N79" i="4"/>
  <c r="K81" i="4"/>
  <c r="L81" i="4"/>
  <c r="M81" i="4"/>
  <c r="N81" i="4"/>
  <c r="K82" i="4"/>
  <c r="L82" i="4"/>
  <c r="M82" i="4"/>
  <c r="N82" i="4"/>
  <c r="K83" i="4"/>
  <c r="L83" i="4"/>
  <c r="M83" i="4"/>
  <c r="N83" i="4"/>
  <c r="K84" i="4"/>
  <c r="L84" i="4"/>
  <c r="M84" i="4"/>
  <c r="N84" i="4"/>
  <c r="K86" i="4"/>
  <c r="L86" i="4"/>
  <c r="M86" i="4"/>
  <c r="N86" i="4"/>
  <c r="K87" i="4"/>
  <c r="L87" i="4"/>
  <c r="M87" i="4"/>
  <c r="N87" i="4"/>
  <c r="K88" i="4"/>
  <c r="L88" i="4"/>
  <c r="M88" i="4"/>
  <c r="N88" i="4"/>
  <c r="K89" i="4"/>
  <c r="L89" i="4"/>
  <c r="M89" i="4"/>
  <c r="N89" i="4"/>
  <c r="K91" i="4"/>
  <c r="L91" i="4"/>
  <c r="M91" i="4"/>
  <c r="N91" i="4"/>
  <c r="K93" i="4"/>
  <c r="L93" i="4"/>
  <c r="M93" i="4"/>
  <c r="N93" i="4"/>
  <c r="K94" i="4"/>
  <c r="L94" i="4"/>
  <c r="M94" i="4"/>
  <c r="N94" i="4"/>
  <c r="K95" i="4"/>
  <c r="L95" i="4"/>
  <c r="M95" i="4"/>
  <c r="N95" i="4"/>
  <c r="K96" i="4"/>
  <c r="L96" i="4"/>
  <c r="M96" i="4"/>
  <c r="N96" i="4"/>
  <c r="K97" i="4"/>
  <c r="L97" i="4"/>
  <c r="M97" i="4"/>
  <c r="N97" i="4"/>
  <c r="K98" i="4"/>
  <c r="L98" i="4"/>
  <c r="M98" i="4"/>
  <c r="N98" i="4"/>
  <c r="K99" i="4"/>
  <c r="L99" i="4"/>
  <c r="M99" i="4"/>
  <c r="N99" i="4"/>
  <c r="K100" i="4"/>
  <c r="L100" i="4"/>
  <c r="M100" i="4"/>
  <c r="N100" i="4"/>
  <c r="K101" i="4"/>
  <c r="L101" i="4"/>
  <c r="M101" i="4"/>
  <c r="N101" i="4"/>
  <c r="K102" i="4"/>
  <c r="L102" i="4"/>
  <c r="M102" i="4"/>
  <c r="N102" i="4"/>
  <c r="K103" i="4"/>
  <c r="L103" i="4"/>
  <c r="M103" i="4"/>
  <c r="N103" i="4"/>
  <c r="K104" i="4"/>
  <c r="L104" i="4"/>
  <c r="M104" i="4"/>
  <c r="N104" i="4"/>
  <c r="K111" i="4"/>
  <c r="L111" i="4"/>
  <c r="M111" i="4"/>
  <c r="N111" i="4"/>
  <c r="K112" i="4"/>
  <c r="L112" i="4"/>
  <c r="M112" i="4"/>
  <c r="N112" i="4"/>
  <c r="K114" i="4"/>
  <c r="L114" i="4"/>
  <c r="M114" i="4"/>
  <c r="N114" i="4"/>
  <c r="K115" i="4"/>
  <c r="L115" i="4"/>
  <c r="M115" i="4"/>
  <c r="N115" i="4"/>
  <c r="K116" i="4"/>
  <c r="L116" i="4"/>
  <c r="M116" i="4"/>
  <c r="N116" i="4"/>
  <c r="K117" i="4"/>
  <c r="L117" i="4"/>
  <c r="M117" i="4"/>
  <c r="N117" i="4"/>
  <c r="K118" i="4"/>
  <c r="L118" i="4"/>
  <c r="M118" i="4"/>
  <c r="N118" i="4"/>
  <c r="K119" i="4"/>
  <c r="L119" i="4"/>
  <c r="M119" i="4"/>
  <c r="N119" i="4"/>
  <c r="K120" i="4"/>
  <c r="L120" i="4"/>
  <c r="M120" i="4"/>
  <c r="N120" i="4"/>
  <c r="K121" i="4"/>
  <c r="L121" i="4"/>
  <c r="M121" i="4"/>
  <c r="N121" i="4"/>
  <c r="K123" i="4"/>
  <c r="L123" i="4"/>
  <c r="M123" i="4"/>
  <c r="N123" i="4"/>
  <c r="K124" i="4"/>
  <c r="L124" i="4"/>
  <c r="M124" i="4"/>
  <c r="N124" i="4"/>
  <c r="K125" i="4"/>
  <c r="L125" i="4"/>
  <c r="M125" i="4"/>
  <c r="N125" i="4"/>
  <c r="K126" i="4"/>
  <c r="L126" i="4"/>
  <c r="M126" i="4"/>
  <c r="N126" i="4"/>
  <c r="K127" i="4"/>
  <c r="L127" i="4"/>
  <c r="M127" i="4"/>
  <c r="N127" i="4"/>
  <c r="K128" i="4"/>
  <c r="L128" i="4"/>
  <c r="M128" i="4"/>
  <c r="N128" i="4"/>
  <c r="K130" i="4"/>
  <c r="L130" i="4"/>
  <c r="M130" i="4"/>
  <c r="N130" i="4"/>
  <c r="K131" i="4"/>
  <c r="L131" i="4"/>
  <c r="M131" i="4"/>
  <c r="N131" i="4"/>
  <c r="K132" i="4"/>
  <c r="L132" i="4"/>
  <c r="M132" i="4"/>
  <c r="N132" i="4"/>
  <c r="K133" i="4"/>
  <c r="L133" i="4"/>
  <c r="M133" i="4"/>
  <c r="N133" i="4"/>
  <c r="K134" i="4"/>
  <c r="L134" i="4"/>
  <c r="M134" i="4"/>
  <c r="N134" i="4"/>
  <c r="K135" i="4"/>
  <c r="L135" i="4"/>
  <c r="M135" i="4"/>
  <c r="N135" i="4"/>
  <c r="K138" i="4"/>
  <c r="L138" i="4"/>
  <c r="M138" i="4"/>
  <c r="N138" i="4"/>
  <c r="K139" i="4"/>
  <c r="L139" i="4"/>
  <c r="M139" i="4"/>
  <c r="N139" i="4"/>
  <c r="K141" i="4"/>
  <c r="L141" i="4"/>
  <c r="M141" i="4"/>
  <c r="N141" i="4"/>
  <c r="K142" i="4"/>
  <c r="L142" i="4"/>
  <c r="M142" i="4"/>
  <c r="N142" i="4"/>
  <c r="K143" i="4"/>
  <c r="L143" i="4"/>
  <c r="M143" i="4"/>
  <c r="N143" i="4"/>
  <c r="K144" i="4"/>
  <c r="L144" i="4"/>
  <c r="M144" i="4"/>
  <c r="N144" i="4"/>
  <c r="K145" i="4"/>
  <c r="L145" i="4"/>
  <c r="M145" i="4"/>
  <c r="N145" i="4"/>
  <c r="K146" i="4"/>
  <c r="L146" i="4"/>
  <c r="M146" i="4"/>
  <c r="N146" i="4"/>
  <c r="K147" i="4"/>
  <c r="L147" i="4"/>
  <c r="M147" i="4"/>
  <c r="N147" i="4"/>
  <c r="K148" i="4"/>
  <c r="L148" i="4"/>
  <c r="M148" i="4"/>
  <c r="N148" i="4"/>
  <c r="K152" i="4"/>
  <c r="L152" i="4"/>
  <c r="M152" i="4"/>
  <c r="N152" i="4"/>
  <c r="K153" i="4"/>
  <c r="L153" i="4"/>
  <c r="M153" i="4"/>
  <c r="N153" i="4"/>
  <c r="K154" i="4"/>
  <c r="L154" i="4"/>
  <c r="M154" i="4"/>
  <c r="N154" i="4"/>
  <c r="K155" i="4"/>
  <c r="L155" i="4"/>
  <c r="M155" i="4"/>
  <c r="N155" i="4"/>
  <c r="K156" i="4"/>
  <c r="L156" i="4"/>
  <c r="M156" i="4"/>
  <c r="N156" i="4"/>
  <c r="K157" i="4"/>
  <c r="L157" i="4"/>
  <c r="M157" i="4"/>
  <c r="N157" i="4"/>
  <c r="K158" i="4"/>
  <c r="L158" i="4"/>
  <c r="M158" i="4"/>
  <c r="N158" i="4"/>
  <c r="K159" i="4"/>
  <c r="L159" i="4"/>
  <c r="M159" i="4"/>
  <c r="N159" i="4"/>
  <c r="K160" i="4"/>
  <c r="L160" i="4"/>
  <c r="M160" i="4"/>
  <c r="N160" i="4"/>
  <c r="K162" i="4"/>
  <c r="L162" i="4"/>
  <c r="M162" i="4"/>
  <c r="N162" i="4"/>
  <c r="K163" i="4"/>
  <c r="L163" i="4"/>
  <c r="M163" i="4"/>
  <c r="N163" i="4"/>
  <c r="K164" i="4"/>
  <c r="L164" i="4"/>
  <c r="M164" i="4"/>
  <c r="N164" i="4"/>
  <c r="K165" i="4"/>
  <c r="L165" i="4"/>
  <c r="M165" i="4"/>
  <c r="N165" i="4"/>
  <c r="K167" i="4"/>
  <c r="L167" i="4"/>
  <c r="M167" i="4"/>
  <c r="N167" i="4"/>
  <c r="K169" i="4"/>
  <c r="L169" i="4"/>
  <c r="M169" i="4"/>
  <c r="N169" i="4"/>
  <c r="K171" i="4"/>
  <c r="L171" i="4"/>
  <c r="M171" i="4"/>
  <c r="N171" i="4"/>
  <c r="K173" i="4"/>
  <c r="L173" i="4"/>
  <c r="M173" i="4"/>
  <c r="N173" i="4"/>
  <c r="K174" i="4"/>
  <c r="L174" i="4"/>
  <c r="M174" i="4"/>
  <c r="N174" i="4"/>
  <c r="K175" i="4"/>
  <c r="L175" i="4"/>
  <c r="M175" i="4"/>
  <c r="N175" i="4"/>
  <c r="K177" i="4"/>
  <c r="L177" i="4"/>
  <c r="M177" i="4"/>
  <c r="N177" i="4"/>
  <c r="K178" i="4"/>
  <c r="L178" i="4"/>
  <c r="M178" i="4"/>
  <c r="N178" i="4"/>
  <c r="K180" i="4"/>
  <c r="L180" i="4"/>
  <c r="M180" i="4"/>
  <c r="N180" i="4"/>
  <c r="K181" i="4"/>
  <c r="L181" i="4"/>
  <c r="M181" i="4"/>
  <c r="N181" i="4"/>
  <c r="K182" i="4"/>
  <c r="L182" i="4"/>
  <c r="M182" i="4"/>
  <c r="N182" i="4"/>
  <c r="K183" i="4"/>
  <c r="L183" i="4"/>
  <c r="M183" i="4"/>
  <c r="N183" i="4"/>
  <c r="K185" i="4"/>
  <c r="L185" i="4"/>
  <c r="M185" i="4"/>
  <c r="N185" i="4"/>
  <c r="K186" i="4"/>
  <c r="L186" i="4"/>
  <c r="M186" i="4"/>
  <c r="N186" i="4"/>
  <c r="K187" i="4"/>
  <c r="L187" i="4"/>
  <c r="M187" i="4"/>
  <c r="N187" i="4"/>
  <c r="K188" i="4"/>
  <c r="L188" i="4"/>
  <c r="M188" i="4"/>
  <c r="N188" i="4"/>
  <c r="K189" i="4"/>
  <c r="L189" i="4"/>
  <c r="M189" i="4"/>
  <c r="N189" i="4"/>
  <c r="K190" i="4"/>
  <c r="L190" i="4"/>
  <c r="M190" i="4"/>
  <c r="N190" i="4"/>
  <c r="K191" i="4"/>
  <c r="L191" i="4"/>
  <c r="M191" i="4"/>
  <c r="N191" i="4"/>
  <c r="K192" i="4"/>
  <c r="L192" i="4"/>
  <c r="M192" i="4"/>
  <c r="N192" i="4"/>
  <c r="K193" i="4"/>
  <c r="L193" i="4"/>
  <c r="M193" i="4"/>
  <c r="N193" i="4"/>
  <c r="K194" i="4"/>
  <c r="L194" i="4"/>
  <c r="M194" i="4"/>
  <c r="N194" i="4"/>
  <c r="K195" i="4"/>
  <c r="L195" i="4"/>
  <c r="M195" i="4"/>
  <c r="N195" i="4"/>
  <c r="K196" i="4"/>
  <c r="L196" i="4"/>
  <c r="M196" i="4"/>
  <c r="N196" i="4"/>
  <c r="K197" i="4"/>
  <c r="L197" i="4"/>
  <c r="M197" i="4"/>
  <c r="N197" i="4"/>
  <c r="K198" i="4"/>
  <c r="L198" i="4"/>
  <c r="M198" i="4"/>
  <c r="N198" i="4"/>
  <c r="K199" i="4"/>
  <c r="L199" i="4"/>
  <c r="M199" i="4"/>
  <c r="N199" i="4"/>
  <c r="K200" i="4"/>
  <c r="L200" i="4"/>
  <c r="M200" i="4"/>
  <c r="N200" i="4"/>
  <c r="K201" i="4"/>
  <c r="L201" i="4"/>
  <c r="M201" i="4"/>
  <c r="N201" i="4"/>
  <c r="K202" i="4"/>
  <c r="L202" i="4"/>
  <c r="M202" i="4"/>
  <c r="N202" i="4"/>
  <c r="K203" i="4"/>
  <c r="L203" i="4"/>
  <c r="M203" i="4"/>
  <c r="N203" i="4"/>
  <c r="K204" i="4"/>
  <c r="L204" i="4"/>
  <c r="M204" i="4"/>
  <c r="N204" i="4"/>
  <c r="K205" i="4"/>
  <c r="L205" i="4"/>
  <c r="M205" i="4"/>
  <c r="N205" i="4"/>
  <c r="K206" i="4"/>
  <c r="L206" i="4"/>
  <c r="M206" i="4"/>
  <c r="N206" i="4"/>
  <c r="K207" i="4"/>
  <c r="L207" i="4"/>
  <c r="M207" i="4"/>
  <c r="N207" i="4"/>
  <c r="K209" i="4"/>
  <c r="L209" i="4"/>
  <c r="M209" i="4"/>
  <c r="N209" i="4"/>
  <c r="K210" i="4"/>
  <c r="L210" i="4"/>
  <c r="M210" i="4"/>
  <c r="N210" i="4"/>
  <c r="K211" i="4"/>
  <c r="L211" i="4"/>
  <c r="M211" i="4"/>
  <c r="N211" i="4"/>
  <c r="K212" i="4"/>
  <c r="L212" i="4"/>
  <c r="M212" i="4"/>
  <c r="N212" i="4"/>
  <c r="K213" i="4"/>
  <c r="L213" i="4"/>
  <c r="M213" i="4"/>
  <c r="N213" i="4"/>
  <c r="K214" i="4"/>
  <c r="L214" i="4"/>
  <c r="M214" i="4"/>
  <c r="N214" i="4"/>
  <c r="K216" i="4"/>
  <c r="L216" i="4"/>
  <c r="M216" i="4"/>
  <c r="N216" i="4"/>
  <c r="K217" i="4"/>
  <c r="L217" i="4"/>
  <c r="M217" i="4"/>
  <c r="N217" i="4"/>
  <c r="K218" i="4"/>
  <c r="L218" i="4"/>
  <c r="M218" i="4"/>
  <c r="N218" i="4"/>
  <c r="K219" i="4"/>
  <c r="L219" i="4"/>
  <c r="M219" i="4"/>
  <c r="N219" i="4"/>
  <c r="K220" i="4"/>
  <c r="L220" i="4"/>
  <c r="M220" i="4"/>
  <c r="N220" i="4"/>
  <c r="K221" i="4"/>
  <c r="L221" i="4"/>
  <c r="M221" i="4"/>
  <c r="N221" i="4"/>
  <c r="K222" i="4"/>
  <c r="L222" i="4"/>
  <c r="M222" i="4"/>
  <c r="N222" i="4"/>
  <c r="K223" i="4"/>
  <c r="L223" i="4"/>
  <c r="M223" i="4"/>
  <c r="N223" i="4"/>
  <c r="K224" i="4"/>
  <c r="L224" i="4"/>
  <c r="M224" i="4"/>
  <c r="N224" i="4"/>
  <c r="K226" i="4"/>
  <c r="L226" i="4"/>
  <c r="M226" i="4"/>
  <c r="N226" i="4"/>
  <c r="K227" i="4"/>
  <c r="L227" i="4"/>
  <c r="M227" i="4"/>
  <c r="N227" i="4"/>
  <c r="K228" i="4"/>
  <c r="L228" i="4"/>
  <c r="M228" i="4"/>
  <c r="N228" i="4"/>
  <c r="K230" i="4"/>
  <c r="L230" i="4"/>
  <c r="M230" i="4"/>
  <c r="N230" i="4"/>
  <c r="K231" i="4"/>
  <c r="L231" i="4"/>
  <c r="M231" i="4"/>
  <c r="N231" i="4"/>
  <c r="K233" i="4"/>
  <c r="L233" i="4"/>
  <c r="M233" i="4"/>
  <c r="N233" i="4"/>
  <c r="K234" i="4"/>
  <c r="L234" i="4"/>
  <c r="M234" i="4"/>
  <c r="N234" i="4"/>
  <c r="K235" i="4"/>
  <c r="L235" i="4"/>
  <c r="M235" i="4"/>
  <c r="N235" i="4"/>
  <c r="K236" i="4"/>
  <c r="L236" i="4"/>
  <c r="M236" i="4"/>
  <c r="N236" i="4"/>
  <c r="K237" i="4"/>
  <c r="L237" i="4"/>
  <c r="M237" i="4"/>
  <c r="N237" i="4"/>
  <c r="K238" i="4"/>
  <c r="L238" i="4"/>
  <c r="M238" i="4"/>
  <c r="N238" i="4"/>
  <c r="K240" i="4"/>
  <c r="L240" i="4"/>
  <c r="M240" i="4"/>
  <c r="N240" i="4"/>
  <c r="K4" i="4"/>
  <c r="L4" i="4"/>
  <c r="M4" i="4"/>
  <c r="N4" i="4"/>
  <c r="K5" i="4"/>
  <c r="L5" i="4"/>
  <c r="M5" i="4"/>
  <c r="N5" i="4"/>
  <c r="K6" i="4"/>
  <c r="L6" i="4"/>
  <c r="M6" i="4"/>
  <c r="N6" i="4"/>
  <c r="K7" i="4"/>
  <c r="L7" i="4"/>
  <c r="M7" i="4"/>
  <c r="N7" i="4"/>
  <c r="K8" i="4"/>
  <c r="L8" i="4"/>
  <c r="M8" i="4"/>
  <c r="N8" i="4"/>
  <c r="K9" i="4"/>
  <c r="L9" i="4"/>
  <c r="M9" i="4"/>
  <c r="N9" i="4"/>
  <c r="K10" i="4"/>
  <c r="L10" i="4"/>
  <c r="M10" i="4"/>
  <c r="N10" i="4"/>
  <c r="K11" i="4"/>
  <c r="L11" i="4"/>
  <c r="M11" i="4"/>
  <c r="N11" i="4"/>
  <c r="K12" i="4"/>
  <c r="L12" i="4"/>
  <c r="M12" i="4"/>
  <c r="N12" i="4"/>
  <c r="K13" i="4"/>
  <c r="L13" i="4"/>
  <c r="M13" i="4"/>
  <c r="N13" i="4"/>
  <c r="K14" i="4"/>
  <c r="L14" i="4"/>
  <c r="M14" i="4"/>
  <c r="N14" i="4"/>
  <c r="K15" i="4"/>
  <c r="L15" i="4"/>
  <c r="M15" i="4"/>
  <c r="N15" i="4"/>
  <c r="K16" i="4"/>
  <c r="L16" i="4"/>
  <c r="M16" i="4"/>
  <c r="N16" i="4"/>
  <c r="K17" i="4"/>
  <c r="L17" i="4"/>
  <c r="M17" i="4"/>
  <c r="N17" i="4"/>
  <c r="K18" i="4"/>
  <c r="L18" i="4"/>
  <c r="M18" i="4"/>
  <c r="N18" i="4"/>
  <c r="K19" i="4"/>
  <c r="L19" i="4"/>
  <c r="M19" i="4"/>
  <c r="N19" i="4"/>
  <c r="K20" i="4"/>
  <c r="L20" i="4"/>
  <c r="M20" i="4"/>
  <c r="N20" i="4"/>
  <c r="K21" i="4"/>
  <c r="L21" i="4"/>
  <c r="M21" i="4"/>
  <c r="N21" i="4"/>
  <c r="K22" i="4"/>
  <c r="L22" i="4"/>
  <c r="M22" i="4"/>
  <c r="N22" i="4"/>
  <c r="K23" i="4"/>
  <c r="L23" i="4"/>
  <c r="M23" i="4"/>
  <c r="N23" i="4"/>
  <c r="K24" i="4"/>
  <c r="L24" i="4"/>
  <c r="M24" i="4"/>
  <c r="N24" i="4"/>
  <c r="K25" i="4"/>
  <c r="L25" i="4"/>
  <c r="M25" i="4"/>
  <c r="N25" i="4"/>
  <c r="K26" i="4"/>
  <c r="L26" i="4"/>
  <c r="M26" i="4"/>
  <c r="N26" i="4"/>
  <c r="K27" i="4"/>
  <c r="L27" i="4"/>
  <c r="M27" i="4"/>
  <c r="N27" i="4"/>
  <c r="K28" i="4"/>
  <c r="L28" i="4"/>
  <c r="M28" i="4"/>
  <c r="N28" i="4"/>
  <c r="K29" i="4"/>
  <c r="L29" i="4"/>
  <c r="M29" i="4"/>
  <c r="N29" i="4"/>
  <c r="K30" i="4"/>
  <c r="L30" i="4"/>
  <c r="M30" i="4"/>
  <c r="N30" i="4"/>
  <c r="K31" i="4"/>
  <c r="L31" i="4"/>
  <c r="M31" i="4"/>
  <c r="N31" i="4"/>
  <c r="K32" i="4"/>
  <c r="L32" i="4"/>
  <c r="M32" i="4"/>
  <c r="N32" i="4"/>
  <c r="K33" i="4"/>
  <c r="L33" i="4"/>
  <c r="M33" i="4"/>
  <c r="N33" i="4"/>
  <c r="K34" i="4"/>
  <c r="L34" i="4"/>
  <c r="M34" i="4"/>
  <c r="N34" i="4"/>
  <c r="L3" i="4"/>
  <c r="I90" i="4" l="1"/>
  <c r="Q57" i="4"/>
  <c r="P57" i="4" s="1"/>
  <c r="O57" i="4"/>
  <c r="Q56" i="4"/>
  <c r="P56" i="4" s="1"/>
  <c r="O56" i="4"/>
  <c r="Q55" i="4"/>
  <c r="P55" i="4" s="1"/>
  <c r="O55" i="4"/>
  <c r="Q54" i="4"/>
  <c r="P54" i="4" s="1"/>
  <c r="O54" i="4"/>
  <c r="Q32" i="4"/>
  <c r="P32" i="4" s="1"/>
  <c r="O32" i="4"/>
  <c r="Q31" i="4"/>
  <c r="P31" i="4" s="1"/>
  <c r="O31" i="4"/>
  <c r="Q30" i="4"/>
  <c r="P30" i="4" s="1"/>
  <c r="O30" i="4"/>
  <c r="Q29" i="4"/>
  <c r="P29" i="4" s="1"/>
  <c r="O29" i="4"/>
  <c r="I57" i="4" l="1"/>
  <c r="I56" i="4"/>
  <c r="I55" i="4"/>
  <c r="I54" i="4"/>
  <c r="I31" i="4"/>
  <c r="I30" i="4"/>
  <c r="I32" i="4"/>
  <c r="I29" i="4"/>
  <c r="Q188" i="4" l="1"/>
  <c r="O188" i="4"/>
  <c r="Q189" i="4"/>
  <c r="O189" i="4"/>
  <c r="Q187" i="4"/>
  <c r="O187" i="4"/>
  <c r="Q177" i="4"/>
  <c r="P177" i="4" s="1"/>
  <c r="O177" i="4"/>
  <c r="Q171" i="4"/>
  <c r="O171" i="4"/>
  <c r="Q112" i="4"/>
  <c r="P112" i="4" s="1"/>
  <c r="O112" i="4"/>
  <c r="Q111" i="4"/>
  <c r="P111" i="4" s="1"/>
  <c r="O111" i="4"/>
  <c r="Q104" i="4"/>
  <c r="P104" i="4" s="1"/>
  <c r="O104" i="4"/>
  <c r="Q103" i="4"/>
  <c r="P103" i="4" s="1"/>
  <c r="O103" i="4"/>
  <c r="Q89" i="4"/>
  <c r="O89" i="4"/>
  <c r="Q84" i="4"/>
  <c r="P84" i="4" s="1"/>
  <c r="O84" i="4"/>
  <c r="Q83" i="4"/>
  <c r="O83" i="4"/>
  <c r="Q82" i="4"/>
  <c r="P82" i="4" s="1"/>
  <c r="O82" i="4"/>
  <c r="Q81" i="4"/>
  <c r="O81" i="4"/>
  <c r="Q79" i="4"/>
  <c r="O79" i="4"/>
  <c r="I188" i="4" l="1"/>
  <c r="I189" i="4"/>
  <c r="I187" i="4"/>
  <c r="I177" i="4"/>
  <c r="I171" i="4"/>
  <c r="I112" i="4"/>
  <c r="I111" i="4"/>
  <c r="I104" i="4"/>
  <c r="I103" i="4"/>
  <c r="I89" i="4"/>
  <c r="I84" i="4"/>
  <c r="I83" i="4"/>
  <c r="I82" i="4"/>
  <c r="I81" i="4"/>
  <c r="I79" i="4"/>
  <c r="Q34" i="4" l="1"/>
  <c r="P34" i="4" s="1"/>
  <c r="O34" i="4"/>
  <c r="Q33" i="4"/>
  <c r="P33" i="4" s="1"/>
  <c r="O33" i="4"/>
  <c r="Q28" i="4"/>
  <c r="P28" i="4" s="1"/>
  <c r="O28" i="4"/>
  <c r="Q27" i="4"/>
  <c r="P27" i="4" s="1"/>
  <c r="O27" i="4"/>
  <c r="Q26" i="4"/>
  <c r="P26" i="4" s="1"/>
  <c r="O26" i="4"/>
  <c r="Q25" i="4"/>
  <c r="P25" i="4" s="1"/>
  <c r="O25" i="4"/>
  <c r="Q24" i="4"/>
  <c r="P24" i="4" s="1"/>
  <c r="O24" i="4"/>
  <c r="Q23" i="4"/>
  <c r="P23" i="4" s="1"/>
  <c r="O23" i="4"/>
  <c r="Q240" i="4"/>
  <c r="P240" i="4" s="1"/>
  <c r="O240" i="4"/>
  <c r="Q207" i="4"/>
  <c r="O207" i="4"/>
  <c r="Q206" i="4"/>
  <c r="O206" i="4"/>
  <c r="Q205" i="4"/>
  <c r="O205" i="4"/>
  <c r="Q217" i="4"/>
  <c r="P217" i="4" s="1"/>
  <c r="O217" i="4"/>
  <c r="Q216" i="4"/>
  <c r="P216" i="4" s="1"/>
  <c r="O216" i="4"/>
  <c r="Q126" i="4"/>
  <c r="P126" i="4" s="1"/>
  <c r="O126" i="4"/>
  <c r="Q125" i="4"/>
  <c r="O125" i="4"/>
  <c r="Q78" i="4"/>
  <c r="P78" i="4" s="1"/>
  <c r="O78" i="4"/>
  <c r="Q77" i="4"/>
  <c r="O77" i="4"/>
  <c r="O175" i="4"/>
  <c r="Q175" i="4"/>
  <c r="Q160" i="4"/>
  <c r="P160" i="4" s="1"/>
  <c r="O160" i="4"/>
  <c r="Q159" i="4"/>
  <c r="O159" i="4"/>
  <c r="I23" i="4" l="1"/>
  <c r="I26" i="4"/>
  <c r="I34" i="4"/>
  <c r="I33" i="4"/>
  <c r="I28" i="4"/>
  <c r="I27" i="4"/>
  <c r="I25" i="4"/>
  <c r="I24" i="4"/>
  <c r="I206" i="4"/>
  <c r="I207" i="4"/>
  <c r="I205" i="4"/>
  <c r="I125" i="4"/>
  <c r="I126" i="4"/>
  <c r="I77" i="4"/>
  <c r="I78" i="4"/>
  <c r="I175" i="4"/>
  <c r="I159" i="4"/>
  <c r="I160" i="4"/>
  <c r="Q146" i="4" l="1"/>
  <c r="P146" i="4" s="1"/>
  <c r="O146" i="4"/>
  <c r="Q145" i="4"/>
  <c r="P145" i="4" s="1"/>
  <c r="O145" i="4"/>
  <c r="I145" i="4" l="1"/>
  <c r="I146" i="4"/>
  <c r="Q204" i="4"/>
  <c r="P204" i="4" s="1"/>
  <c r="O204" i="4"/>
  <c r="Q203" i="4"/>
  <c r="O203" i="4"/>
  <c r="I204" i="4" l="1"/>
  <c r="I203" i="4"/>
  <c r="Q22" i="4"/>
  <c r="P22" i="4" s="1"/>
  <c r="O22" i="4"/>
  <c r="Q21" i="4"/>
  <c r="P21" i="4" s="1"/>
  <c r="O21" i="4"/>
  <c r="I22" i="4" l="1"/>
  <c r="I21" i="4"/>
  <c r="Q164" i="4"/>
  <c r="O164" i="4"/>
  <c r="Q163" i="4"/>
  <c r="O163" i="4"/>
  <c r="I164" i="4" l="1"/>
  <c r="I163" i="4"/>
  <c r="Q198" i="4" l="1"/>
  <c r="P198" i="4" s="1"/>
  <c r="O198" i="4"/>
  <c r="Q197" i="4"/>
  <c r="O197" i="4"/>
  <c r="Q196" i="4"/>
  <c r="P196" i="4" s="1"/>
  <c r="O196" i="4"/>
  <c r="Q195" i="4"/>
  <c r="O195" i="4"/>
  <c r="Q59" i="4"/>
  <c r="P59" i="4" s="1"/>
  <c r="O59" i="4"/>
  <c r="Q58" i="4"/>
  <c r="P58" i="4" s="1"/>
  <c r="O58" i="4"/>
  <c r="Q53" i="4"/>
  <c r="P53" i="4" s="1"/>
  <c r="O53" i="4"/>
  <c r="Q52" i="4"/>
  <c r="P52" i="4" s="1"/>
  <c r="O52" i="4"/>
  <c r="I195" i="4" l="1"/>
  <c r="I198" i="4"/>
  <c r="I197" i="4"/>
  <c r="I196" i="4"/>
  <c r="I59" i="4"/>
  <c r="I58" i="4"/>
  <c r="I53" i="4"/>
  <c r="I52" i="4"/>
  <c r="O213" i="4"/>
  <c r="Q213" i="4"/>
  <c r="I213" i="4" l="1"/>
  <c r="O210" i="4" l="1"/>
  <c r="Q210" i="4"/>
  <c r="O209" i="4"/>
  <c r="Q209" i="4"/>
  <c r="O211" i="4"/>
  <c r="Q211" i="4"/>
  <c r="O212" i="4"/>
  <c r="Q212" i="4"/>
  <c r="Q157" i="4"/>
  <c r="O157" i="4"/>
  <c r="O138" i="4"/>
  <c r="Q138" i="4"/>
  <c r="O139" i="4"/>
  <c r="Q139" i="4"/>
  <c r="P139" i="4" s="1"/>
  <c r="O74" i="4"/>
  <c r="I210" i="4" l="1"/>
  <c r="I209" i="4"/>
  <c r="I212" i="4"/>
  <c r="I211" i="4"/>
  <c r="I157" i="4"/>
  <c r="I139" i="4"/>
  <c r="I138" i="4"/>
  <c r="O76" i="4"/>
  <c r="O88" i="4" l="1"/>
  <c r="Q238" i="4" l="1"/>
  <c r="P238" i="4" s="1"/>
  <c r="O238" i="4"/>
  <c r="Q237" i="4"/>
  <c r="P237" i="4" s="1"/>
  <c r="O237" i="4"/>
  <c r="Q236" i="4"/>
  <c r="P236" i="4" s="1"/>
  <c r="O236" i="4"/>
  <c r="Q235" i="4"/>
  <c r="P235" i="4" s="1"/>
  <c r="O235" i="4"/>
  <c r="Q234" i="4"/>
  <c r="P234" i="4" s="1"/>
  <c r="O234" i="4"/>
  <c r="Q233" i="4"/>
  <c r="P233" i="4" s="1"/>
  <c r="O233" i="4"/>
  <c r="O156" i="4" l="1"/>
  <c r="Q156" i="4"/>
  <c r="P156" i="4" s="1"/>
  <c r="I156" i="4" l="1"/>
  <c r="O193" i="4" l="1"/>
  <c r="Q193" i="4"/>
  <c r="O194" i="4"/>
  <c r="Q194" i="4"/>
  <c r="P194" i="4" s="1"/>
  <c r="O91" i="4"/>
  <c r="Q91" i="4"/>
  <c r="I194" i="4" l="1"/>
  <c r="I193" i="4"/>
  <c r="I91" i="4"/>
  <c r="Q88" i="4"/>
  <c r="I88" i="4" l="1"/>
  <c r="O154" i="4"/>
  <c r="Q154" i="4"/>
  <c r="O50" i="4"/>
  <c r="Q50" i="4"/>
  <c r="P50" i="4" s="1"/>
  <c r="O51" i="4"/>
  <c r="Q51" i="4"/>
  <c r="P51" i="4" s="1"/>
  <c r="I154" i="4" l="1"/>
  <c r="I51" i="4"/>
  <c r="I50" i="4"/>
  <c r="Q100" i="4"/>
  <c r="P100" i="4" s="1"/>
  <c r="O100" i="4"/>
  <c r="Q99" i="4"/>
  <c r="P99" i="4" s="1"/>
  <c r="O99" i="4"/>
  <c r="I100" i="4" l="1"/>
  <c r="I99" i="4"/>
  <c r="Q169" i="4" l="1"/>
  <c r="O169" i="4"/>
  <c r="Q133" i="4"/>
  <c r="P133" i="4" s="1"/>
  <c r="O133" i="4"/>
  <c r="Q132" i="4"/>
  <c r="O132" i="4"/>
  <c r="Q128" i="4"/>
  <c r="P128" i="4" s="1"/>
  <c r="O128" i="4"/>
  <c r="Q127" i="4"/>
  <c r="O127" i="4"/>
  <c r="Q183" i="4"/>
  <c r="P183" i="4" s="1"/>
  <c r="Q182" i="4"/>
  <c r="O183" i="4"/>
  <c r="O182" i="4"/>
  <c r="Q181" i="4"/>
  <c r="P181" i="4" s="1"/>
  <c r="O181" i="4"/>
  <c r="I169" i="4" l="1"/>
  <c r="I132" i="4"/>
  <c r="I133" i="4"/>
  <c r="I128" i="4"/>
  <c r="I127" i="4"/>
  <c r="I183" i="4"/>
  <c r="I182" i="4"/>
  <c r="I181" i="4"/>
  <c r="O134" i="4"/>
  <c r="O167" i="4" l="1"/>
  <c r="O155" i="4"/>
  <c r="Q155" i="4"/>
  <c r="O158" i="4"/>
  <c r="Q158" i="4"/>
  <c r="P158" i="4" s="1"/>
  <c r="I155" i="4" l="1"/>
  <c r="I158" i="4"/>
  <c r="Q165" i="4"/>
  <c r="O165" i="4"/>
  <c r="I165" i="4" l="1"/>
  <c r="Q202" i="4" l="1"/>
  <c r="P202" i="4" s="1"/>
  <c r="O202" i="4"/>
  <c r="I202" i="4" l="1"/>
  <c r="Q231" i="4" l="1"/>
  <c r="P231" i="4" s="1"/>
  <c r="O231" i="4"/>
  <c r="Q230" i="4"/>
  <c r="P230" i="4" s="1"/>
  <c r="O230" i="4"/>
  <c r="Q228" i="4"/>
  <c r="P228" i="4" s="1"/>
  <c r="O228" i="4"/>
  <c r="Q227" i="4"/>
  <c r="P227" i="4" s="1"/>
  <c r="O227" i="4"/>
  <c r="Q223" i="4"/>
  <c r="P223" i="4" s="1"/>
  <c r="O223" i="4"/>
  <c r="Q222" i="4"/>
  <c r="P222" i="4" s="1"/>
  <c r="O222" i="4"/>
  <c r="Q221" i="4"/>
  <c r="P221" i="4" s="1"/>
  <c r="O221" i="4"/>
  <c r="Q220" i="4"/>
  <c r="P220" i="4" s="1"/>
  <c r="O220" i="4"/>
  <c r="Q219" i="4"/>
  <c r="P219" i="4" s="1"/>
  <c r="O219" i="4"/>
  <c r="Q218" i="4"/>
  <c r="P218" i="4" s="1"/>
  <c r="O218" i="4"/>
  <c r="Q214" i="4"/>
  <c r="O214" i="4"/>
  <c r="I214" i="4" l="1"/>
  <c r="Q174" i="4"/>
  <c r="O174" i="4"/>
  <c r="I174" i="4" l="1"/>
  <c r="N3" i="4"/>
  <c r="M3" i="4"/>
  <c r="K3" i="4"/>
  <c r="Q226" i="4"/>
  <c r="P226" i="4" s="1"/>
  <c r="Q201" i="4"/>
  <c r="Q200" i="4"/>
  <c r="P200" i="4" s="1"/>
  <c r="Q199" i="4"/>
  <c r="Q192" i="4"/>
  <c r="P192" i="4" s="1"/>
  <c r="Q191" i="4"/>
  <c r="Q190" i="4"/>
  <c r="Q186" i="4"/>
  <c r="Q185" i="4"/>
  <c r="Q180" i="4"/>
  <c r="Q178" i="4"/>
  <c r="P178" i="4" s="1"/>
  <c r="Q173" i="4"/>
  <c r="Q167" i="4"/>
  <c r="Q162" i="4"/>
  <c r="Q153" i="4"/>
  <c r="Q152" i="4"/>
  <c r="Q148" i="4"/>
  <c r="P148" i="4" s="1"/>
  <c r="Q147" i="4"/>
  <c r="P147" i="4" s="1"/>
  <c r="Q144" i="4"/>
  <c r="P144" i="4" s="1"/>
  <c r="Q143" i="4"/>
  <c r="P143" i="4" s="1"/>
  <c r="Q142" i="4"/>
  <c r="P142" i="4" s="1"/>
  <c r="Q141" i="4"/>
  <c r="P141" i="4" s="1"/>
  <c r="Q135" i="4"/>
  <c r="P135" i="4" s="1"/>
  <c r="Q134" i="4"/>
  <c r="Q131" i="4"/>
  <c r="P131" i="4" s="1"/>
  <c r="Q130" i="4"/>
  <c r="Q124" i="4"/>
  <c r="P124" i="4" s="1"/>
  <c r="Q123" i="4"/>
  <c r="Q121" i="4"/>
  <c r="P121" i="4" s="1"/>
  <c r="Q120" i="4"/>
  <c r="Q119" i="4"/>
  <c r="P119" i="4" s="1"/>
  <c r="Q118" i="4"/>
  <c r="Q117" i="4"/>
  <c r="P117" i="4" s="1"/>
  <c r="Q116" i="4"/>
  <c r="Q115" i="4"/>
  <c r="P115" i="4" s="1"/>
  <c r="Q114" i="4"/>
  <c r="Q102" i="4"/>
  <c r="P102" i="4" s="1"/>
  <c r="Q101" i="4"/>
  <c r="P101" i="4" s="1"/>
  <c r="Q98" i="4"/>
  <c r="P98" i="4" s="1"/>
  <c r="Q97" i="4"/>
  <c r="P97" i="4" s="1"/>
  <c r="Q96" i="4"/>
  <c r="P96" i="4" s="1"/>
  <c r="Q95" i="4"/>
  <c r="P95" i="4" s="1"/>
  <c r="Q94" i="4"/>
  <c r="P94" i="4" s="1"/>
  <c r="Q93" i="4"/>
  <c r="P93" i="4" s="1"/>
  <c r="Q87" i="4"/>
  <c r="Q86" i="4"/>
  <c r="Q76" i="4"/>
  <c r="P76" i="4" s="1"/>
  <c r="Q75" i="4"/>
  <c r="Q74" i="4"/>
  <c r="P74" i="4" s="1"/>
  <c r="Q73" i="4"/>
  <c r="Q49" i="4"/>
  <c r="P49" i="4" s="1"/>
  <c r="Q48" i="4"/>
  <c r="P48" i="4" s="1"/>
  <c r="Q47" i="4"/>
  <c r="P47" i="4" s="1"/>
  <c r="Q46" i="4"/>
  <c r="P46" i="4" s="1"/>
  <c r="Q45" i="4"/>
  <c r="P45" i="4" s="1"/>
  <c r="Q44" i="4"/>
  <c r="P44" i="4" s="1"/>
  <c r="Q43" i="4"/>
  <c r="P43" i="4" s="1"/>
  <c r="Q42" i="4"/>
  <c r="P42" i="4" s="1"/>
  <c r="Q41" i="4"/>
  <c r="P41" i="4" s="1"/>
  <c r="Q40" i="4"/>
  <c r="P40" i="4" s="1"/>
  <c r="Q39" i="4"/>
  <c r="P39" i="4" s="1"/>
  <c r="Q38" i="4"/>
  <c r="P38" i="4" s="1"/>
  <c r="Q37" i="4"/>
  <c r="P37" i="4" s="1"/>
  <c r="Q36" i="4"/>
  <c r="P36" i="4" s="1"/>
  <c r="Q4" i="4"/>
  <c r="P4" i="4" s="1"/>
  <c r="Q5" i="4"/>
  <c r="P5" i="4" s="1"/>
  <c r="Q6" i="4"/>
  <c r="P6" i="4" s="1"/>
  <c r="Q7" i="4"/>
  <c r="P7" i="4" s="1"/>
  <c r="Q8" i="4"/>
  <c r="P8" i="4" s="1"/>
  <c r="Q9" i="4"/>
  <c r="P9" i="4" s="1"/>
  <c r="Q10" i="4"/>
  <c r="P10" i="4" s="1"/>
  <c r="Q11" i="4"/>
  <c r="P11" i="4" s="1"/>
  <c r="Q12" i="4"/>
  <c r="P12" i="4" s="1"/>
  <c r="Q13" i="4"/>
  <c r="P13" i="4" s="1"/>
  <c r="Q14" i="4"/>
  <c r="P14" i="4" s="1"/>
  <c r="Q15" i="4"/>
  <c r="P15" i="4" s="1"/>
  <c r="Q16" i="4"/>
  <c r="P16" i="4" s="1"/>
  <c r="Q17" i="4"/>
  <c r="P17" i="4" s="1"/>
  <c r="Q18" i="4"/>
  <c r="P18" i="4" s="1"/>
  <c r="Q19" i="4"/>
  <c r="P19" i="4" s="1"/>
  <c r="Q20" i="4"/>
  <c r="P20" i="4" s="1"/>
  <c r="Q3" i="4"/>
  <c r="P3" i="4" s="1"/>
  <c r="I173" i="4" l="1"/>
  <c r="I185" i="4"/>
  <c r="I86" i="4"/>
  <c r="I74" i="4"/>
  <c r="I76" i="4"/>
  <c r="I180" i="4"/>
  <c r="I95" i="4"/>
  <c r="I201" i="4"/>
  <c r="O226" i="4" l="1"/>
  <c r="O201" i="4"/>
  <c r="O200" i="4"/>
  <c r="O199" i="4"/>
  <c r="O192" i="4"/>
  <c r="O191" i="4"/>
  <c r="O190" i="4"/>
  <c r="O186" i="4"/>
  <c r="O185" i="4"/>
  <c r="O180" i="4"/>
  <c r="O178" i="4"/>
  <c r="O173" i="4"/>
  <c r="O162" i="4"/>
  <c r="O153" i="4"/>
  <c r="O152" i="4"/>
  <c r="O148" i="4"/>
  <c r="O147" i="4"/>
  <c r="O144" i="4"/>
  <c r="O143" i="4"/>
  <c r="O142" i="4"/>
  <c r="O141" i="4"/>
  <c r="O135" i="4"/>
  <c r="O131" i="4"/>
  <c r="O130" i="4"/>
  <c r="O124" i="4"/>
  <c r="O123" i="4"/>
  <c r="O121" i="4"/>
  <c r="O120" i="4"/>
  <c r="O119" i="4"/>
  <c r="O118" i="4"/>
  <c r="O117" i="4"/>
  <c r="O116" i="4"/>
  <c r="O115" i="4"/>
  <c r="O114" i="4"/>
  <c r="O102" i="4"/>
  <c r="O101" i="4"/>
  <c r="O98" i="4"/>
  <c r="O97" i="4"/>
  <c r="O96" i="4"/>
  <c r="O95" i="4"/>
  <c r="O94" i="4"/>
  <c r="O93" i="4"/>
  <c r="O87" i="4"/>
  <c r="O86" i="4"/>
  <c r="O75" i="4"/>
  <c r="O73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I3" i="4" l="1"/>
  <c r="I123" i="4"/>
  <c r="I147" i="4"/>
  <c r="I39" i="4"/>
  <c r="I43" i="4"/>
  <c r="I47" i="4"/>
  <c r="I37" i="4"/>
  <c r="I41" i="4"/>
  <c r="I45" i="4"/>
  <c r="I49" i="4"/>
  <c r="I120" i="4"/>
  <c r="I36" i="4"/>
  <c r="I40" i="4"/>
  <c r="I75" i="4"/>
  <c r="I98" i="4"/>
  <c r="I38" i="4"/>
  <c r="I42" i="4"/>
  <c r="I87" i="4"/>
  <c r="I102" i="4"/>
  <c r="I8" i="4"/>
  <c r="I12" i="4"/>
  <c r="I16" i="4"/>
  <c r="I20" i="4"/>
  <c r="I46" i="4"/>
  <c r="I73" i="4"/>
  <c r="I130" i="4"/>
  <c r="I178" i="4"/>
  <c r="I14" i="4"/>
  <c r="I18" i="4"/>
  <c r="I167" i="4"/>
  <c r="I186" i="4"/>
  <c r="I192" i="4"/>
  <c r="I200" i="4"/>
  <c r="I121" i="4"/>
  <c r="I135" i="4"/>
  <c r="I144" i="4"/>
  <c r="I6" i="4"/>
  <c r="I10" i="4"/>
  <c r="I190" i="4"/>
  <c r="I4" i="4"/>
  <c r="I7" i="4"/>
  <c r="I11" i="4"/>
  <c r="I101" i="4"/>
  <c r="I124" i="4"/>
  <c r="I131" i="4"/>
  <c r="I142" i="4"/>
  <c r="I15" i="4"/>
  <c r="I19" i="4"/>
  <c r="I94" i="4"/>
  <c r="I115" i="4"/>
  <c r="I116" i="4"/>
  <c r="I119" i="4"/>
  <c r="I143" i="4"/>
  <c r="I153" i="4"/>
  <c r="I162" i="4"/>
  <c r="I44" i="4"/>
  <c r="I48" i="4"/>
  <c r="I134" i="4"/>
  <c r="I191" i="4"/>
  <c r="I199" i="4"/>
  <c r="I5" i="4"/>
  <c r="I9" i="4"/>
  <c r="I13" i="4"/>
  <c r="I17" i="4"/>
  <c r="I93" i="4"/>
  <c r="I96" i="4"/>
  <c r="I97" i="4"/>
  <c r="I114" i="4"/>
  <c r="I117" i="4"/>
  <c r="I118" i="4"/>
  <c r="I141" i="4"/>
  <c r="I148" i="4"/>
  <c r="I152" i="4"/>
  <c r="W7" i="4"/>
</calcChain>
</file>

<file path=xl/sharedStrings.xml><?xml version="1.0" encoding="utf-8"?>
<sst xmlns="http://schemas.openxmlformats.org/spreadsheetml/2006/main" count="1592" uniqueCount="459">
  <si>
    <t>Course ID</t>
  </si>
  <si>
    <t>Sec. No.</t>
  </si>
  <si>
    <t>Course Title</t>
  </si>
  <si>
    <t>Cr. Hr.</t>
  </si>
  <si>
    <t>Instructor's Name</t>
  </si>
  <si>
    <t>Days</t>
  </si>
  <si>
    <t>Time</t>
  </si>
  <si>
    <t>Room</t>
  </si>
  <si>
    <t>Capacity</t>
  </si>
  <si>
    <t>Remarks</t>
  </si>
  <si>
    <t>R</t>
  </si>
  <si>
    <t>CIS101</t>
  </si>
  <si>
    <t>Fundamentals of Computer System</t>
  </si>
  <si>
    <t>CIS101L</t>
  </si>
  <si>
    <t>Labwork for CIS101</t>
  </si>
  <si>
    <t>M</t>
  </si>
  <si>
    <t>S</t>
  </si>
  <si>
    <t>CSC101</t>
  </si>
  <si>
    <t>Introduction to Computer Science</t>
  </si>
  <si>
    <t>CSC101L</t>
  </si>
  <si>
    <t>T</t>
  </si>
  <si>
    <t>CSE104</t>
  </si>
  <si>
    <t>Electrical Circuit Analysis</t>
  </si>
  <si>
    <t>CSE104L</t>
  </si>
  <si>
    <t>CSE204</t>
  </si>
  <si>
    <t>Intro to Comp. Hardware</t>
  </si>
  <si>
    <t>CSE204L</t>
  </si>
  <si>
    <t>Labwork for CSE204</t>
  </si>
  <si>
    <t>CSE216</t>
  </si>
  <si>
    <t>CSE216L</t>
  </si>
  <si>
    <t>CSC212L, CEN212L</t>
  </si>
  <si>
    <t>CSE214</t>
  </si>
  <si>
    <t>CSE210</t>
  </si>
  <si>
    <t>Electronics I</t>
  </si>
  <si>
    <t>CEN210</t>
  </si>
  <si>
    <t>CSE210L</t>
  </si>
  <si>
    <t>CEN210L</t>
  </si>
  <si>
    <t>CSE201</t>
  </si>
  <si>
    <t>Discrete Mathematics</t>
  </si>
  <si>
    <t>CSE203</t>
  </si>
  <si>
    <t>Data Structure</t>
  </si>
  <si>
    <t>CSC203, CEN203</t>
  </si>
  <si>
    <t>CSE203L</t>
  </si>
  <si>
    <t>CSC203L, CEN203L</t>
  </si>
  <si>
    <t>CSE213</t>
  </si>
  <si>
    <t>Object-Oriented Programming</t>
  </si>
  <si>
    <t>CSE213L</t>
  </si>
  <si>
    <t>Labwork for CSE213</t>
  </si>
  <si>
    <t>W</t>
  </si>
  <si>
    <t>CSE211</t>
  </si>
  <si>
    <t>Algorithms</t>
  </si>
  <si>
    <t>CSE211L</t>
  </si>
  <si>
    <t>CSE303</t>
  </si>
  <si>
    <t>Database Management</t>
  </si>
  <si>
    <t>CSC401, CEN401</t>
  </si>
  <si>
    <t>CSE303L</t>
  </si>
  <si>
    <t>CSE307</t>
  </si>
  <si>
    <t xml:space="preserve"> Systems Analysis &amp; Design</t>
  </si>
  <si>
    <t>CSC405, CEN405</t>
  </si>
  <si>
    <t>CSE315</t>
  </si>
  <si>
    <t>Design of Operating System</t>
  </si>
  <si>
    <t>CSC413, CEN413</t>
  </si>
  <si>
    <t>CSE309</t>
  </si>
  <si>
    <t>Web Applications and Internet</t>
  </si>
  <si>
    <t>CSC455, CEN455</t>
  </si>
  <si>
    <t>CSE313</t>
  </si>
  <si>
    <t>Compiler Construction</t>
  </si>
  <si>
    <t>CSE316</t>
  </si>
  <si>
    <t>Data Communication and Networking</t>
  </si>
  <si>
    <t>CSC430, CEN430</t>
  </si>
  <si>
    <t>CSE316L</t>
  </si>
  <si>
    <t>CSC430L, CEN430L</t>
  </si>
  <si>
    <t>CSE317</t>
  </si>
  <si>
    <t>Numerical Methods</t>
  </si>
  <si>
    <t>CSC317, CEN317</t>
  </si>
  <si>
    <t>CSE317L</t>
  </si>
  <si>
    <t>CSC317L, CEN317L</t>
  </si>
  <si>
    <t>Labwork for CSE211</t>
  </si>
  <si>
    <t>Labwork for CSE210</t>
  </si>
  <si>
    <t>Labwork for CSE216</t>
  </si>
  <si>
    <t>Lab work for CSE104</t>
  </si>
  <si>
    <t>Labwork for CSC101</t>
  </si>
  <si>
    <t>Microprocessor &amp; Assembly Language</t>
  </si>
  <si>
    <t>Computer Organization &amp; Architecture</t>
  </si>
  <si>
    <t>Labwork for CSE203</t>
  </si>
  <si>
    <t>Labwork for CSE303</t>
  </si>
  <si>
    <t>Labwork for CSE316</t>
  </si>
  <si>
    <t>Labwork for CSE317</t>
  </si>
  <si>
    <t>CEN104</t>
  </si>
  <si>
    <t>CEN104L</t>
  </si>
  <si>
    <t>CEN204, CSC204</t>
  </si>
  <si>
    <t>CEN204L, CSC204L</t>
  </si>
  <si>
    <t>Co-Offered with</t>
  </si>
  <si>
    <t>CSC411, CSE313</t>
  </si>
  <si>
    <t>CSC305L, CEN305L</t>
  </si>
  <si>
    <t>CSC305, CEN305</t>
  </si>
  <si>
    <t>CSC212, CEN212</t>
  </si>
  <si>
    <t>CEN 311, CSC311</t>
  </si>
  <si>
    <t>CENLab</t>
  </si>
  <si>
    <t>Employee ID</t>
  </si>
  <si>
    <t>CSE310</t>
  </si>
  <si>
    <t>CSE310L</t>
  </si>
  <si>
    <t>Electronics II</t>
  </si>
  <si>
    <t>Labwork for CSE310</t>
  </si>
  <si>
    <t>CEN310</t>
  </si>
  <si>
    <t>CEN310L</t>
  </si>
  <si>
    <t>Opening Sequence</t>
  </si>
  <si>
    <t>this courses can not clash time with each other</t>
  </si>
  <si>
    <t>CSE498</t>
  </si>
  <si>
    <t>Senior Project</t>
  </si>
  <si>
    <t>CEN498,CSC498</t>
  </si>
  <si>
    <t>CSE499</t>
  </si>
  <si>
    <t>Internship/Senior Project</t>
  </si>
  <si>
    <t>CEN499,CSC499</t>
  </si>
  <si>
    <t>GPL</t>
  </si>
  <si>
    <t>Graduate Project</t>
  </si>
  <si>
    <t>Student Seminar</t>
  </si>
  <si>
    <t>Thesis Work</t>
  </si>
  <si>
    <t>CNC699</t>
  </si>
  <si>
    <t>Day</t>
  </si>
  <si>
    <t>Lab</t>
  </si>
  <si>
    <t>Sunday</t>
  </si>
  <si>
    <t>CSCLAB1</t>
  </si>
  <si>
    <t>CSCLAB2</t>
  </si>
  <si>
    <t>CSCLAB3</t>
  </si>
  <si>
    <t>CSCLAB4</t>
  </si>
  <si>
    <t>Monday</t>
  </si>
  <si>
    <t>Tuesday</t>
  </si>
  <si>
    <t>Wednesday</t>
  </si>
  <si>
    <t>Classroom 1</t>
  </si>
  <si>
    <t>Classroom 2</t>
  </si>
  <si>
    <t>Classroom 3</t>
  </si>
  <si>
    <t>Classroom 4</t>
  </si>
  <si>
    <t>Thursday</t>
  </si>
  <si>
    <t>Index</t>
  </si>
  <si>
    <t>Room Index</t>
  </si>
  <si>
    <t>Dr. Farruk</t>
  </si>
  <si>
    <t>Mr. Abu Sayeed</t>
  </si>
  <si>
    <t>Dr. Ferdows Zahid</t>
  </si>
  <si>
    <t>Mr. Sharif</t>
  </si>
  <si>
    <t>Mr. Raihan Bin Rafique</t>
  </si>
  <si>
    <t>Ms. Radiah Haque</t>
  </si>
  <si>
    <t>Mr. Subrata Dey</t>
  </si>
  <si>
    <t>Mr. Noor Nabi</t>
  </si>
  <si>
    <t>Dr. Mahady</t>
  </si>
  <si>
    <t>Adjunct</t>
  </si>
  <si>
    <t>Dr. Ashraful Amin</t>
  </si>
  <si>
    <t>08:00-09:30</t>
  </si>
  <si>
    <t>18:30-21:30</t>
  </si>
  <si>
    <t>TBA</t>
  </si>
  <si>
    <t>CSC698</t>
  </si>
  <si>
    <t>CSC699</t>
  </si>
  <si>
    <t>SEN690</t>
  </si>
  <si>
    <t>Mr. Md. Abu Sayeed</t>
  </si>
  <si>
    <t>Mr. Bijoy Rahman Arif</t>
  </si>
  <si>
    <t>Mr. Mohammad Motiur Rahman</t>
  </si>
  <si>
    <t>Dr. Ali Shihab Sabbir</t>
  </si>
  <si>
    <t>Dr. AKM Mahbubur Rahman</t>
  </si>
  <si>
    <t>Dr. Tarem Ahmed</t>
  </si>
  <si>
    <t>Dr. Faisal Uddin</t>
  </si>
  <si>
    <t>Ms.Shama Hoque</t>
  </si>
  <si>
    <t>Dr. Amin Ahsan Ali</t>
  </si>
  <si>
    <t>Dr. Mahady Hasan</t>
  </si>
  <si>
    <t>Dr. Moinul Zaber</t>
  </si>
  <si>
    <t>Row Labels</t>
  </si>
  <si>
    <t>Grand Total</t>
  </si>
  <si>
    <t>Sum of Cr. Hr.</t>
  </si>
  <si>
    <t>CIS101-1</t>
  </si>
  <si>
    <t>CIS101L-4</t>
  </si>
  <si>
    <t>CIS101-4</t>
  </si>
  <si>
    <t>CIS101-2</t>
  </si>
  <si>
    <t>CSE203L-1</t>
  </si>
  <si>
    <t>CSE203-1</t>
  </si>
  <si>
    <t>CIS101-3</t>
  </si>
  <si>
    <t>CSE203L-2</t>
  </si>
  <si>
    <t>CSE203-2</t>
  </si>
  <si>
    <t>CSC101-1</t>
  </si>
  <si>
    <t>CSC101-7</t>
  </si>
  <si>
    <t>CSC101L-5</t>
  </si>
  <si>
    <t>CSC101-5</t>
  </si>
  <si>
    <t>CSE104L-2</t>
  </si>
  <si>
    <t>CSE104L-3</t>
  </si>
  <si>
    <t>CSE213-1</t>
  </si>
  <si>
    <t>CSC101-2</t>
  </si>
  <si>
    <t>CSE213L-3</t>
  </si>
  <si>
    <t>CSE213-3</t>
  </si>
  <si>
    <t>CSE204-2</t>
  </si>
  <si>
    <t>CSE214-1</t>
  </si>
  <si>
    <t>CSE104-1</t>
  </si>
  <si>
    <t>CSE210-1</t>
  </si>
  <si>
    <t>CSE204-1</t>
  </si>
  <si>
    <t>CSE216-1</t>
  </si>
  <si>
    <t>CIS101-5</t>
  </si>
  <si>
    <t>CIS101L-8</t>
  </si>
  <si>
    <t>CIS101-8</t>
  </si>
  <si>
    <t>CIS101-6</t>
  </si>
  <si>
    <t>CSE203L-3</t>
  </si>
  <si>
    <t>CSE203-3</t>
  </si>
  <si>
    <t>CSE216L-1</t>
  </si>
  <si>
    <t>CIS101-7</t>
  </si>
  <si>
    <t>CSE203L-4</t>
  </si>
  <si>
    <t>CSE203-4</t>
  </si>
  <si>
    <t>CSC101-3</t>
  </si>
  <si>
    <t>CSE211L-2</t>
  </si>
  <si>
    <t>CSE211-2</t>
  </si>
  <si>
    <t>CSC101L-6</t>
  </si>
  <si>
    <t>CSC101-6</t>
  </si>
  <si>
    <t>CSE204L-1</t>
  </si>
  <si>
    <t>CSE213-2</t>
  </si>
  <si>
    <t>CSC101-4</t>
  </si>
  <si>
    <t>CSE104-2</t>
  </si>
  <si>
    <t>CSE210-2</t>
  </si>
  <si>
    <t>CSE104-3</t>
  </si>
  <si>
    <t>CSE214-2</t>
  </si>
  <si>
    <t>CSE204-3</t>
  </si>
  <si>
    <t>CSE204-4</t>
  </si>
  <si>
    <t>CIS101L-1</t>
  </si>
  <si>
    <t>CIS101L-2</t>
  </si>
  <si>
    <t>CIS101L-3</t>
  </si>
  <si>
    <t>CSC101L-1</t>
  </si>
  <si>
    <t>CSC101L-7</t>
  </si>
  <si>
    <t>CSE204L-3</t>
  </si>
  <si>
    <t>CSE204L-4</t>
  </si>
  <si>
    <t>CSE213L-1</t>
  </si>
  <si>
    <t>CSC101L-2</t>
  </si>
  <si>
    <t>CIS101L-5</t>
  </si>
  <si>
    <t>CIS101L-6</t>
  </si>
  <si>
    <t>CIS101L-7</t>
  </si>
  <si>
    <t>CSC101L-3</t>
  </si>
  <si>
    <t>CSE210L-1</t>
  </si>
  <si>
    <t>CSE210L-2</t>
  </si>
  <si>
    <t>CSE104L-1</t>
  </si>
  <si>
    <t>CSE213L-2</t>
  </si>
  <si>
    <t>CSC101L-4</t>
  </si>
  <si>
    <t>Finite Automata and Computability</t>
  </si>
  <si>
    <t>CSE211-3</t>
  </si>
  <si>
    <t>CSE211L-3</t>
  </si>
  <si>
    <t>CSE203L-5</t>
  </si>
  <si>
    <t>CSE203-5</t>
  </si>
  <si>
    <t>CSC101-8</t>
  </si>
  <si>
    <t>CSC101L-8</t>
  </si>
  <si>
    <t>CSE214-3</t>
  </si>
  <si>
    <t>Prof. Farruk Ahmed</t>
  </si>
  <si>
    <t>CSE303-1</t>
  </si>
  <si>
    <t>CSE303L-1</t>
  </si>
  <si>
    <t>CSE303-3</t>
  </si>
  <si>
    <t>CSE303L-3</t>
  </si>
  <si>
    <t>CSE303-2</t>
  </si>
  <si>
    <t>CSE307-1</t>
  </si>
  <si>
    <t>CSE307-2</t>
  </si>
  <si>
    <t>CSE303L-2</t>
  </si>
  <si>
    <t>CSE309-1</t>
  </si>
  <si>
    <t>CSE309-2</t>
  </si>
  <si>
    <t>CSE310-1</t>
  </si>
  <si>
    <t>CSE310-2</t>
  </si>
  <si>
    <t>CSE310L-2</t>
  </si>
  <si>
    <t>CSE310L-1</t>
  </si>
  <si>
    <t>CSE313-1</t>
  </si>
  <si>
    <t>CSE313-2</t>
  </si>
  <si>
    <t>CSE315-1</t>
  </si>
  <si>
    <t>CSE315-2</t>
  </si>
  <si>
    <t>CSE316-1</t>
  </si>
  <si>
    <t>CSE316L-1</t>
  </si>
  <si>
    <t>CSE316-2</t>
  </si>
  <si>
    <t>CSE316L-2</t>
  </si>
  <si>
    <t>CSE317-1</t>
  </si>
  <si>
    <t>CSE317-2</t>
  </si>
  <si>
    <t>CSE317L-2</t>
  </si>
  <si>
    <t>CSE317L-1</t>
  </si>
  <si>
    <t>CSE201-1</t>
  </si>
  <si>
    <t>CSE201-2</t>
  </si>
  <si>
    <t>CSE201-3</t>
  </si>
  <si>
    <t>CSE201-4</t>
  </si>
  <si>
    <t>CSE203-6</t>
  </si>
  <si>
    <t>CSE203L-6</t>
  </si>
  <si>
    <t>CIS101-9</t>
  </si>
  <si>
    <t>CIS101-10</t>
  </si>
  <si>
    <t>CIS101L-9</t>
  </si>
  <si>
    <t>CIS101L-10</t>
  </si>
  <si>
    <t>CSE211-1</t>
  </si>
  <si>
    <t>CSE211L-1</t>
  </si>
  <si>
    <t>CSE216L-2</t>
  </si>
  <si>
    <t>Sanzar Adnan Alam</t>
  </si>
  <si>
    <t>Mr. Asif Bin Khaled</t>
  </si>
  <si>
    <t xml:space="preserve">Ms. Ajmiri Sabrina Khan </t>
  </si>
  <si>
    <t>F</t>
  </si>
  <si>
    <t>A</t>
  </si>
  <si>
    <t>No Room Allocated</t>
  </si>
  <si>
    <t>Mr. Fahad Monir</t>
  </si>
  <si>
    <t>CSE211-4</t>
  </si>
  <si>
    <t>CSE211L-4</t>
  </si>
  <si>
    <t>CSE216-2</t>
  </si>
  <si>
    <t>CSE425</t>
  </si>
  <si>
    <t>Artificial Intelligence</t>
  </si>
  <si>
    <t>CSE425-1</t>
  </si>
  <si>
    <t>CSE451</t>
  </si>
  <si>
    <t>Software Engineering</t>
  </si>
  <si>
    <t>CSE451-1</t>
  </si>
  <si>
    <t>CSC101-9</t>
  </si>
  <si>
    <t>CSC101L-9</t>
  </si>
  <si>
    <t>CSC101-10</t>
  </si>
  <si>
    <t>CSC101L-10</t>
  </si>
  <si>
    <t>CSE316-3</t>
  </si>
  <si>
    <t>CSE316L-3</t>
  </si>
  <si>
    <t>CSE316-4</t>
  </si>
  <si>
    <t>CSE316L-4</t>
  </si>
  <si>
    <t>Classroom 5</t>
  </si>
  <si>
    <t>CIS101-11</t>
  </si>
  <si>
    <t>CIS101L-11</t>
  </si>
  <si>
    <t>CSE213-4</t>
  </si>
  <si>
    <t>CSE213L-4</t>
  </si>
  <si>
    <t>CSE317-3</t>
  </si>
  <si>
    <t>CSE317L-3</t>
  </si>
  <si>
    <t>CSC301</t>
  </si>
  <si>
    <t>CSC301-1</t>
  </si>
  <si>
    <t>CSC301-2</t>
  </si>
  <si>
    <t>CSC301-3</t>
  </si>
  <si>
    <t>CSE216-3</t>
  </si>
  <si>
    <t>CSE216L-3</t>
  </si>
  <si>
    <t>CSE104-4</t>
  </si>
  <si>
    <t>CSE104L-4</t>
  </si>
  <si>
    <t>CSE210-3</t>
  </si>
  <si>
    <t>CSE210L-3</t>
  </si>
  <si>
    <t>CSE211-5</t>
  </si>
  <si>
    <t>CSE211L-5</t>
  </si>
  <si>
    <t>CSE204L-2</t>
  </si>
  <si>
    <t>CSE307-3</t>
  </si>
  <si>
    <t>CSC697</t>
  </si>
  <si>
    <t>Software Engineering Project</t>
  </si>
  <si>
    <t>CSE211,CSC306,CEN306,MAT306</t>
  </si>
  <si>
    <t>MAT306L,CSE211L,CSC306L,CEN306L</t>
  </si>
  <si>
    <t>CIS101-12</t>
  </si>
  <si>
    <t>CIS101L-12</t>
  </si>
  <si>
    <t>CIS101-13</t>
  </si>
  <si>
    <t>CIS101L-13</t>
  </si>
  <si>
    <t>CSE104-5</t>
  </si>
  <si>
    <t>CSE104L-5</t>
  </si>
  <si>
    <t>CSE104-6</t>
  </si>
  <si>
    <t>CSE104L-6</t>
  </si>
  <si>
    <t>CSE201-5</t>
  </si>
  <si>
    <t>CSE203-7</t>
  </si>
  <si>
    <t>CSE203L-7</t>
  </si>
  <si>
    <t>CSE303-4</t>
  </si>
  <si>
    <t>CSE303L-4</t>
  </si>
  <si>
    <t>CSE309-3</t>
  </si>
  <si>
    <t>CSE313-3</t>
  </si>
  <si>
    <t>CSE315-3</t>
  </si>
  <si>
    <t>CIS101-14</t>
  </si>
  <si>
    <t>CIS101L-14</t>
  </si>
  <si>
    <t>Block</t>
  </si>
  <si>
    <t>Dr. Farzana Rahman</t>
  </si>
  <si>
    <t>Mr. Sheikh Abujar</t>
  </si>
  <si>
    <t>Ms. Moumita Asad</t>
  </si>
  <si>
    <t>CSC697,CNC697</t>
  </si>
  <si>
    <t>CSC698,CNC698</t>
  </si>
  <si>
    <t>CSC301,CSE437,CEN437,CSC501</t>
  </si>
  <si>
    <t>CSE201,CSC201,CEN201,MAT120</t>
  </si>
  <si>
    <t>09:40-11:10</t>
  </si>
  <si>
    <t>11:20-12:50</t>
  </si>
  <si>
    <t>12:50-13:40</t>
  </si>
  <si>
    <t>BREAK</t>
  </si>
  <si>
    <t>CIS101-15</t>
  </si>
  <si>
    <t>CIS101L-15</t>
  </si>
  <si>
    <t>CIS101-16</t>
  </si>
  <si>
    <t>CIS101L-16</t>
  </si>
  <si>
    <t>CSC101-11</t>
  </si>
  <si>
    <t>CSC101L-11</t>
  </si>
  <si>
    <t>CSC101-12</t>
  </si>
  <si>
    <t>CSC101L-12</t>
  </si>
  <si>
    <t>Classroom 6</t>
  </si>
  <si>
    <t>CSE201-6</t>
  </si>
  <si>
    <t>CSE203L-8</t>
  </si>
  <si>
    <t>CSE203-8</t>
  </si>
  <si>
    <t>CSE203-9</t>
  </si>
  <si>
    <t>CSE203L-9</t>
  </si>
  <si>
    <t>CSE203-10</t>
  </si>
  <si>
    <t>CSE203L-10</t>
  </si>
  <si>
    <t>CSE213-5</t>
  </si>
  <si>
    <t>CSE213L-5</t>
  </si>
  <si>
    <t>CCSE</t>
  </si>
  <si>
    <t>CSE403</t>
  </si>
  <si>
    <t>CSE408</t>
  </si>
  <si>
    <t>CSE416</t>
  </si>
  <si>
    <t>CSE424</t>
  </si>
  <si>
    <t>CSE441</t>
  </si>
  <si>
    <t>CSE452</t>
  </si>
  <si>
    <t>CSE459</t>
  </si>
  <si>
    <t>CSE472</t>
  </si>
  <si>
    <t>Network Management</t>
  </si>
  <si>
    <t>Advanced Computer Networks</t>
  </si>
  <si>
    <t>Distributed Database systems</t>
  </si>
  <si>
    <t>Neural Networks</t>
  </si>
  <si>
    <t>Instrumentation and Measurement</t>
  </si>
  <si>
    <t>Software Marketing</t>
  </si>
  <si>
    <t>Software Architecture</t>
  </si>
  <si>
    <t>Cloud Computing</t>
  </si>
  <si>
    <t>CSE408-1</t>
  </si>
  <si>
    <t>CSE403-1</t>
  </si>
  <si>
    <t>CSE416-1</t>
  </si>
  <si>
    <t>CSE472-1</t>
  </si>
  <si>
    <t>CSE424-1</t>
  </si>
  <si>
    <t>CSE441-1</t>
  </si>
  <si>
    <t>CSE452-1</t>
  </si>
  <si>
    <t>CSE459-1</t>
  </si>
  <si>
    <t>Course offering - Spring 2022</t>
  </si>
  <si>
    <t>CSC121</t>
  </si>
  <si>
    <t>CSC121L</t>
  </si>
  <si>
    <t>CSC403, CEN403,CNC507,SEN 507,CSC507</t>
  </si>
  <si>
    <t>CSC408, CEN408,CNC501,SEN 520,CSC 520</t>
  </si>
  <si>
    <t>CSC416, CEN416,CSC601,SEN 601,CNC 626</t>
  </si>
  <si>
    <t>CSC424, CEN424</t>
  </si>
  <si>
    <t>CSC425, CEN425,CSC525,SEN 525,CNC 525</t>
  </si>
  <si>
    <t>CSC441, CEN441</t>
  </si>
  <si>
    <t>CSC445, CEN445,SEN545,CNC 618,CSC 545</t>
  </si>
  <si>
    <t>CSC452, CEN452,SEN650,CNC 650,CSC 650</t>
  </si>
  <si>
    <t>CSC459, CEN459,SEN565,CNC 565,CSC565</t>
  </si>
  <si>
    <t>SEN555</t>
  </si>
  <si>
    <t>MSc course offering - Spring 2022</t>
  </si>
  <si>
    <t>Ms. Sabrina Alam</t>
  </si>
  <si>
    <t>Mr. Rayhan Bin Rafique</t>
  </si>
  <si>
    <t>Dr. Mohammed Anwer</t>
  </si>
  <si>
    <t>Ms. Romasa Qasim</t>
  </si>
  <si>
    <t>Prof. Ashraful Amin</t>
  </si>
  <si>
    <t>Dr. Satyen Biswas</t>
  </si>
  <si>
    <t>Nashid Ali</t>
  </si>
  <si>
    <t>Dr. Habib Bin Muzaffar</t>
  </si>
  <si>
    <t>CSE490</t>
  </si>
  <si>
    <t>Special Topics</t>
  </si>
  <si>
    <t>CSE490, CSC490,CEN490</t>
  </si>
  <si>
    <t>CSE490-1</t>
  </si>
  <si>
    <t>13:00-14:30</t>
  </si>
  <si>
    <t>14:40-16:10</t>
  </si>
  <si>
    <t>16:20-17:50</t>
  </si>
  <si>
    <t>C2004</t>
  </si>
  <si>
    <t>MK4005</t>
  </si>
  <si>
    <t>C6004</t>
  </si>
  <si>
    <t>MK4006</t>
  </si>
  <si>
    <t>MK4008</t>
  </si>
  <si>
    <t>MK4009</t>
  </si>
  <si>
    <t>MK5010</t>
  </si>
  <si>
    <t>C2005</t>
  </si>
  <si>
    <t>MK4007</t>
  </si>
  <si>
    <t>MK4010</t>
  </si>
  <si>
    <t>C4004</t>
  </si>
  <si>
    <t>MK5005</t>
  </si>
  <si>
    <t>C6005</t>
  </si>
  <si>
    <t>DR Yusuf Mahbubul Islam</t>
  </si>
  <si>
    <t>Cancel</t>
  </si>
  <si>
    <t>P4</t>
  </si>
  <si>
    <t>P5</t>
  </si>
  <si>
    <t>P6</t>
  </si>
  <si>
    <t>P2</t>
  </si>
  <si>
    <t>Open</t>
  </si>
  <si>
    <t>P3</t>
  </si>
  <si>
    <t>P1</t>
  </si>
  <si>
    <t>Mr. Kaushik Sarker</t>
  </si>
  <si>
    <t>Ms. Sadita Ahmed</t>
  </si>
  <si>
    <t>Ms. Farzana Sadia</t>
  </si>
  <si>
    <t>CSC472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</si>
</sst>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8"/>
      <name val="Bodoni MT"/>
      <family val="1"/>
    </font>
    <font>
      <sz val="10"/>
      <name val="Bodoni MT"/>
      <family val="1"/>
    </font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sz val="8"/>
      <color theme="1"/>
      <name val="Bodoni MT"/>
      <family val="1"/>
    </font>
    <font>
      <sz val="10"/>
      <color theme="1"/>
      <name val="Bodoni MT"/>
      <family val="1"/>
    </font>
    <font>
      <sz val="10"/>
      <color theme="1"/>
      <name val="Calibri"/>
      <family val="2"/>
      <scheme val="minor"/>
    </font>
    <font>
      <b/>
      <sz val="10"/>
      <name val="Bodoni MT"/>
      <family val="1"/>
    </font>
    <font>
      <sz val="8"/>
      <name val="Calibri"/>
      <family val="2"/>
      <scheme val="minor"/>
    </font>
    <font>
      <b/>
      <sz val="9"/>
      <color theme="1"/>
      <name val="Times New Roman"/>
      <family val="1"/>
    </font>
    <font>
      <sz val="9"/>
      <color rgb="FFFF0000"/>
      <name val="Times New Roman"/>
      <family val="1"/>
    </font>
    <font>
      <b/>
      <sz val="9"/>
      <color rgb="FFFF0000"/>
      <name val="Times New Roman"/>
      <family val="1"/>
    </font>
    <font>
      <sz val="9"/>
      <color rgb="FF000000"/>
      <name val="Times New Roman"/>
      <family val="1"/>
    </font>
    <font>
      <b/>
      <sz val="18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0"/>
      <color theme="3" tint="-0.249977111117893"/>
      <name val="Bodoni MT"/>
      <family val="1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0" fontId="1" fillId="0" borderId="0">
      <alignment vertical="top"/>
    </xf>
  </cellStyleXfs>
  <cellXfs count="190">
    <xf numFmtId="0" fontId="0" fillId="0" borderId="0" xfId="0"/>
    <xf numFmtId="0" fontId="4" fillId="0" borderId="1" xfId="2" applyFont="1" applyFill="1" applyBorder="1" applyAlignment="1">
      <alignment horizontal="center" vertical="center" wrapText="1"/>
    </xf>
    <xf numFmtId="3" fontId="2" fillId="0" borderId="1" xfId="2" applyNumberFormat="1" applyFont="1" applyFill="1" applyBorder="1" applyAlignment="1">
      <alignment horizontal="center" vertical="center" wrapText="1"/>
    </xf>
    <xf numFmtId="0" fontId="2" fillId="0" borderId="1" xfId="2" applyFont="1" applyFill="1" applyBorder="1" applyAlignment="1">
      <alignment horizontal="center" vertical="center" wrapText="1"/>
    </xf>
    <xf numFmtId="4" fontId="2" fillId="0" borderId="1" xfId="2" applyNumberFormat="1" applyFont="1" applyFill="1" applyBorder="1" applyAlignment="1">
      <alignment horizontal="center" vertical="center" wrapText="1"/>
    </xf>
    <xf numFmtId="0" fontId="9" fillId="0" borderId="1" xfId="2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0" fontId="3" fillId="0" borderId="1" xfId="2" applyFont="1" applyFill="1" applyBorder="1" applyAlignment="1">
      <alignment horizontal="center" vertical="center" wrapText="1"/>
    </xf>
    <xf numFmtId="4" fontId="3" fillId="0" borderId="1" xfId="2" applyNumberFormat="1" applyFont="1" applyFill="1" applyBorder="1" applyAlignment="1">
      <alignment horizontal="center" vertical="center" wrapText="1"/>
    </xf>
    <xf numFmtId="3" fontId="3" fillId="0" borderId="1" xfId="2" applyNumberFormat="1" applyFont="1" applyFill="1" applyBorder="1" applyAlignment="1">
      <alignment horizontal="center" vertical="center" wrapText="1"/>
    </xf>
    <xf numFmtId="3" fontId="2" fillId="2" borderId="1" xfId="2" applyNumberFormat="1" applyFont="1" applyFill="1" applyBorder="1" applyAlignment="1">
      <alignment horizontal="center" vertical="center" wrapText="1"/>
    </xf>
    <xf numFmtId="0" fontId="2" fillId="2" borderId="1" xfId="2" applyFont="1" applyFill="1" applyBorder="1" applyAlignment="1">
      <alignment horizontal="center" vertical="center" wrapText="1"/>
    </xf>
    <xf numFmtId="4" fontId="2" fillId="2" borderId="1" xfId="2" applyNumberFormat="1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center" wrapText="1"/>
    </xf>
    <xf numFmtId="0" fontId="9" fillId="2" borderId="1" xfId="2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4" fontId="3" fillId="2" borderId="1" xfId="2" applyNumberFormat="1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 wrapText="1"/>
    </xf>
    <xf numFmtId="0" fontId="9" fillId="0" borderId="1" xfId="0" applyFont="1" applyFill="1" applyBorder="1"/>
    <xf numFmtId="0" fontId="9" fillId="0" borderId="1" xfId="0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 wrapText="1"/>
    </xf>
    <xf numFmtId="0" fontId="2" fillId="0" borderId="0" xfId="2" applyFont="1" applyFill="1" applyBorder="1" applyAlignment="1">
      <alignment horizontal="center" vertical="center" wrapText="1"/>
    </xf>
    <xf numFmtId="0" fontId="4" fillId="0" borderId="1" xfId="2" applyFont="1" applyFill="1" applyBorder="1" applyAlignment="1">
      <alignment vertical="center" wrapText="1"/>
    </xf>
    <xf numFmtId="0" fontId="2" fillId="0" borderId="1" xfId="2" applyFont="1" applyFill="1" applyBorder="1" applyAlignment="1">
      <alignment vertical="center" wrapText="1"/>
    </xf>
    <xf numFmtId="0" fontId="2" fillId="2" borderId="1" xfId="2" applyFont="1" applyFill="1" applyBorder="1" applyAlignment="1">
      <alignment vertical="center" wrapText="1"/>
    </xf>
    <xf numFmtId="0" fontId="9" fillId="0" borderId="1" xfId="2" applyFont="1" applyFill="1" applyBorder="1" applyAlignment="1">
      <alignment vertical="center" wrapText="1"/>
    </xf>
    <xf numFmtId="0" fontId="3" fillId="0" borderId="1" xfId="2" applyFont="1" applyFill="1" applyBorder="1" applyAlignment="1">
      <alignment vertical="center" wrapText="1"/>
    </xf>
    <xf numFmtId="0" fontId="3" fillId="2" borderId="1" xfId="2" applyFont="1" applyFill="1" applyBorder="1" applyAlignment="1">
      <alignment vertical="center" wrapText="1"/>
    </xf>
    <xf numFmtId="0" fontId="9" fillId="2" borderId="1" xfId="2" applyFont="1" applyFill="1" applyBorder="1" applyAlignment="1">
      <alignment vertical="center" wrapText="1"/>
    </xf>
    <xf numFmtId="43" fontId="9" fillId="0" borderId="1" xfId="1" applyFont="1" applyFill="1" applyBorder="1" applyAlignment="1">
      <alignment horizontal="center" vertical="center"/>
    </xf>
    <xf numFmtId="0" fontId="4" fillId="0" borderId="2" xfId="2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center" vertical="center" wrapText="1"/>
    </xf>
    <xf numFmtId="0" fontId="2" fillId="3" borderId="1" xfId="2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2" fillId="0" borderId="0" xfId="0" applyFont="1"/>
    <xf numFmtId="0" fontId="6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0" fillId="0" borderId="0" xfId="0" applyFill="1"/>
    <xf numFmtId="0" fontId="6" fillId="9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1" fillId="0" borderId="1" xfId="0" applyFont="1" applyFill="1" applyBorder="1"/>
    <xf numFmtId="0" fontId="2" fillId="3" borderId="1" xfId="2" applyFont="1" applyFill="1" applyBorder="1" applyAlignment="1">
      <alignment vertical="center" wrapText="1"/>
    </xf>
    <xf numFmtId="3" fontId="2" fillId="3" borderId="1" xfId="2" applyNumberFormat="1" applyFont="1" applyFill="1" applyBorder="1" applyAlignment="1">
      <alignment horizontal="center" vertical="center" wrapText="1"/>
    </xf>
    <xf numFmtId="4" fontId="2" fillId="3" borderId="1" xfId="2" applyNumberFormat="1" applyFont="1" applyFill="1" applyBorder="1" applyAlignment="1">
      <alignment horizontal="center" vertical="center" wrapText="1"/>
    </xf>
    <xf numFmtId="0" fontId="3" fillId="3" borderId="1" xfId="2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1" fillId="0" borderId="1" xfId="0" applyFont="1" applyBorder="1"/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0" fontId="6" fillId="10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4" fillId="11" borderId="1" xfId="2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0" fillId="0" borderId="1" xfId="0" applyBorder="1"/>
    <xf numFmtId="0" fontId="0" fillId="7" borderId="1" xfId="0" applyFill="1" applyBorder="1"/>
    <xf numFmtId="0" fontId="0" fillId="6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7" fillId="0" borderId="4" xfId="0" applyFont="1" applyFill="1" applyBorder="1" applyAlignment="1">
      <alignment horizontal="center" vertical="center"/>
    </xf>
    <xf numFmtId="0" fontId="3" fillId="2" borderId="5" xfId="2" applyFont="1" applyFill="1" applyBorder="1" applyAlignment="1">
      <alignment vertical="center" wrapText="1"/>
    </xf>
    <xf numFmtId="3" fontId="3" fillId="2" borderId="5" xfId="2" applyNumberFormat="1" applyFont="1" applyFill="1" applyBorder="1" applyAlignment="1">
      <alignment horizontal="center" vertical="center" wrapText="1"/>
    </xf>
    <xf numFmtId="0" fontId="2" fillId="2" borderId="5" xfId="2" applyFont="1" applyFill="1" applyBorder="1" applyAlignment="1">
      <alignment horizontal="center" vertical="center" wrapText="1"/>
    </xf>
    <xf numFmtId="4" fontId="3" fillId="2" borderId="5" xfId="2" applyNumberFormat="1" applyFont="1" applyFill="1" applyBorder="1" applyAlignment="1">
      <alignment horizontal="center" vertical="center" wrapText="1"/>
    </xf>
    <xf numFmtId="0" fontId="3" fillId="2" borderId="5" xfId="2" applyFont="1" applyFill="1" applyBorder="1" applyAlignment="1">
      <alignment horizontal="center" vertical="center" wrapText="1"/>
    </xf>
    <xf numFmtId="3" fontId="2" fillId="2" borderId="5" xfId="2" applyNumberFormat="1" applyFont="1" applyFill="1" applyBorder="1" applyAlignment="1">
      <alignment horizontal="center" vertical="center" wrapText="1"/>
    </xf>
    <xf numFmtId="0" fontId="4" fillId="2" borderId="5" xfId="2" applyFont="1" applyFill="1" applyBorder="1" applyAlignment="1">
      <alignment horizontal="center" vertical="center" wrapText="1"/>
    </xf>
    <xf numFmtId="0" fontId="2" fillId="0" borderId="2" xfId="2" applyFont="1" applyFill="1" applyBorder="1" applyAlignment="1">
      <alignment vertical="center" wrapText="1"/>
    </xf>
    <xf numFmtId="3" fontId="2" fillId="0" borderId="2" xfId="2" applyNumberFormat="1" applyFont="1" applyFill="1" applyBorder="1" applyAlignment="1">
      <alignment horizontal="center" vertical="center" wrapText="1"/>
    </xf>
    <xf numFmtId="0" fontId="2" fillId="0" borderId="2" xfId="2" applyFont="1" applyFill="1" applyBorder="1" applyAlignment="1">
      <alignment horizontal="center" vertical="center" wrapText="1"/>
    </xf>
    <xf numFmtId="4" fontId="2" fillId="0" borderId="2" xfId="2" applyNumberFormat="1" applyFont="1" applyFill="1" applyBorder="1" applyAlignment="1">
      <alignment horizontal="center" vertical="center" wrapText="1"/>
    </xf>
    <xf numFmtId="0" fontId="9" fillId="3" borderId="1" xfId="2" applyFont="1" applyFill="1" applyBorder="1" applyAlignment="1">
      <alignment horizontal="center" vertical="center" wrapText="1"/>
    </xf>
    <xf numFmtId="4" fontId="3" fillId="3" borderId="1" xfId="2" applyNumberFormat="1" applyFont="1" applyFill="1" applyBorder="1" applyAlignment="1">
      <alignment horizontal="center" vertical="center" wrapText="1"/>
    </xf>
    <xf numFmtId="3" fontId="3" fillId="3" borderId="1" xfId="2" applyNumberFormat="1" applyFont="1" applyFill="1" applyBorder="1" applyAlignment="1">
      <alignment horizontal="center" vertical="center" wrapText="1"/>
    </xf>
    <xf numFmtId="0" fontId="3" fillId="3" borderId="1" xfId="2" applyFont="1" applyFill="1" applyBorder="1" applyAlignment="1">
      <alignment vertical="center" wrapText="1"/>
    </xf>
    <xf numFmtId="0" fontId="5" fillId="3" borderId="1" xfId="2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/>
    </xf>
    <xf numFmtId="0" fontId="2" fillId="0" borderId="0" xfId="2" applyFont="1" applyFill="1" applyBorder="1" applyAlignment="1">
      <alignment vertical="center" wrapText="1"/>
    </xf>
    <xf numFmtId="3" fontId="2" fillId="0" borderId="0" xfId="2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43" fontId="9" fillId="0" borderId="0" xfId="1" applyFont="1" applyFill="1" applyBorder="1" applyAlignment="1">
      <alignment horizontal="center" vertical="center"/>
    </xf>
    <xf numFmtId="0" fontId="3" fillId="0" borderId="0" xfId="2" applyFont="1" applyFill="1" applyBorder="1" applyAlignment="1">
      <alignment horizontal="center" vertical="center" wrapText="1"/>
    </xf>
    <xf numFmtId="0" fontId="9" fillId="0" borderId="0" xfId="0" applyFont="1" applyFill="1" applyBorder="1"/>
    <xf numFmtId="0" fontId="2" fillId="3" borderId="5" xfId="2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 textRotation="90" wrapText="1"/>
    </xf>
    <xf numFmtId="43" fontId="3" fillId="3" borderId="1" xfId="1" applyFont="1" applyFill="1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0" fontId="17" fillId="0" borderId="1" xfId="2" applyFont="1" applyFill="1" applyBorder="1" applyAlignment="1">
      <alignment horizontal="center" vertical="center" wrapText="1"/>
    </xf>
    <xf numFmtId="0" fontId="18" fillId="0" borderId="1" xfId="2" applyFont="1" applyFill="1" applyBorder="1" applyAlignment="1">
      <alignment horizontal="center" vertical="center" wrapText="1"/>
    </xf>
    <xf numFmtId="0" fontId="16" fillId="3" borderId="1" xfId="2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7" fillId="3" borderId="1" xfId="2" applyFont="1" applyFill="1" applyBorder="1" applyAlignment="1">
      <alignment horizontal="center" vertical="center" wrapText="1"/>
    </xf>
    <xf numFmtId="0" fontId="18" fillId="3" borderId="1" xfId="2" applyFont="1" applyFill="1" applyBorder="1" applyAlignment="1">
      <alignment horizontal="center" vertical="center" wrapText="1"/>
    </xf>
    <xf numFmtId="0" fontId="2" fillId="0" borderId="1" xfId="2" applyFont="1" applyBorder="1" applyAlignment="1">
      <alignment vertical="center" wrapText="1"/>
    </xf>
    <xf numFmtId="3" fontId="2" fillId="0" borderId="1" xfId="2" applyNumberFormat="1" applyFont="1" applyBorder="1" applyAlignment="1">
      <alignment horizontal="center" vertical="center" wrapText="1"/>
    </xf>
    <xf numFmtId="0" fontId="2" fillId="0" borderId="1" xfId="2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2" applyFont="1" applyBorder="1" applyAlignment="1">
      <alignment horizontal="center" vertical="center" wrapText="1"/>
    </xf>
    <xf numFmtId="0" fontId="4" fillId="0" borderId="1" xfId="2" applyFont="1" applyFill="1" applyBorder="1" applyAlignment="1">
      <alignment horizontal="center" vertical="center" textRotation="90" wrapText="1"/>
    </xf>
    <xf numFmtId="0" fontId="9" fillId="0" borderId="0" xfId="0" applyFont="1" applyFill="1"/>
    <xf numFmtId="0" fontId="2" fillId="0" borderId="0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 wrapText="1"/>
    </xf>
    <xf numFmtId="3" fontId="4" fillId="0" borderId="0" xfId="2" applyNumberFormat="1" applyFont="1" applyFill="1" applyBorder="1" applyAlignment="1">
      <alignment horizontal="center" vertical="center" wrapText="1"/>
    </xf>
    <xf numFmtId="0" fontId="9" fillId="3" borderId="0" xfId="0" applyFont="1" applyFill="1"/>
    <xf numFmtId="0" fontId="4" fillId="3" borderId="0" xfId="2" applyFont="1" applyFill="1" applyBorder="1" applyAlignment="1">
      <alignment horizontal="center" vertical="center" wrapText="1"/>
    </xf>
    <xf numFmtId="0" fontId="9" fillId="3" borderId="0" xfId="0" applyFont="1" applyFill="1" applyBorder="1"/>
    <xf numFmtId="0" fontId="9" fillId="3" borderId="1" xfId="0" applyFont="1" applyFill="1" applyBorder="1"/>
    <xf numFmtId="0" fontId="20" fillId="0" borderId="0" xfId="0" applyFont="1"/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4" fontId="9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18" fillId="3" borderId="1" xfId="0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 wrapText="1"/>
    </xf>
    <xf numFmtId="0" fontId="4" fillId="0" borderId="0" xfId="2" applyFont="1" applyFill="1" applyBorder="1" applyAlignment="1">
      <alignment horizontal="center" vertical="center" wrapText="1"/>
    </xf>
    <xf numFmtId="0" fontId="9" fillId="0" borderId="0" xfId="0" applyFont="1" applyFill="1" applyAlignment="1">
      <alignment vertical="top"/>
    </xf>
    <xf numFmtId="0" fontId="4" fillId="0" borderId="0" xfId="2" applyFont="1" applyFill="1" applyBorder="1" applyAlignment="1">
      <alignment horizontal="center" vertical="center" wrapText="1"/>
    </xf>
    <xf numFmtId="0" fontId="4" fillId="0" borderId="0" xfId="2" applyFont="1" applyFill="1" applyBorder="1" applyAlignment="1">
      <alignment horizontal="center" vertical="center" wrapText="1"/>
    </xf>
    <xf numFmtId="0" fontId="15" fillId="0" borderId="1" xfId="2" applyFont="1" applyFill="1" applyBorder="1" applyAlignment="1">
      <alignment horizontal="center" vertical="center" wrapText="1"/>
    </xf>
    <xf numFmtId="0" fontId="4" fillId="0" borderId="0" xfId="2" applyFont="1" applyFill="1" applyBorder="1" applyAlignment="1">
      <alignment horizontal="center" vertical="center" wrapText="1"/>
    </xf>
    <xf numFmtId="0" fontId="4" fillId="0" borderId="0" xfId="2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22" fillId="12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0" fontId="11" fillId="12" borderId="4" xfId="0" applyFont="1" applyFill="1" applyBorder="1" applyAlignment="1">
      <alignment horizontal="center" vertical="center"/>
    </xf>
    <xf numFmtId="0" fontId="7" fillId="12" borderId="2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11" fillId="12" borderId="0" xfId="0" applyFont="1" applyFill="1" applyBorder="1" applyAlignment="1">
      <alignment horizontal="center" vertical="center"/>
    </xf>
    <xf numFmtId="0" fontId="6" fillId="12" borderId="0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 wrapText="1"/>
    </xf>
    <xf numFmtId="0" fontId="4" fillId="0" borderId="0" xfId="2" applyFont="1" applyFill="1" applyBorder="1" applyAlignment="1">
      <alignment horizontal="center" vertical="center" wrapText="1"/>
    </xf>
    <xf numFmtId="0" fontId="16" fillId="0" borderId="0" xfId="0" applyFont="1" applyFill="1"/>
    <xf numFmtId="0" fontId="17" fillId="0" borderId="0" xfId="2" applyFont="1" applyFill="1" applyBorder="1" applyAlignment="1">
      <alignment horizontal="center" vertical="center" wrapText="1"/>
    </xf>
    <xf numFmtId="0" fontId="16" fillId="11" borderId="1" xfId="2" applyFont="1" applyFill="1" applyBorder="1" applyAlignment="1">
      <alignment vertical="center" wrapText="1"/>
    </xf>
    <xf numFmtId="3" fontId="16" fillId="11" borderId="1" xfId="2" applyNumberFormat="1" applyFont="1" applyFill="1" applyBorder="1" applyAlignment="1">
      <alignment horizontal="center" vertical="center" wrapText="1"/>
    </xf>
    <xf numFmtId="0" fontId="16" fillId="11" borderId="1" xfId="2" applyFont="1" applyFill="1" applyBorder="1" applyAlignment="1">
      <alignment horizontal="center" vertical="center" wrapText="1"/>
    </xf>
    <xf numFmtId="4" fontId="16" fillId="11" borderId="1" xfId="2" applyNumberFormat="1" applyFont="1" applyFill="1" applyBorder="1" applyAlignment="1">
      <alignment horizontal="center" vertical="center" wrapText="1"/>
    </xf>
    <xf numFmtId="0" fontId="17" fillId="11" borderId="1" xfId="2" applyFont="1" applyFill="1" applyBorder="1" applyAlignment="1">
      <alignment horizontal="center" vertical="center" wrapText="1"/>
    </xf>
    <xf numFmtId="0" fontId="17" fillId="11" borderId="2" xfId="2" applyFont="1" applyFill="1" applyBorder="1" applyAlignment="1">
      <alignment horizontal="center" vertical="center" wrapText="1"/>
    </xf>
    <xf numFmtId="0" fontId="15" fillId="10" borderId="1" xfId="2" applyFont="1" applyFill="1" applyBorder="1" applyAlignment="1">
      <alignment horizontal="center" vertical="center" wrapText="1"/>
    </xf>
    <xf numFmtId="0" fontId="3" fillId="10" borderId="1" xfId="2" applyFont="1" applyFill="1" applyBorder="1" applyAlignment="1">
      <alignment horizontal="center" vertical="center" wrapText="1"/>
    </xf>
    <xf numFmtId="0" fontId="9" fillId="10" borderId="1" xfId="0" applyFont="1" applyFill="1" applyBorder="1"/>
    <xf numFmtId="0" fontId="9" fillId="10" borderId="1" xfId="2" applyFont="1" applyFill="1" applyBorder="1" applyAlignment="1">
      <alignment horizontal="center" vertical="center" wrapText="1"/>
    </xf>
    <xf numFmtId="0" fontId="15" fillId="0" borderId="6" xfId="0" applyFont="1" applyBorder="1" applyAlignment="1">
      <alignment vertical="center" wrapText="1"/>
    </xf>
    <xf numFmtId="0" fontId="15" fillId="0" borderId="7" xfId="0" applyFont="1" applyBorder="1" applyAlignment="1">
      <alignment horizontal="center" vertical="center" wrapText="1"/>
    </xf>
    <xf numFmtId="0" fontId="18" fillId="0" borderId="8" xfId="0" applyFont="1" applyBorder="1" applyAlignment="1">
      <alignment vertical="center" wrapText="1"/>
    </xf>
    <xf numFmtId="0" fontId="18" fillId="0" borderId="9" xfId="0" applyFont="1" applyBorder="1" applyAlignment="1">
      <alignment horizontal="center" vertical="center" wrapText="1"/>
    </xf>
    <xf numFmtId="0" fontId="9" fillId="13" borderId="9" xfId="0" applyFont="1" applyFill="1" applyBorder="1" applyAlignment="1">
      <alignment horizontal="center" vertical="center" wrapText="1"/>
    </xf>
    <xf numFmtId="0" fontId="18" fillId="13" borderId="9" xfId="0" applyFont="1" applyFill="1" applyBorder="1" applyAlignment="1">
      <alignment horizontal="center" vertical="center" wrapText="1"/>
    </xf>
    <xf numFmtId="0" fontId="18" fillId="10" borderId="9" xfId="0" applyFont="1" applyFill="1" applyBorder="1" applyAlignment="1">
      <alignment vertical="center"/>
    </xf>
    <xf numFmtId="0" fontId="21" fillId="0" borderId="3" xfId="0" applyFont="1" applyFill="1" applyBorder="1" applyAlignment="1">
      <alignment horizontal="center" vertical="center"/>
    </xf>
    <xf numFmtId="0" fontId="4" fillId="0" borderId="1" xfId="2" applyFont="1" applyFill="1" applyBorder="1" applyAlignment="1">
      <alignment horizontal="center" vertical="center" textRotation="90" wrapText="1"/>
    </xf>
    <xf numFmtId="0" fontId="19" fillId="0" borderId="3" xfId="0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textRotation="90"/>
    </xf>
    <xf numFmtId="0" fontId="10" fillId="0" borderId="4" xfId="0" applyFont="1" applyBorder="1" applyAlignment="1">
      <alignment horizontal="center" vertical="center" textRotation="90"/>
    </xf>
    <xf numFmtId="0" fontId="10" fillId="0" borderId="5" xfId="0" applyFont="1" applyBorder="1" applyAlignment="1">
      <alignment horizontal="center" vertical="center" textRotation="90"/>
    </xf>
    <xf numFmtId="0" fontId="3" fillId="11" borderId="1" xfId="2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nnoy K Mutasim" refreshedDate="43297.045221296299" createdVersion="6" refreshedVersion="6" minRefreshableVersion="3" recordCount="149" xr:uid="{00000000-000A-0000-FFFF-FFFF00000000}">
  <cacheSource type="worksheet">
    <worksheetSource ref="B2:S247" sheet="CSE-CSC-CEN-CNC-SEN"/>
  </cacheSource>
  <cacheFields count="18">
    <cacheField name="Course ID" numFmtId="0">
      <sharedItems containsBlank="1"/>
    </cacheField>
    <cacheField name="Sec. No." numFmtId="0">
      <sharedItems containsBlank="1" containsMixedTypes="1" containsNumber="1" containsInteger="1" minValue="1" maxValue="12"/>
    </cacheField>
    <cacheField name="Course Title" numFmtId="0">
      <sharedItems containsBlank="1"/>
    </cacheField>
    <cacheField name="Co-Offered with" numFmtId="0">
      <sharedItems containsBlank="1"/>
    </cacheField>
    <cacheField name="Cr. Hr." numFmtId="0">
      <sharedItems containsBlank="1" containsMixedTypes="1" containsNumber="1" containsInteger="1" minValue="1" maxValue="8"/>
    </cacheField>
    <cacheField name="Instructor's Name" numFmtId="0">
      <sharedItems containsBlank="1" count="25">
        <m/>
        <s v="Mr. Md. Abu Sayeed"/>
        <s v="Ms. Radiah Haque"/>
        <s v="Mr. Abu Sayeed"/>
        <s v="Mr. Bijoy Rahman Arif"/>
        <s v="Mr. Mohammad Motiur Rahman"/>
        <s v="Dr. Ali Shihab Sabbir"/>
        <s v="Dr. Ferdows Zahid"/>
        <s v="Mr. Sharif"/>
        <s v="Dr. AKM Mahbubur Rahman"/>
        <s v="Mr. Raihan Bin Rafique"/>
        <s v="Dr. Tarem Ahmed"/>
        <s v="Dr. Moinul Zaber"/>
        <s v="Mr. Subrata Dey"/>
        <s v="Mr. Noor Nabi"/>
        <s v="Dr. Farruk"/>
        <s v="TBA"/>
        <s v="Dr. Mahady"/>
        <s v="Adjunct"/>
        <s v="Ms.Shama Hoque"/>
        <s v="Dr. Faisal Uddin"/>
        <s v="Dr. Amin Ahsan Ali"/>
        <s v="Dr. Mahady Hasan"/>
        <s v="Instructor's Name"/>
        <s v="Dr. Ashraful Amin"/>
      </sharedItems>
    </cacheField>
    <cacheField name="Employee ID" numFmtId="0">
      <sharedItems containsBlank="1" containsMixedTypes="1" containsNumber="1" containsInteger="1" minValue="4137" maxValue="4401"/>
    </cacheField>
    <cacheField name="Days" numFmtId="0">
      <sharedItems containsBlank="1"/>
    </cacheField>
    <cacheField name="S" numFmtId="0">
      <sharedItems containsBlank="1" containsMixedTypes="1" containsNumber="1" containsInteger="1" minValue="0" maxValue="10"/>
    </cacheField>
    <cacheField name="M" numFmtId="0">
      <sharedItems containsBlank="1" containsMixedTypes="1" containsNumber="1" containsInteger="1" minValue="0" maxValue="10"/>
    </cacheField>
    <cacheField name="T" numFmtId="0">
      <sharedItems containsBlank="1" containsMixedTypes="1" containsNumber="1" containsInteger="1" minValue="0" maxValue="10"/>
    </cacheField>
    <cacheField name="W" numFmtId="0">
      <sharedItems containsBlank="1" containsMixedTypes="1" containsNumber="1" containsInteger="1" minValue="0" maxValue="10"/>
    </cacheField>
    <cacheField name="R" numFmtId="0">
      <sharedItems containsBlank="1" containsMixedTypes="1" containsNumber="1" containsInteger="1" minValue="0" maxValue="0"/>
    </cacheField>
    <cacheField name="Time" numFmtId="0">
      <sharedItems containsBlank="1"/>
    </cacheField>
    <cacheField name="Room" numFmtId="0">
      <sharedItems containsBlank="1" containsMixedTypes="1" containsNumber="1" containsInteger="1" minValue="4043" maxValue="4043"/>
    </cacheField>
    <cacheField name="Room Index" numFmtId="0">
      <sharedItems containsBlank="1" containsMixedTypes="1" containsNumber="1" containsInteger="1" minValue="1" maxValue="40"/>
    </cacheField>
    <cacheField name="Capacity" numFmtId="0">
      <sharedItems containsBlank="1" containsMixedTypes="1" containsNumber="1" containsInteger="1" minValue="25" maxValue="35"/>
    </cacheField>
    <cacheField name="Remark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9">
  <r>
    <s v="CIS101"/>
    <n v="1"/>
    <s v="Fundamentals of Computer System"/>
    <m/>
    <n v="3"/>
    <x v="0"/>
    <n v="4372"/>
    <s v="ST"/>
    <n v="1"/>
    <n v="0"/>
    <n v="1"/>
    <n v="0"/>
    <n v="0"/>
    <s v="08:00-09:30"/>
    <n v="4043"/>
    <n v="1"/>
    <n v="25"/>
    <m/>
  </r>
  <r>
    <s v="CIS101L"/>
    <n v="1"/>
    <s v="Labwork for CIS101"/>
    <m/>
    <n v="1"/>
    <x v="0"/>
    <n v="4372"/>
    <s v="T"/>
    <n v="0"/>
    <n v="0"/>
    <n v="1"/>
    <n v="0"/>
    <n v="0"/>
    <s v="09:40-11:10"/>
    <n v="4043"/>
    <n v="23"/>
    <n v="25"/>
    <m/>
  </r>
  <r>
    <s v="CIS101"/>
    <n v="2"/>
    <s v="Fundamentals of Computer System"/>
    <m/>
    <n v="3"/>
    <x v="1"/>
    <n v="4348"/>
    <s v="ST"/>
    <n v="2"/>
    <n v="0"/>
    <n v="2"/>
    <n v="0"/>
    <n v="0"/>
    <s v="08:00-09:30"/>
    <s v="CSCLAB1"/>
    <n v="2"/>
    <n v="25"/>
    <m/>
  </r>
  <r>
    <s v="CIS101L"/>
    <n v="2"/>
    <s v="Labwork for CIS101"/>
    <m/>
    <n v="1"/>
    <x v="1"/>
    <n v="4348"/>
    <s v="T"/>
    <n v="0"/>
    <n v="0"/>
    <n v="2"/>
    <n v="0"/>
    <n v="0"/>
    <s v="09:40-11:10"/>
    <s v="CSCLAB1"/>
    <n v="24"/>
    <n v="25"/>
    <m/>
  </r>
  <r>
    <s v="CIS101"/>
    <n v="3"/>
    <s v="Fundamentals of Computer System"/>
    <m/>
    <n v="3"/>
    <x v="0"/>
    <m/>
    <s v="ST"/>
    <n v="3"/>
    <n v="0"/>
    <n v="3"/>
    <n v="0"/>
    <n v="0"/>
    <s v="08:00-09:30"/>
    <s v="CSCLAB2"/>
    <n v="3"/>
    <n v="25"/>
    <m/>
  </r>
  <r>
    <s v="CIS101L"/>
    <n v="3"/>
    <s v="Labwork for CIS101"/>
    <m/>
    <n v="1"/>
    <x v="0"/>
    <m/>
    <s v="T"/>
    <n v="0"/>
    <n v="0"/>
    <n v="3"/>
    <n v="0"/>
    <n v="0"/>
    <s v="09:40-11:10"/>
    <s v="CSCLAB2"/>
    <n v="25"/>
    <n v="25"/>
    <m/>
  </r>
  <r>
    <s v="CIS101"/>
    <n v="4"/>
    <s v="Fundamentals of Computer System"/>
    <m/>
    <n v="3"/>
    <x v="2"/>
    <n v="4372"/>
    <s v="ST"/>
    <n v="1"/>
    <n v="0"/>
    <n v="1"/>
    <n v="0"/>
    <n v="0"/>
    <s v="11:20-12:50"/>
    <n v="4043"/>
    <n v="1"/>
    <n v="25"/>
    <m/>
  </r>
  <r>
    <s v="CIS101L"/>
    <n v="4"/>
    <s v="Labwork for CIS101"/>
    <m/>
    <n v="1"/>
    <x v="2"/>
    <n v="4372"/>
    <s v="S"/>
    <n v="1"/>
    <n v="0"/>
    <n v="0"/>
    <n v="0"/>
    <n v="0"/>
    <s v="09:40-11:10"/>
    <n v="4043"/>
    <n v="1"/>
    <n v="25"/>
    <m/>
  </r>
  <r>
    <s v="CIS101"/>
    <n v="5"/>
    <s v="Fundamentals of Computer System"/>
    <m/>
    <n v="3"/>
    <x v="0"/>
    <n v="4372"/>
    <s v="MW"/>
    <n v="0"/>
    <n v="1"/>
    <n v="0"/>
    <n v="1"/>
    <n v="0"/>
    <s v="08:00-09:30"/>
    <n v="4043"/>
    <n v="12"/>
    <n v="25"/>
    <m/>
  </r>
  <r>
    <s v="CIS101L"/>
    <n v="5"/>
    <s v="Labwork for CIS101"/>
    <m/>
    <n v="1"/>
    <x v="0"/>
    <n v="4372"/>
    <s v="W"/>
    <n v="0"/>
    <n v="0"/>
    <n v="0"/>
    <n v="1"/>
    <n v="0"/>
    <s v="09:40-11:10"/>
    <n v="4043"/>
    <n v="34"/>
    <n v="25"/>
    <m/>
  </r>
  <r>
    <s v="CIS101"/>
    <n v="6"/>
    <s v="Fundamentals of Computer System"/>
    <m/>
    <n v="3"/>
    <x v="1"/>
    <n v="4348"/>
    <s v="MW"/>
    <n v="0"/>
    <n v="2"/>
    <n v="0"/>
    <n v="2"/>
    <n v="0"/>
    <s v="08:00-09:30"/>
    <s v="CSCLAB1"/>
    <n v="13"/>
    <n v="25"/>
    <m/>
  </r>
  <r>
    <s v="CIS101L"/>
    <n v="6"/>
    <s v="Labwork for CIS101"/>
    <m/>
    <n v="1"/>
    <x v="1"/>
    <n v="4348"/>
    <s v="W"/>
    <n v="0"/>
    <n v="0"/>
    <n v="0"/>
    <n v="2"/>
    <n v="0"/>
    <s v="09:40-11:10"/>
    <s v="CSCLAB1"/>
    <n v="35"/>
    <n v="25"/>
    <m/>
  </r>
  <r>
    <s v="CIS101"/>
    <n v="7"/>
    <s v="Fundamentals of Computer System"/>
    <m/>
    <n v="3"/>
    <x v="0"/>
    <m/>
    <s v="MW"/>
    <n v="0"/>
    <n v="3"/>
    <n v="0"/>
    <n v="3"/>
    <n v="0"/>
    <s v="08:00-09:30"/>
    <s v="CSCLAB2"/>
    <n v="14"/>
    <n v="25"/>
    <m/>
  </r>
  <r>
    <s v="CIS101L"/>
    <n v="7"/>
    <s v="Labwork for CIS101"/>
    <m/>
    <n v="1"/>
    <x v="0"/>
    <m/>
    <s v="W"/>
    <n v="0"/>
    <n v="0"/>
    <n v="0"/>
    <n v="3"/>
    <n v="0"/>
    <s v="09:40-11:10"/>
    <s v="CSCLAB2"/>
    <n v="36"/>
    <n v="25"/>
    <m/>
  </r>
  <r>
    <s v="CIS101"/>
    <n v="8"/>
    <s v="Fundamentals of Computer System"/>
    <m/>
    <n v="3"/>
    <x v="3"/>
    <n v="4348"/>
    <s v="MW"/>
    <n v="0"/>
    <n v="1"/>
    <n v="0"/>
    <n v="1"/>
    <n v="0"/>
    <s v="11:20-12:50"/>
    <n v="4043"/>
    <n v="12"/>
    <n v="25"/>
    <m/>
  </r>
  <r>
    <s v="CIS101L"/>
    <n v="8"/>
    <s v="Labwork for CIS101"/>
    <m/>
    <n v="1"/>
    <x v="3"/>
    <n v="4348"/>
    <s v="M"/>
    <n v="0"/>
    <n v="1"/>
    <n v="0"/>
    <n v="0"/>
    <n v="0"/>
    <s v="09:40-11:10"/>
    <n v="4043"/>
    <n v="12"/>
    <n v="25"/>
    <m/>
  </r>
  <r>
    <s v="CIS101"/>
    <n v="9"/>
    <s v="Fundamentals of Computer System"/>
    <m/>
    <n v="3"/>
    <x v="2"/>
    <m/>
    <s v="ST"/>
    <n v="1"/>
    <n v="0"/>
    <n v="1"/>
    <n v="0"/>
    <n v="0"/>
    <s v="13:40-15:10"/>
    <n v="4043"/>
    <n v="1"/>
    <n v="25"/>
    <m/>
  </r>
  <r>
    <s v="CIS101L"/>
    <n v="9"/>
    <s v="Labwork for CIS101"/>
    <m/>
    <n v="1"/>
    <x v="2"/>
    <m/>
    <s v="T"/>
    <n v="0"/>
    <n v="0"/>
    <n v="1"/>
    <n v="0"/>
    <n v="0"/>
    <s v="15:20-16:50"/>
    <n v="4043"/>
    <n v="23"/>
    <n v="25"/>
    <m/>
  </r>
  <r>
    <s v="CIS101"/>
    <n v="10"/>
    <s v="Fundamentals of Computer System"/>
    <m/>
    <n v="3"/>
    <x v="0"/>
    <m/>
    <s v="ST"/>
    <n v="1"/>
    <n v="0"/>
    <n v="1"/>
    <n v="0"/>
    <n v="0"/>
    <s v="17:00-18:30"/>
    <n v="4043"/>
    <n v="1"/>
    <n v="30"/>
    <m/>
  </r>
  <r>
    <s v="CIS101L"/>
    <n v="10"/>
    <s v="Labwork for CIS101"/>
    <m/>
    <n v="1"/>
    <x v="0"/>
    <m/>
    <s v="S"/>
    <n v="1"/>
    <n v="0"/>
    <n v="0"/>
    <n v="0"/>
    <n v="0"/>
    <s v="15:20-16:50"/>
    <n v="4043"/>
    <n v="1"/>
    <n v="30"/>
    <m/>
  </r>
  <r>
    <s v="CIS101"/>
    <n v="11"/>
    <s v="Fundamentals of Computer System"/>
    <m/>
    <n v="3"/>
    <x v="2"/>
    <m/>
    <s v="MW"/>
    <n v="0"/>
    <n v="1"/>
    <n v="0"/>
    <n v="1"/>
    <n v="0"/>
    <s v="13:40-15:10"/>
    <n v="4043"/>
    <n v="12"/>
    <n v="30"/>
    <m/>
  </r>
  <r>
    <s v="CIS101L"/>
    <n v="11"/>
    <s v="Labwork for CIS101"/>
    <m/>
    <n v="1"/>
    <x v="2"/>
    <m/>
    <s v="W"/>
    <n v="0"/>
    <n v="0"/>
    <n v="0"/>
    <n v="1"/>
    <n v="0"/>
    <s v="15:20-16:50"/>
    <n v="4043"/>
    <n v="34"/>
    <n v="30"/>
    <m/>
  </r>
  <r>
    <s v="CIS101"/>
    <n v="12"/>
    <s v="Fundamentals of Computer System"/>
    <m/>
    <n v="3"/>
    <x v="0"/>
    <m/>
    <s v="MW"/>
    <n v="0"/>
    <n v="1"/>
    <n v="0"/>
    <n v="1"/>
    <n v="0"/>
    <s v="17:00-18:30"/>
    <n v="4043"/>
    <n v="12"/>
    <n v="30"/>
    <m/>
  </r>
  <r>
    <s v="CIS101L"/>
    <n v="12"/>
    <s v="Labwork for CIS101"/>
    <m/>
    <n v="1"/>
    <x v="0"/>
    <m/>
    <s v="M"/>
    <n v="0"/>
    <n v="1"/>
    <n v="0"/>
    <n v="0"/>
    <n v="0"/>
    <s v="15:20-16:50"/>
    <n v="4043"/>
    <n v="12"/>
    <n v="30"/>
    <m/>
  </r>
  <r>
    <m/>
    <m/>
    <m/>
    <m/>
    <m/>
    <x v="0"/>
    <m/>
    <m/>
    <m/>
    <m/>
    <m/>
    <m/>
    <m/>
    <m/>
    <s v=" "/>
    <m/>
    <m/>
    <m/>
  </r>
  <r>
    <s v="CSC121"/>
    <n v="1"/>
    <s v="Introduction to Computer Science"/>
    <m/>
    <n v="3"/>
    <x v="4"/>
    <n v="4362"/>
    <s v="MW"/>
    <n v="0"/>
    <n v="4"/>
    <n v="0"/>
    <n v="4"/>
    <n v="0"/>
    <s v="13:40-15:10"/>
    <s v="CSCLAB3"/>
    <n v="15"/>
    <n v="30"/>
    <s v="EEE"/>
  </r>
  <r>
    <s v="CSC121L"/>
    <n v="1"/>
    <s v="Labwork for CSC121"/>
    <m/>
    <n v="1"/>
    <x v="4"/>
    <n v="4362"/>
    <s v="W"/>
    <n v="0"/>
    <n v="0"/>
    <n v="0"/>
    <n v="4"/>
    <n v="0"/>
    <s v="15:20-16:50"/>
    <s v="CSCLAB3"/>
    <n v="37"/>
    <n v="30"/>
    <s v="EEE"/>
  </r>
  <r>
    <m/>
    <m/>
    <m/>
    <m/>
    <m/>
    <x v="0"/>
    <m/>
    <m/>
    <m/>
    <m/>
    <m/>
    <m/>
    <m/>
    <m/>
    <m/>
    <m/>
    <m/>
    <m/>
  </r>
  <r>
    <s v="CSC101"/>
    <n v="1"/>
    <s v="Introduction to Computer Science"/>
    <m/>
    <n v="3"/>
    <x v="5"/>
    <n v="4397"/>
    <s v="ST"/>
    <n v="4"/>
    <n v="0"/>
    <n v="4"/>
    <n v="0"/>
    <n v="0"/>
    <s v="08:00-09:30"/>
    <s v="CSCLAB3"/>
    <n v="4"/>
    <n v="30"/>
    <m/>
  </r>
  <r>
    <s v="CSC101L"/>
    <n v="1"/>
    <s v="Labwork for CSC101"/>
    <m/>
    <n v="1"/>
    <x v="5"/>
    <n v="4397"/>
    <s v="T"/>
    <n v="0"/>
    <n v="0"/>
    <n v="4"/>
    <n v="0"/>
    <n v="0"/>
    <s v="09:40-11:10"/>
    <s v="CSCLAB3"/>
    <n v="26"/>
    <n v="30"/>
    <m/>
  </r>
  <r>
    <s v="CSC101"/>
    <n v="2"/>
    <s v="Introduction to Computer Science"/>
    <m/>
    <n v="3"/>
    <x v="0"/>
    <m/>
    <s v="ST"/>
    <n v="7"/>
    <n v="0"/>
    <n v="7"/>
    <n v="0"/>
    <n v="0"/>
    <s v="13:40-15:10"/>
    <s v="GPL"/>
    <n v="7"/>
    <n v="30"/>
    <s v="Block"/>
  </r>
  <r>
    <s v="CSC101L"/>
    <n v="2"/>
    <s v="Labwork for CSC101"/>
    <m/>
    <n v="1"/>
    <x v="0"/>
    <m/>
    <s v="T"/>
    <n v="0"/>
    <n v="0"/>
    <n v="7"/>
    <n v="0"/>
    <n v="0"/>
    <s v="15:20-16:50"/>
    <s v="GPL"/>
    <n v="29"/>
    <n v="30"/>
    <s v="Block"/>
  </r>
  <r>
    <s v="CSC101"/>
    <n v="3"/>
    <s v="Introduction to Computer Science"/>
    <m/>
    <n v="3"/>
    <x v="5"/>
    <n v="4397"/>
    <s v="MW"/>
    <n v="0"/>
    <n v="4"/>
    <n v="0"/>
    <n v="4"/>
    <n v="0"/>
    <s v="08:00-09:30"/>
    <s v="CSCLAB3"/>
    <n v="15"/>
    <n v="30"/>
    <m/>
  </r>
  <r>
    <s v="CSC101L"/>
    <n v="3"/>
    <s v="Labwork for CSC101"/>
    <m/>
    <n v="1"/>
    <x v="5"/>
    <n v="4397"/>
    <s v="W"/>
    <n v="0"/>
    <n v="0"/>
    <n v="0"/>
    <n v="4"/>
    <n v="0"/>
    <s v="09:40-11:10"/>
    <s v="CSCLAB3"/>
    <n v="37"/>
    <n v="30"/>
    <m/>
  </r>
  <r>
    <s v="CSC101"/>
    <n v="4"/>
    <s v="Introduction to Computer Science"/>
    <m/>
    <n v="3"/>
    <x v="0"/>
    <m/>
    <s v="MW"/>
    <n v="0"/>
    <n v="7"/>
    <n v="0"/>
    <n v="7"/>
    <n v="0"/>
    <s v="13:40-15:10"/>
    <s v="GPL"/>
    <n v="18"/>
    <n v="30"/>
    <s v="Block"/>
  </r>
  <r>
    <s v="CSC101L"/>
    <n v="4"/>
    <s v="Labwork for CSC101"/>
    <m/>
    <n v="1"/>
    <x v="0"/>
    <m/>
    <s v="W"/>
    <n v="0"/>
    <n v="0"/>
    <n v="0"/>
    <n v="7"/>
    <n v="0"/>
    <s v="15:20-16:50"/>
    <s v="GPL"/>
    <n v="40"/>
    <n v="30"/>
    <s v="Block"/>
  </r>
  <r>
    <s v="CSC101"/>
    <n v="5"/>
    <s v="Introduction to Computer Science"/>
    <m/>
    <n v="3"/>
    <x v="5"/>
    <n v="4397"/>
    <s v="ST"/>
    <n v="5"/>
    <n v="0"/>
    <n v="5"/>
    <n v="0"/>
    <n v="0"/>
    <s v="11:20-12:50"/>
    <s v="CSCLAB4"/>
    <n v="5"/>
    <n v="30"/>
    <m/>
  </r>
  <r>
    <s v="CSC101L"/>
    <n v="5"/>
    <s v="Labwork for CSC101"/>
    <m/>
    <n v="1"/>
    <x v="5"/>
    <n v="4397"/>
    <s v="S"/>
    <n v="5"/>
    <n v="0"/>
    <n v="0"/>
    <n v="0"/>
    <n v="0"/>
    <s v="09:40-11:10"/>
    <s v="CSCLAB4"/>
    <n v="5"/>
    <n v="30"/>
    <m/>
  </r>
  <r>
    <s v="CSC101"/>
    <n v="6"/>
    <s v="Introduction to Computer Science"/>
    <m/>
    <n v="3"/>
    <x v="0"/>
    <m/>
    <s v="MW"/>
    <n v="0"/>
    <n v="5"/>
    <n v="0"/>
    <n v="5"/>
    <n v="0"/>
    <s v="11:20-12:50"/>
    <s v="CSCLAB4"/>
    <n v="16"/>
    <n v="30"/>
    <m/>
  </r>
  <r>
    <s v="CSC101L"/>
    <n v="6"/>
    <s v="Labwork for CSC101"/>
    <m/>
    <n v="1"/>
    <x v="0"/>
    <m/>
    <s v="M"/>
    <n v="0"/>
    <n v="5"/>
    <n v="0"/>
    <n v="0"/>
    <n v="0"/>
    <s v="09:40-11:10"/>
    <s v="CSCLAB4"/>
    <n v="16"/>
    <n v="30"/>
    <m/>
  </r>
  <r>
    <s v="CSC101"/>
    <n v="7"/>
    <s v="Introduction to Computer Science"/>
    <m/>
    <n v="3"/>
    <x v="6"/>
    <n v="4215"/>
    <s v="ST"/>
    <n v="4"/>
    <n v="0"/>
    <n v="4"/>
    <n v="0"/>
    <n v="0"/>
    <s v="15:20-16:50"/>
    <s v="CSCLAB3"/>
    <n v="4"/>
    <n v="30"/>
    <m/>
  </r>
  <r>
    <s v="CSC101L"/>
    <n v="7"/>
    <s v="Labwork for CSC101"/>
    <m/>
    <n v="1"/>
    <x v="6"/>
    <n v="4215"/>
    <s v="T"/>
    <n v="0"/>
    <n v="0"/>
    <n v="4"/>
    <n v="0"/>
    <n v="0"/>
    <s v="13:40-15:10"/>
    <s v="CSCLAB3"/>
    <n v="26"/>
    <n v="30"/>
    <m/>
  </r>
  <r>
    <m/>
    <m/>
    <m/>
    <m/>
    <m/>
    <x v="0"/>
    <m/>
    <m/>
    <m/>
    <m/>
    <m/>
    <m/>
    <m/>
    <m/>
    <m/>
    <m/>
    <m/>
    <m/>
  </r>
  <r>
    <s v="CSE104"/>
    <n v="1"/>
    <s v="Electrical Circuit Analysis"/>
    <s v="CEN104"/>
    <n v="3"/>
    <x v="7"/>
    <n v="4285"/>
    <s v="ST"/>
    <n v="9"/>
    <n v="0"/>
    <n v="9"/>
    <n v="0"/>
    <n v="0"/>
    <s v="11:20-12:50"/>
    <s v="Classroom 2"/>
    <n v="9"/>
    <n v="30"/>
    <m/>
  </r>
  <r>
    <s v="CSE104L"/>
    <n v="1"/>
    <s v="Lab work for CSE104"/>
    <s v="CEN104L"/>
    <n v="1"/>
    <x v="7"/>
    <n v="4285"/>
    <s v="W"/>
    <n v="0"/>
    <n v="0"/>
    <n v="0"/>
    <n v="6"/>
    <n v="0"/>
    <s v="17:00-18:30"/>
    <s v="CENLab"/>
    <n v="39"/>
    <n v="30"/>
    <m/>
  </r>
  <r>
    <s v="CSE104"/>
    <n v="2"/>
    <s v="Electrical Circuit Analysis"/>
    <s v="CEN104"/>
    <n v="3"/>
    <x v="0"/>
    <m/>
    <s v="MW"/>
    <n v="0"/>
    <n v="8"/>
    <n v="0"/>
    <n v="8"/>
    <n v="0"/>
    <s v="08:00-09:30"/>
    <s v="Classroom 1"/>
    <n v="19"/>
    <n v="30"/>
    <m/>
  </r>
  <r>
    <s v="CSE104L"/>
    <n v="2"/>
    <s v="Lab work for CSE104"/>
    <s v="CEN104L"/>
    <n v="1"/>
    <x v="0"/>
    <m/>
    <s v="S"/>
    <n v="6"/>
    <n v="0"/>
    <n v="0"/>
    <n v="0"/>
    <n v="0"/>
    <s v="13:40-15:10"/>
    <s v="CENLab"/>
    <n v="6"/>
    <n v="30"/>
    <m/>
  </r>
  <r>
    <s v="CSE104"/>
    <n v="3"/>
    <s v="Electrical Circuit Analysis"/>
    <s v="CEN104"/>
    <n v="3"/>
    <x v="0"/>
    <m/>
    <s v="MW"/>
    <n v="0"/>
    <n v="9"/>
    <n v="0"/>
    <n v="9"/>
    <n v="0"/>
    <s v="09:40-11:10"/>
    <s v="Classroom 2"/>
    <n v="20"/>
    <n v="30"/>
    <m/>
  </r>
  <r>
    <s v="CSE104L"/>
    <n v="3"/>
    <s v="Lab work for CSE104"/>
    <s v="CEN104L"/>
    <n v="1"/>
    <x v="0"/>
    <m/>
    <s v="S"/>
    <n v="6"/>
    <n v="0"/>
    <n v="0"/>
    <n v="0"/>
    <n v="0"/>
    <s v="15:20-16:50"/>
    <s v="CENLab"/>
    <n v="6"/>
    <n v="30"/>
    <m/>
  </r>
  <r>
    <m/>
    <m/>
    <m/>
    <m/>
    <m/>
    <x v="0"/>
    <m/>
    <m/>
    <m/>
    <m/>
    <m/>
    <m/>
    <m/>
    <m/>
    <m/>
    <m/>
    <m/>
    <m/>
  </r>
  <r>
    <s v="CSE201"/>
    <n v="1"/>
    <s v="Discrete Mathematics"/>
    <s v="CSC201, CEN201"/>
    <n v="3"/>
    <x v="8"/>
    <m/>
    <s v="ST"/>
    <n v="9"/>
    <n v="0"/>
    <n v="9"/>
    <n v="0"/>
    <n v="0"/>
    <s v="08:00-09:30"/>
    <s v="Classroom 2"/>
    <n v="9"/>
    <n v="30"/>
    <m/>
  </r>
  <r>
    <s v="CSE201"/>
    <n v="2"/>
    <s v="Discrete Mathematics"/>
    <s v="CSC201, CEN201"/>
    <n v="3"/>
    <x v="8"/>
    <m/>
    <s v="ST"/>
    <n v="8"/>
    <n v="0"/>
    <n v="8"/>
    <n v="0"/>
    <n v="0"/>
    <s v="09:40-11:10"/>
    <s v="Classroom 1"/>
    <n v="8"/>
    <n v="30"/>
    <m/>
  </r>
  <r>
    <s v="CSE201"/>
    <n v="3"/>
    <s v="Discrete Mathematics"/>
    <s v="CSC201, CEN201"/>
    <n v="3"/>
    <x v="8"/>
    <m/>
    <s v="MW"/>
    <n v="0"/>
    <n v="9"/>
    <n v="0"/>
    <n v="9"/>
    <n v="0"/>
    <s v="11:20-12:50"/>
    <s v="Classroom 2"/>
    <n v="20"/>
    <n v="30"/>
    <s v="Block"/>
  </r>
  <r>
    <m/>
    <m/>
    <m/>
    <m/>
    <m/>
    <x v="0"/>
    <m/>
    <m/>
    <m/>
    <m/>
    <m/>
    <m/>
    <m/>
    <m/>
    <m/>
    <m/>
    <m/>
    <m/>
  </r>
  <r>
    <s v="CSE203"/>
    <n v="1"/>
    <s v="Data Structure"/>
    <s v="CSC203, CEN203"/>
    <n v="3"/>
    <x v="4"/>
    <n v="4362"/>
    <s v="ST"/>
    <n v="2"/>
    <n v="0"/>
    <n v="2"/>
    <n v="0"/>
    <n v="0"/>
    <s v="11:20-12:50"/>
    <s v="CSCLAB1"/>
    <n v="2"/>
    <n v="30"/>
    <m/>
  </r>
  <r>
    <s v="CSE203L"/>
    <n v="1"/>
    <s v="Labwork for CSE203"/>
    <s v="CSC203L, CEN203L"/>
    <n v="1"/>
    <x v="4"/>
    <n v="4362"/>
    <s v="S"/>
    <n v="2"/>
    <n v="0"/>
    <n v="0"/>
    <n v="0"/>
    <n v="0"/>
    <s v="09:40-11:10"/>
    <s v="CSCLAB1"/>
    <n v="2"/>
    <n v="30"/>
    <m/>
  </r>
  <r>
    <s v="CSE203"/>
    <n v="2"/>
    <s v="Data Structure"/>
    <s v="CSC203, CEN203"/>
    <n v="3"/>
    <x v="9"/>
    <n v="4401"/>
    <s v="ST"/>
    <n v="3"/>
    <n v="0"/>
    <n v="3"/>
    <n v="0"/>
    <n v="0"/>
    <s v="11:20-12:50"/>
    <s v="CSCLAB2"/>
    <n v="3"/>
    <n v="30"/>
    <m/>
  </r>
  <r>
    <s v="CSE203L"/>
    <n v="2"/>
    <s v="Labwork for CSE203"/>
    <s v="CSC203L, CEN203L"/>
    <n v="1"/>
    <x v="9"/>
    <n v="4401"/>
    <s v="S"/>
    <n v="3"/>
    <n v="0"/>
    <n v="0"/>
    <n v="0"/>
    <n v="0"/>
    <s v="09:40-11:10"/>
    <s v="CSCLAB2"/>
    <n v="3"/>
    <n v="30"/>
    <m/>
  </r>
  <r>
    <s v="CSE203"/>
    <n v="3"/>
    <s v="Data Structure"/>
    <s v="CSC203, CEN203"/>
    <n v="3"/>
    <x v="4"/>
    <n v="4362"/>
    <s v="MW"/>
    <n v="0"/>
    <n v="2"/>
    <n v="0"/>
    <n v="2"/>
    <n v="0"/>
    <s v="11:20-12:50"/>
    <s v="CSCLAB1"/>
    <n v="13"/>
    <n v="30"/>
    <m/>
  </r>
  <r>
    <s v="CSE203L"/>
    <n v="3"/>
    <s v="Labwork for CSE203"/>
    <s v="CSC203L, CEN203L"/>
    <n v="1"/>
    <x v="4"/>
    <n v="4362"/>
    <s v="M"/>
    <n v="0"/>
    <n v="2"/>
    <n v="0"/>
    <n v="0"/>
    <n v="0"/>
    <s v="09:40-11:10"/>
    <s v="CSCLAB1"/>
    <n v="13"/>
    <n v="30"/>
    <m/>
  </r>
  <r>
    <s v="CSE203"/>
    <n v="4"/>
    <s v="Data Structure"/>
    <s v="CSC203, CEN203"/>
    <n v="3"/>
    <x v="9"/>
    <n v="4401"/>
    <s v="MW"/>
    <n v="0"/>
    <n v="3"/>
    <n v="0"/>
    <n v="3"/>
    <n v="0"/>
    <s v="11:20-12:50"/>
    <s v="CSCLAB2"/>
    <n v="14"/>
    <n v="30"/>
    <m/>
  </r>
  <r>
    <s v="CSE203L"/>
    <n v="4"/>
    <s v="Labwork for CSE203"/>
    <s v="CSC203L, CEN203L"/>
    <n v="1"/>
    <x v="9"/>
    <n v="4401"/>
    <s v="M"/>
    <n v="0"/>
    <n v="3"/>
    <n v="0"/>
    <n v="0"/>
    <n v="0"/>
    <s v="09:40-11:10"/>
    <s v="CSCLAB2"/>
    <n v="14"/>
    <n v="30"/>
    <m/>
  </r>
  <r>
    <m/>
    <m/>
    <m/>
    <m/>
    <m/>
    <x v="0"/>
    <m/>
    <m/>
    <m/>
    <m/>
    <m/>
    <m/>
    <m/>
    <m/>
    <m/>
    <m/>
    <m/>
    <m/>
  </r>
  <r>
    <s v="CSE204"/>
    <n v="1"/>
    <s v="Intro to Comp. Hardware"/>
    <s v="CEN204, CSC204"/>
    <n v="3"/>
    <x v="10"/>
    <n v="4251"/>
    <s v="ST"/>
    <n v="10"/>
    <n v="0"/>
    <n v="10"/>
    <n v="0"/>
    <n v="0"/>
    <s v="09:40-11:10"/>
    <s v="Classroom 3"/>
    <n v="10"/>
    <n v="30"/>
    <m/>
  </r>
  <r>
    <s v="CSE204L"/>
    <n v="1"/>
    <s v="Labwork for CSE204"/>
    <s v="CEN204L, CSC204L"/>
    <n v="1"/>
    <x v="10"/>
    <n v="4251"/>
    <s v="M"/>
    <n v="0"/>
    <n v="6"/>
    <n v="0"/>
    <n v="0"/>
    <n v="0"/>
    <s v="13:40-15:10"/>
    <s v="CENLab"/>
    <n v="17"/>
    <n v="30"/>
    <m/>
  </r>
  <r>
    <s v="CSE204"/>
    <n v="2"/>
    <s v="Intro to Comp. Hardware"/>
    <s v="CEN204, CSC204"/>
    <n v="3"/>
    <x v="11"/>
    <n v="4382"/>
    <s v="ST"/>
    <n v="8"/>
    <n v="0"/>
    <n v="8"/>
    <n v="0"/>
    <n v="0"/>
    <s v="11:20-12:50"/>
    <s v="Classroom 1"/>
    <n v="8"/>
    <n v="30"/>
    <m/>
  </r>
  <r>
    <s v="CSE204L"/>
    <n v="2"/>
    <s v="Labwork for CSE204"/>
    <s v="CEN204L, CSC204L"/>
    <n v="1"/>
    <x v="11"/>
    <n v="4382"/>
    <s v="M"/>
    <n v="0"/>
    <n v="6"/>
    <n v="0"/>
    <n v="0"/>
    <n v="0"/>
    <s v="15:20-16:50"/>
    <s v="CENLab"/>
    <n v="17"/>
    <n v="30"/>
    <m/>
  </r>
  <r>
    <s v="CSE204"/>
    <n v="3"/>
    <s v="Intro to Comp. Hardware"/>
    <s v="CEN204, CSC204"/>
    <n v="3"/>
    <x v="10"/>
    <n v="4251"/>
    <s v="MW"/>
    <n v="0"/>
    <n v="10"/>
    <n v="0"/>
    <n v="10"/>
    <n v="0"/>
    <s v="09:40-11:10"/>
    <s v="Classroom 3"/>
    <n v="21"/>
    <n v="30"/>
    <s v="Block"/>
  </r>
  <r>
    <s v="CSE204L"/>
    <n v="3"/>
    <s v="Labwork for CSE204"/>
    <s v="CEN204L, CSC204L"/>
    <n v="1"/>
    <x v="10"/>
    <n v="4251"/>
    <s v="T"/>
    <n v="0"/>
    <n v="0"/>
    <n v="6"/>
    <n v="0"/>
    <n v="0"/>
    <s v="13:40-15:10"/>
    <s v="CENLab"/>
    <n v="28"/>
    <n v="30"/>
    <s v="Block"/>
  </r>
  <r>
    <s v="CSE204"/>
    <n v="4"/>
    <s v="Intro to Comp. Hardware"/>
    <s v="CEN204, CSC204"/>
    <n v="3"/>
    <x v="11"/>
    <n v="4382"/>
    <s v="MW"/>
    <n v="0"/>
    <n v="10"/>
    <n v="0"/>
    <n v="10"/>
    <n v="0"/>
    <s v="11:20-12:50"/>
    <s v="Classroom 3"/>
    <n v="21"/>
    <n v="30"/>
    <m/>
  </r>
  <r>
    <s v="CSE204L"/>
    <n v="4"/>
    <s v="Labwork for CSE204"/>
    <s v="CEN204L, CSC204L"/>
    <n v="1"/>
    <x v="11"/>
    <n v="4382"/>
    <s v="T"/>
    <n v="0"/>
    <n v="0"/>
    <n v="6"/>
    <n v="0"/>
    <n v="0"/>
    <s v="15:20-16:50"/>
    <s v="CENLab"/>
    <n v="28"/>
    <n v="30"/>
    <m/>
  </r>
  <r>
    <m/>
    <m/>
    <m/>
    <m/>
    <m/>
    <x v="0"/>
    <m/>
    <m/>
    <m/>
    <m/>
    <m/>
    <m/>
    <m/>
    <m/>
    <m/>
    <m/>
    <m/>
    <m/>
  </r>
  <r>
    <s v="CSE210"/>
    <n v="1"/>
    <s v="Electronics I"/>
    <s v="CEN210"/>
    <n v="3"/>
    <x v="10"/>
    <n v="4251"/>
    <s v="ST"/>
    <n v="10"/>
    <n v="0"/>
    <n v="10"/>
    <n v="0"/>
    <n v="0"/>
    <s v="08:00-09:30"/>
    <s v="Classroom 3"/>
    <n v="10"/>
    <n v="30"/>
    <s v="Block"/>
  </r>
  <r>
    <s v="CSE210L"/>
    <n v="1"/>
    <s v="Labwork for CSE210"/>
    <s v="CEN210L"/>
    <n v="1"/>
    <x v="10"/>
    <n v="4251"/>
    <s v="W"/>
    <n v="0"/>
    <n v="0"/>
    <n v="0"/>
    <n v="6"/>
    <n v="0"/>
    <s v="13:40-15:10"/>
    <s v="CENLab"/>
    <n v="39"/>
    <n v="30"/>
    <s v="Block"/>
  </r>
  <r>
    <s v="CSE210"/>
    <n v="2"/>
    <s v="Electronics I"/>
    <s v="CEN210"/>
    <n v="3"/>
    <x v="7"/>
    <n v="4285"/>
    <s v="MW"/>
    <n v="0"/>
    <n v="8"/>
    <n v="0"/>
    <n v="8"/>
    <n v="0"/>
    <s v="11:20-12:50"/>
    <s v="Classroom 1"/>
    <n v="19"/>
    <n v="30"/>
    <m/>
  </r>
  <r>
    <s v="CSE210L"/>
    <n v="2"/>
    <s v="Labwork for CSE210"/>
    <s v="CEN210L"/>
    <n v="1"/>
    <x v="7"/>
    <n v="4285"/>
    <s v="W"/>
    <n v="0"/>
    <n v="0"/>
    <n v="0"/>
    <n v="6"/>
    <n v="0"/>
    <s v="15:20-16:50"/>
    <s v="CENLab"/>
    <n v="39"/>
    <n v="30"/>
    <m/>
  </r>
  <r>
    <m/>
    <m/>
    <m/>
    <m/>
    <m/>
    <x v="0"/>
    <m/>
    <m/>
    <m/>
    <m/>
    <m/>
    <m/>
    <m/>
    <m/>
    <m/>
    <m/>
    <m/>
    <m/>
  </r>
  <r>
    <s v="CSE211"/>
    <n v="1"/>
    <s v="Algorithms"/>
    <s v="CSC306, CSE211,CEN306"/>
    <n v="3"/>
    <x v="6"/>
    <n v="4215"/>
    <s v="ST"/>
    <n v="4"/>
    <n v="0"/>
    <n v="4"/>
    <n v="0"/>
    <n v="0"/>
    <s v="11:20-12:50"/>
    <s v="CSCLAB3"/>
    <n v="4"/>
    <n v="30"/>
    <m/>
  </r>
  <r>
    <s v="CSE211L"/>
    <n v="1"/>
    <s v="Labwork for CSE211"/>
    <s v="CSC306L, CSE211L, CEN306L"/>
    <n v="1"/>
    <x v="6"/>
    <n v="4215"/>
    <s v="S"/>
    <n v="4"/>
    <n v="0"/>
    <n v="0"/>
    <n v="0"/>
    <n v="0"/>
    <s v="09:40-11:10"/>
    <s v="CSCLAB3"/>
    <n v="4"/>
    <n v="30"/>
    <m/>
  </r>
  <r>
    <s v="CSE211"/>
    <n v="2"/>
    <s v="Algorithms"/>
    <s v="CSC306, CSE211,CEN306"/>
    <n v="3"/>
    <x v="12"/>
    <n v="4332"/>
    <s v="MW"/>
    <n v="0"/>
    <n v="4"/>
    <n v="0"/>
    <n v="4"/>
    <n v="0"/>
    <s v="11:20-12:50"/>
    <s v="CSCLAB3"/>
    <n v="15"/>
    <n v="30"/>
    <s v="Block"/>
  </r>
  <r>
    <s v="CSE211L"/>
    <n v="2"/>
    <s v="Labwork for CSE211"/>
    <s v="CSC306L, CSE211L, CEN306L"/>
    <n v="1"/>
    <x v="12"/>
    <n v="4332"/>
    <s v="M"/>
    <n v="0"/>
    <n v="4"/>
    <n v="0"/>
    <n v="0"/>
    <n v="0"/>
    <s v="09:40-11:10"/>
    <s v="CSCLAB3"/>
    <n v="15"/>
    <n v="30"/>
    <s v="Block"/>
  </r>
  <r>
    <m/>
    <m/>
    <m/>
    <m/>
    <m/>
    <x v="0"/>
    <m/>
    <m/>
    <m/>
    <m/>
    <m/>
    <m/>
    <m/>
    <m/>
    <m/>
    <m/>
    <m/>
    <m/>
  </r>
  <r>
    <s v="CSE213"/>
    <n v="1"/>
    <s v="Object-Oriented Programming"/>
    <s v="CSC305, CEN305"/>
    <n v="3"/>
    <x v="13"/>
    <n v="4161"/>
    <s v="ST"/>
    <n v="7"/>
    <n v="0"/>
    <n v="7"/>
    <n v="0"/>
    <n v="0"/>
    <s v="09:40-11:10"/>
    <s v="GPL"/>
    <n v="7"/>
    <n v="30"/>
    <m/>
  </r>
  <r>
    <s v="CSE213L"/>
    <n v="1"/>
    <s v="Labwork for CSE213"/>
    <s v="CSC305L, CEN305L"/>
    <n v="1"/>
    <x v="13"/>
    <n v="4161"/>
    <s v="T"/>
    <n v="0"/>
    <n v="0"/>
    <n v="7"/>
    <n v="0"/>
    <n v="0"/>
    <s v="11:20-12:50"/>
    <s v="GPL"/>
    <n v="29"/>
    <n v="30"/>
    <m/>
  </r>
  <r>
    <s v="CSE213"/>
    <n v="2"/>
    <s v="Object-Oriented Programming"/>
    <s v="CSC305, CEN305"/>
    <n v="3"/>
    <x v="13"/>
    <n v="4161"/>
    <s v="MW"/>
    <n v="0"/>
    <n v="7"/>
    <n v="0"/>
    <n v="7"/>
    <n v="0"/>
    <s v="09:40-11:10"/>
    <s v="GPL"/>
    <n v="18"/>
    <n v="30"/>
    <m/>
  </r>
  <r>
    <s v="CSE213L"/>
    <n v="2"/>
    <s v="Labwork for CSE213"/>
    <s v="CSC305L, CEN305L"/>
    <n v="1"/>
    <x v="13"/>
    <n v="4161"/>
    <s v="W"/>
    <n v="0"/>
    <n v="0"/>
    <n v="0"/>
    <n v="7"/>
    <n v="0"/>
    <s v="11:20-12:50"/>
    <s v="GPL"/>
    <n v="40"/>
    <n v="30"/>
    <m/>
  </r>
  <r>
    <s v="CSE213"/>
    <n v="3"/>
    <s v="Object-Oriented Programming"/>
    <s v="CSC305, CEN305"/>
    <n v="3"/>
    <x v="13"/>
    <n v="4161"/>
    <s v="ST"/>
    <n v="7"/>
    <n v="0"/>
    <n v="7"/>
    <n v="0"/>
    <n v="0"/>
    <s v="17:00-18:30"/>
    <s v="GPL"/>
    <n v="7"/>
    <n v="30"/>
    <s v="Block"/>
  </r>
  <r>
    <s v="CSE213L"/>
    <n v="3"/>
    <s v="Labwork for CSE213"/>
    <s v="CSC305L, CEN305L"/>
    <n v="1"/>
    <x v="13"/>
    <n v="4161"/>
    <s v="S"/>
    <n v="7"/>
    <n v="0"/>
    <n v="0"/>
    <n v="0"/>
    <n v="0"/>
    <s v="15:20-16:50"/>
    <s v="GPL"/>
    <n v="7"/>
    <n v="30"/>
    <s v="Block"/>
  </r>
  <r>
    <m/>
    <m/>
    <m/>
    <m/>
    <m/>
    <x v="0"/>
    <m/>
    <m/>
    <m/>
    <m/>
    <m/>
    <m/>
    <m/>
    <m/>
    <m/>
    <m/>
    <m/>
    <m/>
  </r>
  <r>
    <s v="CSE214"/>
    <n v="1"/>
    <s v="Computer Organization &amp; Architecture"/>
    <s v="CEN 311, CSC311"/>
    <n v="3"/>
    <x v="14"/>
    <n v="4137"/>
    <s v="ST"/>
    <n v="9"/>
    <n v="0"/>
    <n v="9"/>
    <n v="0"/>
    <n v="0"/>
    <s v="09:40-11:10"/>
    <s v="Classroom 2"/>
    <n v="9"/>
    <n v="30"/>
    <s v="Block"/>
  </r>
  <r>
    <s v="CSE214"/>
    <n v="2"/>
    <s v="Computer Organization &amp; Architecture"/>
    <s v="CEN 311, CSC311"/>
    <n v="3"/>
    <x v="14"/>
    <n v="4137"/>
    <s v="MW"/>
    <n v="0"/>
    <n v="10"/>
    <n v="0"/>
    <n v="10"/>
    <n v="0"/>
    <s v="08:00-09:30"/>
    <s v="Classroom 3"/>
    <n v="21"/>
    <n v="30"/>
    <m/>
  </r>
  <r>
    <s v="CSE216"/>
    <n v="1"/>
    <s v="Microprocessor &amp; Assembly Language"/>
    <s v="CSC212, CEN212"/>
    <n v="3"/>
    <x v="15"/>
    <m/>
    <s v="ST"/>
    <n v="10"/>
    <n v="0"/>
    <n v="10"/>
    <n v="0"/>
    <n v="0"/>
    <s v="11:20-12:50"/>
    <s v="Classroom 3"/>
    <n v="10"/>
    <n v="30"/>
    <s v="No Change_x000a_6007"/>
  </r>
  <r>
    <s v="CSE216L"/>
    <n v="1"/>
    <s v="Labwork for CSE216"/>
    <s v="CSC212L, CEN212L"/>
    <n v="1"/>
    <x v="16"/>
    <m/>
    <s v="M"/>
    <n v="0"/>
    <n v="2"/>
    <n v="0"/>
    <n v="0"/>
    <n v="0"/>
    <s v="15:20-16:50"/>
    <s v="CSCLAB1"/>
    <n v="13"/>
    <n v="30"/>
    <m/>
  </r>
  <r>
    <s v="CSE216"/>
    <n v="2"/>
    <s v="Microprocessor &amp; Assembly Language"/>
    <s v="CSC212, CEN212"/>
    <n v="3"/>
    <x v="0"/>
    <m/>
    <s v="MW"/>
    <n v="0"/>
    <n v="8"/>
    <n v="0"/>
    <n v="8"/>
    <n v="0"/>
    <s v="09:40-11:10"/>
    <s v="Classroom 1"/>
    <n v="19"/>
    <n v="30"/>
    <s v="Block"/>
  </r>
  <r>
    <s v="CSE216L"/>
    <n v="2"/>
    <s v="Labwork for CSE216"/>
    <s v="CSC212L, CEN212L"/>
    <n v="1"/>
    <x v="16"/>
    <m/>
    <s v="S"/>
    <n v="2"/>
    <n v="0"/>
    <n v="0"/>
    <n v="0"/>
    <n v="0"/>
    <s v="15:20-16:50"/>
    <s v="CSCLAB1"/>
    <n v="2"/>
    <n v="30"/>
    <s v="Block"/>
  </r>
  <r>
    <m/>
    <m/>
    <m/>
    <m/>
    <m/>
    <x v="0"/>
    <m/>
    <m/>
    <m/>
    <m/>
    <m/>
    <m/>
    <m/>
    <m/>
    <m/>
    <m/>
    <m/>
    <m/>
  </r>
  <r>
    <s v="CSE303"/>
    <n v="1"/>
    <s v="Database Management"/>
    <s v="CSC401, CEN401"/>
    <n v="3"/>
    <x v="17"/>
    <m/>
    <s v="ST"/>
    <n v="2"/>
    <n v="0"/>
    <n v="2"/>
    <n v="0"/>
    <n v="0"/>
    <s v="13:40-15:10"/>
    <s v="CSCLAB1"/>
    <n v="2"/>
    <n v="25"/>
    <m/>
  </r>
  <r>
    <s v="CSE303L"/>
    <n v="1"/>
    <s v="Labwork for CSE303"/>
    <s v="CSC401L, CEN401L"/>
    <n v="1"/>
    <x v="17"/>
    <m/>
    <s v="T"/>
    <n v="0"/>
    <n v="0"/>
    <n v="2"/>
    <n v="0"/>
    <n v="0"/>
    <s v="15:20-16:50"/>
    <s v="CSCLAB1"/>
    <n v="24"/>
    <n v="25"/>
    <m/>
  </r>
  <r>
    <s v="CSE303"/>
    <n v="2"/>
    <s v="Database Management"/>
    <s v="CSC401, CEN401"/>
    <n v="3"/>
    <x v="17"/>
    <m/>
    <s v="MW"/>
    <n v="0"/>
    <n v="2"/>
    <n v="0"/>
    <n v="2"/>
    <n v="0"/>
    <s v="13:40-15:10"/>
    <s v="CSCLAB1"/>
    <n v="13"/>
    <n v="25"/>
    <m/>
  </r>
  <r>
    <s v="CSE303L"/>
    <n v="2"/>
    <s v="Labwork for CSE303"/>
    <s v="CSC401L, CEN401L"/>
    <n v="1"/>
    <x v="17"/>
    <m/>
    <s v="W"/>
    <n v="0"/>
    <n v="0"/>
    <n v="0"/>
    <n v="2"/>
    <n v="0"/>
    <s v="15:20-16:50"/>
    <s v="CSCLAB1"/>
    <n v="35"/>
    <n v="25"/>
    <m/>
  </r>
  <r>
    <s v="CSE307"/>
    <n v="1"/>
    <s v=" Systems Analysis &amp; Design"/>
    <s v="CSC405, CEN405"/>
    <n v="3"/>
    <x v="18"/>
    <m/>
    <s v="ST"/>
    <n v="8"/>
    <n v="0"/>
    <n v="8"/>
    <n v="0"/>
    <n v="0"/>
    <s v="08:00-09:30"/>
    <s v="Classroom 1"/>
    <n v="8"/>
    <n v="35"/>
    <m/>
  </r>
  <r>
    <s v="CSE309"/>
    <n v="1"/>
    <s v="Web Applications and Internet"/>
    <s v="CSC455, CEN455"/>
    <n v="3"/>
    <x v="0"/>
    <m/>
    <s v="ST"/>
    <n v="7"/>
    <n v="0"/>
    <n v="7"/>
    <n v="0"/>
    <n v="0"/>
    <s v="08:00-09:30"/>
    <s v="GPL"/>
    <n v="7"/>
    <n v="25"/>
    <s v="Block"/>
  </r>
  <r>
    <s v="CSE309"/>
    <n v="2"/>
    <s v="Web Applications and Internet"/>
    <s v="CSC455, CEN455"/>
    <n v="3"/>
    <x v="19"/>
    <n v="4349"/>
    <s v="MW"/>
    <n v="0"/>
    <n v="7"/>
    <n v="0"/>
    <n v="7"/>
    <n v="0"/>
    <s v="08:00-09:30"/>
    <s v="GPL"/>
    <n v="18"/>
    <n v="25"/>
    <m/>
  </r>
  <r>
    <m/>
    <m/>
    <m/>
    <m/>
    <m/>
    <x v="0"/>
    <m/>
    <m/>
    <m/>
    <m/>
    <m/>
    <m/>
    <m/>
    <m/>
    <m/>
    <m/>
    <m/>
    <m/>
  </r>
  <r>
    <s v="CSE310"/>
    <n v="1"/>
    <s v="Electronics II"/>
    <s v="CEN310"/>
    <n v="3"/>
    <x v="20"/>
    <n v="4383"/>
    <s v="ST"/>
    <n v="8"/>
    <n v="0"/>
    <n v="8"/>
    <n v="0"/>
    <n v="0"/>
    <s v="13:40-15:10"/>
    <s v="Classroom 1"/>
    <n v="8"/>
    <n v="30"/>
    <m/>
  </r>
  <r>
    <s v="CSE310L"/>
    <n v="1"/>
    <s v="Labwork for CSE310"/>
    <s v="CEN310L"/>
    <n v="1"/>
    <x v="20"/>
    <n v="4383"/>
    <s v="M"/>
    <n v="0"/>
    <n v="6"/>
    <n v="0"/>
    <n v="0"/>
    <n v="0"/>
    <s v="11:20-12:50"/>
    <s v="CENLab"/>
    <n v="17"/>
    <n v="30"/>
    <m/>
  </r>
  <r>
    <s v="CSE310"/>
    <n v="2"/>
    <s v="Electronics II"/>
    <s v="CEN310"/>
    <n v="3"/>
    <x v="20"/>
    <n v="4383"/>
    <s v="MW"/>
    <n v="0"/>
    <n v="8"/>
    <n v="0"/>
    <n v="8"/>
    <n v="0"/>
    <s v="13:40-15:10"/>
    <s v="Classroom 1"/>
    <n v="19"/>
    <n v="30"/>
    <s v="Block"/>
  </r>
  <r>
    <s v="CSE310L"/>
    <n v="2"/>
    <s v="Labwork for CSE310"/>
    <s v="CEN310L"/>
    <n v="1"/>
    <x v="20"/>
    <n v="4383"/>
    <s v="T"/>
    <n v="0"/>
    <n v="0"/>
    <n v="6"/>
    <n v="0"/>
    <n v="0"/>
    <s v="11:20-12:50"/>
    <s v="CENLab"/>
    <n v="28"/>
    <n v="30"/>
    <s v="Block"/>
  </r>
  <r>
    <m/>
    <m/>
    <m/>
    <m/>
    <m/>
    <x v="0"/>
    <m/>
    <m/>
    <m/>
    <m/>
    <m/>
    <m/>
    <m/>
    <m/>
    <m/>
    <m/>
    <m/>
    <m/>
  </r>
  <r>
    <s v="CSE313"/>
    <n v="1"/>
    <s v="Compiler Construction"/>
    <s v="CSC411, CSE313"/>
    <n v="3"/>
    <x v="0"/>
    <m/>
    <s v="ST"/>
    <n v="9"/>
    <n v="0"/>
    <n v="9"/>
    <n v="0"/>
    <n v="0"/>
    <s v="13:40-15:10"/>
    <s v="Classroom 2"/>
    <n v="9"/>
    <n v="30"/>
    <m/>
  </r>
  <r>
    <s v="CSE313"/>
    <n v="2"/>
    <s v="Compiler Construction"/>
    <s v="CSC411, CSE313"/>
    <n v="3"/>
    <x v="21"/>
    <n v="4336"/>
    <s v="MW"/>
    <n v="0"/>
    <n v="9"/>
    <n v="0"/>
    <n v="9"/>
    <n v="0"/>
    <s v="08:00-09:30"/>
    <s v="Classroom 2"/>
    <n v="20"/>
    <n v="30"/>
    <m/>
  </r>
  <r>
    <s v="CSE315"/>
    <n v="1"/>
    <s v="Design of Operating System"/>
    <s v="CSC413, CEN413"/>
    <n v="3"/>
    <x v="14"/>
    <n v="4137"/>
    <s v="ST"/>
    <n v="10"/>
    <n v="0"/>
    <n v="10"/>
    <n v="0"/>
    <n v="0"/>
    <s v="13:40-15:10"/>
    <s v="Classroom 3"/>
    <n v="10"/>
    <n v="30"/>
    <m/>
  </r>
  <r>
    <s v="CSE315"/>
    <n v="2"/>
    <s v="Design of Operating System"/>
    <s v="CSC413, CEN413"/>
    <n v="3"/>
    <x v="14"/>
    <n v="4137"/>
    <s v="MW"/>
    <n v="0"/>
    <n v="10"/>
    <n v="0"/>
    <n v="10"/>
    <n v="0"/>
    <s v="13:40-15:10"/>
    <s v="Classroom 3"/>
    <n v="21"/>
    <n v="30"/>
    <s v="Block"/>
  </r>
  <r>
    <s v="CSE316"/>
    <n v="1"/>
    <s v="Data Communication and Networking"/>
    <s v="CSC430, CEN430"/>
    <n v="3"/>
    <x v="20"/>
    <n v="4383"/>
    <s v="MW"/>
    <n v="0"/>
    <n v="3"/>
    <n v="0"/>
    <n v="3"/>
    <n v="0"/>
    <s v="13:40-15:10"/>
    <s v="CSCLAB2"/>
    <n v="14"/>
    <n v="25"/>
    <s v="Block"/>
  </r>
  <r>
    <s v="CSE316L"/>
    <n v="1"/>
    <s v="Labwork for CSE316"/>
    <s v="CSC430L, CEN430L"/>
    <n v="1"/>
    <x v="20"/>
    <n v="4383"/>
    <s v="T"/>
    <n v="0"/>
    <n v="0"/>
    <n v="3"/>
    <n v="0"/>
    <n v="0"/>
    <s v="13:40-15:10"/>
    <s v="CSCLAB2"/>
    <n v="25"/>
    <n v="25"/>
    <s v="Block"/>
  </r>
  <r>
    <s v="CSE316"/>
    <n v="2"/>
    <s v="Data Communication and Networking"/>
    <s v="CSC430, CEN430"/>
    <n v="3"/>
    <x v="20"/>
    <n v="4383"/>
    <s v="MW"/>
    <n v="0"/>
    <n v="3"/>
    <n v="0"/>
    <n v="3"/>
    <n v="0"/>
    <s v="15:20-16:50"/>
    <s v="CSCLAB2"/>
    <n v="14"/>
    <n v="25"/>
    <m/>
  </r>
  <r>
    <s v="CSE316L"/>
    <n v="2"/>
    <s v="Labwork for CSE316"/>
    <s v="CSC430L, CEN430L"/>
    <n v="1"/>
    <x v="20"/>
    <n v="4383"/>
    <s v="T"/>
    <n v="0"/>
    <n v="0"/>
    <n v="3"/>
    <n v="0"/>
    <n v="0"/>
    <s v="15:20-16:50"/>
    <s v="CSCLAB2"/>
    <n v="25"/>
    <n v="25"/>
    <m/>
  </r>
  <r>
    <s v="CSE317"/>
    <n v="1"/>
    <s v="Numerical Methods"/>
    <s v="CSC317, CEN317"/>
    <n v="3"/>
    <x v="0"/>
    <m/>
    <s v="ST"/>
    <n v="3"/>
    <n v="0"/>
    <n v="5"/>
    <n v="0"/>
    <n v="0"/>
    <s v="13:40-15:10"/>
    <s v="CSCLAB2"/>
    <n v="3"/>
    <n v="30"/>
    <s v="Block"/>
  </r>
  <r>
    <s v="CSE317L"/>
    <n v="1"/>
    <s v="Labwork for CSE317"/>
    <s v="CSC317L, CEN317L"/>
    <n v="1"/>
    <x v="0"/>
    <m/>
    <s v="T"/>
    <n v="0"/>
    <n v="0"/>
    <n v="5"/>
    <n v="0"/>
    <n v="0"/>
    <s v="15:20-16:50"/>
    <s v="CSCLAB4"/>
    <n v="27"/>
    <n v="30"/>
    <s v="Block"/>
  </r>
  <r>
    <s v="CSE317"/>
    <n v="2"/>
    <s v="Numerical Methods"/>
    <s v="CSC317, CEN317"/>
    <n v="3"/>
    <x v="21"/>
    <n v="4336"/>
    <s v="MW"/>
    <n v="0"/>
    <n v="5"/>
    <n v="0"/>
    <n v="5"/>
    <n v="0"/>
    <s v="13:40-15:10"/>
    <s v="CSCLAB4"/>
    <n v="16"/>
    <n v="30"/>
    <m/>
  </r>
  <r>
    <s v="CSE317L"/>
    <n v="2"/>
    <s v="Labwork for CSE317"/>
    <s v="CSC317L, CEN317L"/>
    <n v="1"/>
    <x v="21"/>
    <n v="4336"/>
    <s v="W"/>
    <n v="0"/>
    <n v="0"/>
    <n v="0"/>
    <n v="5"/>
    <n v="0"/>
    <s v="15:20-16:50"/>
    <s v="CSCLAB4"/>
    <n v="38"/>
    <n v="30"/>
    <m/>
  </r>
  <r>
    <m/>
    <m/>
    <m/>
    <m/>
    <m/>
    <x v="0"/>
    <m/>
    <m/>
    <m/>
    <m/>
    <m/>
    <m/>
    <m/>
    <m/>
    <m/>
    <m/>
    <m/>
    <m/>
  </r>
  <r>
    <s v="CSE498"/>
    <n v="1"/>
    <s v="Senior Project"/>
    <s v="CEN498,CSC498"/>
    <n v="6"/>
    <x v="22"/>
    <n v="4184"/>
    <s v=""/>
    <n v="0"/>
    <n v="0"/>
    <n v="0"/>
    <n v="0"/>
    <n v="0"/>
    <s v="18:30-21:30"/>
    <s v="No Room Allocated"/>
    <s v="No Room Allocated"/>
    <n v="35"/>
    <m/>
  </r>
  <r>
    <s v="CSE499"/>
    <n v="1"/>
    <s v="Internship/Senior Project"/>
    <s v="CEN499,CSC499"/>
    <n v="3"/>
    <x v="22"/>
    <n v="4184"/>
    <s v=""/>
    <n v="0"/>
    <n v="0"/>
    <n v="0"/>
    <n v="0"/>
    <n v="0"/>
    <s v="18:30-21:30"/>
    <s v="No Room Allocated"/>
    <s v="No Room Allocated"/>
    <n v="35"/>
    <m/>
  </r>
  <r>
    <m/>
    <m/>
    <m/>
    <m/>
    <m/>
    <x v="0"/>
    <m/>
    <s v=""/>
    <n v="0"/>
    <n v="0"/>
    <n v="0"/>
    <n v="0"/>
    <n v="0"/>
    <s v="18:30-21:30"/>
    <s v="No Room Allocated"/>
    <s v="No Room Allocated"/>
    <n v="25"/>
    <s v="minor"/>
  </r>
  <r>
    <m/>
    <m/>
    <m/>
    <m/>
    <m/>
    <x v="0"/>
    <m/>
    <s v=""/>
    <n v="0"/>
    <n v="0"/>
    <n v="0"/>
    <n v="0"/>
    <n v="0"/>
    <s v="18:30-21:30"/>
    <s v="No Room Allocated"/>
    <s v="No Room Allocated"/>
    <n v="25"/>
    <s v="minor"/>
  </r>
  <r>
    <m/>
    <m/>
    <m/>
    <m/>
    <m/>
    <x v="0"/>
    <m/>
    <m/>
    <m/>
    <m/>
    <m/>
    <m/>
    <m/>
    <m/>
    <m/>
    <m/>
    <m/>
    <m/>
  </r>
  <r>
    <m/>
    <m/>
    <m/>
    <m/>
    <m/>
    <x v="0"/>
    <m/>
    <m/>
    <m/>
    <m/>
    <m/>
    <m/>
    <m/>
    <m/>
    <m/>
    <m/>
    <m/>
    <m/>
  </r>
  <r>
    <m/>
    <m/>
    <m/>
    <m/>
    <m/>
    <x v="0"/>
    <m/>
    <m/>
    <m/>
    <m/>
    <m/>
    <m/>
    <m/>
    <m/>
    <m/>
    <m/>
    <m/>
    <m/>
  </r>
  <r>
    <m/>
    <m/>
    <m/>
    <m/>
    <m/>
    <x v="0"/>
    <m/>
    <m/>
    <m/>
    <m/>
    <m/>
    <m/>
    <m/>
    <m/>
    <m/>
    <m/>
    <m/>
    <m/>
  </r>
  <r>
    <m/>
    <m/>
    <m/>
    <m/>
    <m/>
    <x v="0"/>
    <m/>
    <m/>
    <m/>
    <m/>
    <m/>
    <m/>
    <m/>
    <m/>
    <m/>
    <m/>
    <m/>
    <m/>
  </r>
  <r>
    <m/>
    <m/>
    <m/>
    <m/>
    <m/>
    <x v="0"/>
    <m/>
    <m/>
    <m/>
    <m/>
    <m/>
    <m/>
    <m/>
    <m/>
    <m/>
    <m/>
    <m/>
    <m/>
  </r>
  <r>
    <m/>
    <m/>
    <m/>
    <m/>
    <m/>
    <x v="0"/>
    <m/>
    <m/>
    <m/>
    <m/>
    <m/>
    <m/>
    <m/>
    <m/>
    <m/>
    <m/>
    <m/>
    <m/>
  </r>
  <r>
    <m/>
    <m/>
    <m/>
    <m/>
    <m/>
    <x v="0"/>
    <m/>
    <m/>
    <m/>
    <m/>
    <m/>
    <m/>
    <m/>
    <m/>
    <m/>
    <m/>
    <m/>
    <m/>
  </r>
  <r>
    <m/>
    <m/>
    <m/>
    <m/>
    <m/>
    <x v="0"/>
    <m/>
    <m/>
    <m/>
    <m/>
    <m/>
    <m/>
    <m/>
    <m/>
    <m/>
    <m/>
    <m/>
    <m/>
  </r>
  <r>
    <m/>
    <m/>
    <m/>
    <m/>
    <m/>
    <x v="0"/>
    <m/>
    <m/>
    <m/>
    <m/>
    <m/>
    <m/>
    <m/>
    <m/>
    <m/>
    <m/>
    <m/>
    <m/>
  </r>
  <r>
    <s v="MSc course offering - Autumn 2018"/>
    <m/>
    <m/>
    <m/>
    <m/>
    <x v="0"/>
    <m/>
    <m/>
    <m/>
    <m/>
    <m/>
    <m/>
    <m/>
    <m/>
    <m/>
    <m/>
    <m/>
    <m/>
  </r>
  <r>
    <s v="Course ID"/>
    <s v="Sec. No."/>
    <s v="Course Title"/>
    <s v="Co-Offered with"/>
    <s v="Cr. Hr."/>
    <x v="23"/>
    <s v="Employee ID"/>
    <s v="Days"/>
    <s v="S"/>
    <s v="M"/>
    <s v="T"/>
    <s v="W"/>
    <s v="R"/>
    <s v="Time"/>
    <s v="Room"/>
    <s v="Room Index"/>
    <s v="Capacity"/>
    <s v="Remarks"/>
  </r>
  <r>
    <m/>
    <m/>
    <m/>
    <m/>
    <m/>
    <x v="0"/>
    <m/>
    <m/>
    <m/>
    <m/>
    <m/>
    <m/>
    <m/>
    <m/>
    <m/>
    <m/>
    <m/>
    <m/>
  </r>
  <r>
    <s v="CNC505"/>
    <n v="1"/>
    <s v="Wireless Networks"/>
    <s v="CEN412,CSC412,CSE402"/>
    <m/>
    <x v="0"/>
    <m/>
    <s v=""/>
    <n v="0"/>
    <n v="0"/>
    <n v="0"/>
    <n v="0"/>
    <n v="0"/>
    <s v="18:30-21:30"/>
    <s v="No Room Allocated"/>
    <s v="No Room Allocated"/>
    <n v="30"/>
    <m/>
  </r>
  <r>
    <s v="CSC550"/>
    <n v="1"/>
    <s v="Cryptography and Network Security"/>
    <s v="CNC612, CSC450, CEN450, CSE406"/>
    <n v="3"/>
    <x v="0"/>
    <m/>
    <s v=""/>
    <n v="0"/>
    <n v="0"/>
    <n v="0"/>
    <n v="0"/>
    <n v="0"/>
    <s v="18:30-21:30"/>
    <s v="No Room Allocated"/>
    <s v="No Room Allocated"/>
    <n v="30"/>
    <m/>
  </r>
  <r>
    <s v="CSC620"/>
    <n v="1"/>
    <s v="Image Processing &amp; Pattern Recogntion "/>
    <s v="SEN620, CNC620, CSC420, CEN420,, CSE420"/>
    <n v="3"/>
    <x v="24"/>
    <n v="4241"/>
    <s v="W"/>
    <n v="0"/>
    <n v="0"/>
    <n v="0"/>
    <n v="4"/>
    <n v="0"/>
    <s v="18:30-21:30"/>
    <s v="CSCLAB3"/>
    <n v="37"/>
    <n v="30"/>
    <m/>
  </r>
  <r>
    <s v="SEN545"/>
    <n v="1"/>
    <s v="Software Engineering Concepts"/>
    <s v="CSC545,CNC618,CSE451,CSC445,CEN445"/>
    <n v="3"/>
    <x v="22"/>
    <n v="4184"/>
    <s v=""/>
    <n v="0"/>
    <n v="0"/>
    <n v="0"/>
    <n v="0"/>
    <n v="0"/>
    <s v="18:30-21:30"/>
    <s v="No Room Allocated"/>
    <s v="No Room Allocated"/>
    <n v="30"/>
    <m/>
  </r>
  <r>
    <s v="SEN565"/>
    <n v="1"/>
    <s v="Software Architecture and Component-Based Design"/>
    <s v="CEN459,CSC459,CSE459"/>
    <n v="3"/>
    <x v="18"/>
    <m/>
    <s v=""/>
    <n v="0"/>
    <n v="0"/>
    <n v="0"/>
    <n v="0"/>
    <n v="0"/>
    <s v="18:30-21:30"/>
    <s v="No Room Allocated"/>
    <s v="No Room Allocated"/>
    <n v="30"/>
    <m/>
  </r>
  <r>
    <s v="SEN650"/>
    <n v="1"/>
    <s v="Software Marketing"/>
    <s v="CSC650, CEN452, CSC452, CSE452"/>
    <n v="3"/>
    <x v="18"/>
    <m/>
    <s v=""/>
    <n v="0"/>
    <n v="0"/>
    <n v="0"/>
    <n v="0"/>
    <n v="0"/>
    <s v="18:30-21:30"/>
    <s v="No Room Allocated"/>
    <s v="No Room Allocated"/>
    <n v="30"/>
    <m/>
  </r>
  <r>
    <s v="CSC697"/>
    <n v="1"/>
    <s v="Graduate Project"/>
    <s v="CNC69,SEN697"/>
    <n v="2"/>
    <x v="22"/>
    <n v="4184"/>
    <s v=""/>
    <n v="0"/>
    <n v="0"/>
    <n v="0"/>
    <n v="0"/>
    <n v="0"/>
    <s v="18:30-21:30"/>
    <s v="No Room Allocated"/>
    <s v="No Room Allocated"/>
    <n v="35"/>
    <m/>
  </r>
  <r>
    <s v="CSC698"/>
    <n v="1"/>
    <s v="Student Seminar"/>
    <s v="CNC698, SEN698"/>
    <n v="1"/>
    <x v="22"/>
    <n v="4184"/>
    <s v=""/>
    <n v="0"/>
    <n v="0"/>
    <n v="0"/>
    <n v="0"/>
    <n v="0"/>
    <s v="18:30-21:30"/>
    <s v="No Room Allocated"/>
    <s v="No Room Allocated"/>
    <n v="35"/>
    <m/>
  </r>
  <r>
    <s v="CSC699"/>
    <n v="1"/>
    <s v="Thesis Work"/>
    <s v="CNC699"/>
    <n v="8"/>
    <x v="22"/>
    <n v="4184"/>
    <s v=""/>
    <n v="0"/>
    <n v="0"/>
    <n v="0"/>
    <n v="0"/>
    <n v="0"/>
    <s v="18:30-21:30"/>
    <s v="No Room Allocated"/>
    <s v="No Room Allocated"/>
    <n v="35"/>
    <m/>
  </r>
  <r>
    <s v="SEN690"/>
    <n v="1"/>
    <s v="Software Engineering Project"/>
    <m/>
    <n v="6"/>
    <x v="22"/>
    <n v="4184"/>
    <s v=""/>
    <n v="0"/>
    <n v="0"/>
    <n v="0"/>
    <n v="0"/>
    <n v="0"/>
    <s v="18:30-21:30"/>
    <s v="No Room Allocated"/>
    <s v="No Room Allocated"/>
    <n v="3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7" firstHeaderRow="1" firstDataRow="1" firstDataCol="1"/>
  <pivotFields count="18">
    <pivotField showAll="0"/>
    <pivotField showAll="0"/>
    <pivotField showAll="0"/>
    <pivotField showAll="0"/>
    <pivotField dataField="1" showAll="0"/>
    <pivotField axis="axisRow" showAll="0" sortType="ascending">
      <items count="26">
        <item x="18"/>
        <item x="9"/>
        <item x="6"/>
        <item x="21"/>
        <item x="24"/>
        <item x="20"/>
        <item x="15"/>
        <item x="7"/>
        <item x="17"/>
        <item x="22"/>
        <item x="12"/>
        <item x="11"/>
        <item h="1" x="23"/>
        <item x="3"/>
        <item x="4"/>
        <item x="1"/>
        <item x="5"/>
        <item x="14"/>
        <item x="10"/>
        <item x="8"/>
        <item x="13"/>
        <item x="2"/>
        <item x="19"/>
        <item x="16"/>
        <item h="1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24">
    <i>
      <x v="23"/>
    </i>
    <i>
      <x v="6"/>
    </i>
    <i>
      <x v="22"/>
    </i>
    <i>
      <x v="4"/>
    </i>
    <i>
      <x v="10"/>
    </i>
    <i>
      <x v="13"/>
    </i>
    <i>
      <x v="3"/>
    </i>
    <i>
      <x v="11"/>
    </i>
    <i>
      <x v="15"/>
    </i>
    <i>
      <x v="7"/>
    </i>
    <i>
      <x v="8"/>
    </i>
    <i>
      <x v="1"/>
    </i>
    <i>
      <x v="2"/>
    </i>
    <i>
      <x/>
    </i>
    <i>
      <x v="19"/>
    </i>
    <i>
      <x v="16"/>
    </i>
    <i>
      <x v="20"/>
    </i>
    <i>
      <x v="17"/>
    </i>
    <i>
      <x v="21"/>
    </i>
    <i>
      <x v="14"/>
    </i>
    <i>
      <x v="18"/>
    </i>
    <i>
      <x v="5"/>
    </i>
    <i>
      <x v="9"/>
    </i>
    <i t="grand">
      <x/>
    </i>
  </rowItems>
  <colItems count="1">
    <i/>
  </colItems>
  <dataFields count="1">
    <dataField name="Sum of Cr. Hr." fld="4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61"/>
  <sheetViews>
    <sheetView tabSelected="1" topLeftCell="A211" zoomScale="110" zoomScaleNormal="110" workbookViewId="0">
      <selection activeCell="G198" sqref="G198"/>
    </sheetView>
  </sheetViews>
  <sheetFormatPr defaultColWidth="9.109375" defaultRowHeight="30" customHeight="1" x14ac:dyDescent="0.25"/>
  <cols>
    <col min="1" max="1" width="1.44140625" style="128" customWidth="1"/>
    <col min="2" max="2" width="10.6640625" style="137" bestFit="1" customWidth="1"/>
    <col min="3" max="3" width="4.109375" style="128" customWidth="1"/>
    <col min="4" max="4" width="28.88671875" style="138" bestFit="1" customWidth="1"/>
    <col min="5" max="5" width="31.33203125" style="138" bestFit="1" customWidth="1"/>
    <col min="6" max="6" width="5.5546875" style="138" customWidth="1"/>
    <col min="7" max="7" width="19.88671875" style="140" customWidth="1"/>
    <col min="8" max="8" width="8.6640625" style="128" customWidth="1"/>
    <col min="9" max="9" width="10.44140625" style="128" customWidth="1"/>
    <col min="10" max="10" width="0.6640625" style="128" hidden="1" customWidth="1"/>
    <col min="11" max="11" width="0.88671875" style="128" hidden="1" customWidth="1"/>
    <col min="12" max="12" width="1" style="128" hidden="1" customWidth="1"/>
    <col min="13" max="13" width="0.6640625" style="128" hidden="1" customWidth="1"/>
    <col min="14" max="14" width="0.88671875" style="128" hidden="1" customWidth="1"/>
    <col min="15" max="15" width="9.6640625" style="138" bestFit="1" customWidth="1"/>
    <col min="16" max="16" width="11.44140625" style="128" customWidth="1"/>
    <col min="17" max="17" width="4.44140625" style="128" hidden="1" customWidth="1"/>
    <col min="18" max="18" width="4.6640625" style="128" customWidth="1"/>
    <col min="19" max="19" width="9.44140625" style="128" customWidth="1"/>
    <col min="20" max="20" width="6.109375" style="128" customWidth="1"/>
    <col min="21" max="21" width="9.88671875" style="128" customWidth="1"/>
    <col min="22" max="22" width="5" style="128" bestFit="1" customWidth="1"/>
    <col min="23" max="23" width="9.109375" style="128"/>
    <col min="24" max="28" width="0" style="128" hidden="1" customWidth="1"/>
    <col min="29" max="16384" width="9.109375" style="128"/>
  </cols>
  <sheetData>
    <row r="1" spans="2:23" ht="30" customHeight="1" x14ac:dyDescent="0.25">
      <c r="B1" s="184" t="s">
        <v>404</v>
      </c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</row>
    <row r="2" spans="2:23" ht="30" customHeight="1" x14ac:dyDescent="0.25">
      <c r="B2" s="22" t="s">
        <v>0</v>
      </c>
      <c r="C2" s="1" t="s">
        <v>1</v>
      </c>
      <c r="D2" s="1" t="s">
        <v>2</v>
      </c>
      <c r="E2" s="1" t="s">
        <v>92</v>
      </c>
      <c r="F2" s="1" t="s">
        <v>3</v>
      </c>
      <c r="G2" s="1" t="s">
        <v>4</v>
      </c>
      <c r="H2" s="1" t="s">
        <v>99</v>
      </c>
      <c r="I2" s="1" t="s">
        <v>5</v>
      </c>
      <c r="J2" s="75" t="s">
        <v>16</v>
      </c>
      <c r="K2" s="75" t="s">
        <v>15</v>
      </c>
      <c r="L2" s="75" t="s">
        <v>20</v>
      </c>
      <c r="M2" s="75" t="s">
        <v>48</v>
      </c>
      <c r="N2" s="75" t="s">
        <v>10</v>
      </c>
      <c r="O2" s="1" t="s">
        <v>6</v>
      </c>
      <c r="P2" s="1" t="s">
        <v>7</v>
      </c>
      <c r="Q2" s="75" t="s">
        <v>135</v>
      </c>
      <c r="R2" s="1" t="s">
        <v>8</v>
      </c>
      <c r="S2" s="1" t="s">
        <v>9</v>
      </c>
      <c r="T2" s="1" t="s">
        <v>106</v>
      </c>
      <c r="U2" s="129"/>
      <c r="V2" s="129"/>
      <c r="W2" s="129"/>
    </row>
    <row r="3" spans="2:23" ht="12" x14ac:dyDescent="0.25">
      <c r="B3" s="23" t="s">
        <v>11</v>
      </c>
      <c r="C3" s="2">
        <v>1</v>
      </c>
      <c r="D3" s="3" t="s">
        <v>12</v>
      </c>
      <c r="E3" s="3"/>
      <c r="F3" s="4">
        <v>3</v>
      </c>
      <c r="G3" s="121" t="s">
        <v>149</v>
      </c>
      <c r="H3" s="118"/>
      <c r="I3" s="116" t="str">
        <f>CONCATENATE(
    IF(J3 &gt; 0, "S", ""),
    IF(K3 &gt; 0, "M", ""),
    IF(L3 &gt; 0, "T", ""),
    IF(M3 &gt; 0, "W", ""),
    IF(N3 &gt; 0, "R", ""),
)</f>
        <v>ST</v>
      </c>
      <c r="J3" s="3">
        <f>IF(ISNA(MATCH(CONCATENATE(B3, "-", C3), 'SlotsAllocation 2'!$C$2:$C$15, 0)),
    IF(ISNA(MATCH(CONCATENATE(B3, "-", C3), 'SlotsAllocation 2'!$D$2:$D$15, 0)),
        IF(ISNA(MATCH(CONCATENATE(B3, "-", C3), 'SlotsAllocation 2'!$E$2:$E$15, 0)),
            IF(ISNA(MATCH(CONCATENATE(B3, "-", C3), 'SlotsAllocation 2'!$F$2:$F$15, 0)),
                IF(ISNA(MATCH(CONCATENATE(B3, "-", C3), 'SlotsAllocation 2'!$G$2:$G$15, 0)),
                    IF(ISNA(MATCH(CONCATENATE(B3, "-", C3), 'SlotsAllocation 2'!$H$2:$H$15, 0)),
                        IF(ISNA(MATCH(CONCATENATE(B3, "-", C3), 'SlotsAllocation 2'!$I$2:$I$15, 0)),
                            IF(ISNA(MATCH(CONCATENATE(B3, "-", C3), 'SlotsAllocation 2'!$J$2:$J$15, 0)),
                                0,
                            MATCH(CONCATENATE(B3, "-", C3), 'SlotsAllocation 2'!$J$2:$J$15, 0)),
                        MATCH(CONCATENATE(B3, "-", C3), 'SlotsAllocation 2'!$I$2:$I$15, 0)),
                    MATCH(CONCATENATE(B3, "-", C3), 'SlotsAllocation 2'!$H$2:$H$15, 0)),
                MATCH(CONCATENATE(B3, "-", C3), 'SlotsAllocation 2'!$G$2:$G$15, 0)),
            MATCH(CONCATENATE(B3, "-", C3), 'SlotsAllocation 2'!$F$2:$F$15, 0)),
        MATCH(CONCATENATE(B3, "-", C3), 'SlotsAllocation 2'!$E$2:$E$15, 0)),
    MATCH(CONCATENATE(B3, "-", C3), 'SlotsAllocation 2'!$D$2:$D$15, 0)),
MATCH(CONCATENATE(B3, "-", C3), 'SlotsAllocation 2'!$C$2:$C$15, 0))</f>
        <v>1</v>
      </c>
      <c r="K3" s="3">
        <f>IF(ISNA(MATCH(CONCATENATE(B3, "-", C3), 'SlotsAllocation 2'!$C$16:$C$29, 0)),
    IF(ISNA(MATCH(CONCATENATE(B3, "-", C3), 'SlotsAllocation 2'!$D$16:$D$29, 0)),
        IF(ISNA(MATCH(CONCATENATE(B3, "-", C3), 'SlotsAllocation 2'!$E$16:$E$29, 0)),
            IF(ISNA(MATCH(CONCATENATE(B3, "-", C3), 'SlotsAllocation 2'!$F$16:$F$29, 0)),
                IF(ISNA(MATCH(CONCATENATE(B3, "-", C3), 'SlotsAllocation 2'!$G$16:$G$29, 0)),
                    IF(ISNA(MATCH(CONCATENATE(B3, "-", C3), 'SlotsAllocation 2'!$H$16:$H$29, 0)),
                        IF(ISNA(MATCH(CONCATENATE(B3, "-", C3), 'SlotsAllocation 2'!$I$16:$I$29, 0)),
                           IF(ISNA(MATCH(CONCATENATE(B3, "-", C3), 'SlotsAllocation 2'!$J$16:$J$29, 0)),
                                0,
                            MATCH(CONCATENATE(B3, "-", C3), 'SlotsAllocation 2'!$J$16:$J$29, 0)),
                        MATCH(CONCATENATE(B3, "-", C3), 'SlotsAllocation 2'!$I$16:$I$29, 0)),
                    MATCH(CONCATENATE(B3, "-", C3), 'SlotsAllocation 2'!$H$16:$H$29, 0)),
                MATCH(CONCATENATE(B3, "-", C3), 'SlotsAllocation 2'!$G$16:$G$29, 0)),
            MATCH(CONCATENATE(B3, "-", C3), 'SlotsAllocation 2'!$F$16:$F$29, 0)),
        MATCH(CONCATENATE(B3, "-", C3), 'SlotsAllocation 2'!$E$16:$E$29, 0)),
    MATCH(CONCATENATE(B3, "-", C3), 'SlotsAllocation 2'!$D$16:$D$29, 0)),
MATCH(CONCATENATE(B3, "-", C3), 'SlotsAllocation 2'!$C$16:$C$29, 0))</f>
        <v>0</v>
      </c>
      <c r="L3" s="3">
        <f>IF(ISNA(MATCH(CONCATENATE(B3, "-", C3), 'SlotsAllocation 2'!$C$30:$C$43, 0)),
    IF(ISNA(MATCH(CONCATENATE(B3, "-", C3), 'SlotsAllocation 2'!$D$30:$D$43, 0)),
        IF(ISNA(MATCH(CONCATENATE(B3, "-", C3), 'SlotsAllocation 2'!$E$30:$E$43, 0)),
            IF(ISNA(MATCH(CONCATENATE(B3, "-", C3), 'SlotsAllocation 2'!$F$30:$F$43, 0)),
                IF(ISNA(MATCH(CONCATENATE(B3, "-", C3), 'SlotsAllocation 2'!$G$30:$G$43, 0)),
                    IF(ISNA(MATCH(CONCATENATE(B3, "-", C3), 'SlotsAllocation 2'!$H$30:$H$43, 0)),
                        IF(ISNA(MATCH(CONCATENATE(B3, "-", C3), 'SlotsAllocation 2'!$I$30:$I$43, 0)),
                           IF(ISNA(MATCH(CONCATENATE(B3, "-", C3), 'SlotsAllocation 2'!$J$30:$J$43, 0)),
                                0,
                            MATCH(CONCATENATE(B3, "-", C3), 'SlotsAllocation 2'!$J$30:$J$43, 0)),
                        MATCH(CONCATENATE(B3, "-", C3), 'SlotsAllocation 2'!$I$30:$I$43, 0)),
                    MATCH(CONCATENATE(B3, "-", C3), 'SlotsAllocation 2'!$H$30:$H$43, 0)),
                MATCH(CONCATENATE(B3, "-", C3), 'SlotsAllocation 2'!$G$30:$G$43, 0)),
            MATCH(CONCATENATE(B3, "-", C3), 'SlotsAllocation 2'!$F$30:$F$43, 0)),
        MATCH(CONCATENATE(B3, "-", C3), 'SlotsAllocation 2'!$E$30:$E$43, 0)),
    MATCH(CONCATENATE(B3, "-", C3), 'SlotsAllocation 2'!$D$30:$D$43, 0)),
MATCH(CONCATENATE(B3, "-", C3), 'SlotsAllocation 2'!$C$30:$C$43, 0))</f>
        <v>1</v>
      </c>
      <c r="M3" s="3">
        <f>IF(ISNA(MATCH(CONCATENATE(B3, "-", C3), 'SlotsAllocation 2'!$C$44:$C$57, 0)),
    IF(ISNA(MATCH(CONCATENATE(B3, "-", C3), 'SlotsAllocation 2'!$D$44:$D$57, 0)),
        IF(ISNA(MATCH(CONCATENATE(B3, "-", C3), 'SlotsAllocation 2'!$E$44:$E$57, 0)),
            IF(ISNA(MATCH(CONCATENATE(B3, "-", C3), 'SlotsAllocation 2'!$F$44:$F$57, 0)),
                IF(ISNA(MATCH(CONCATENATE(B3, "-", C3), 'SlotsAllocation 2'!$G$44:$G$57, 0)),
                    IF(ISNA(MATCH(CONCATENATE(B3, "-", C3), 'SlotsAllocation 2'!$H$44:$H$57, 0)),
                        IF(ISNA(MATCH(CONCATENATE(B3, "-", C3), 'SlotsAllocation 2'!$I$44:$I$57, 0)),
                           IF(ISNA(MATCH(CONCATENATE(B3, "-", C3), 'SlotsAllocation 2'!$J$44:$J$57, 0)),
                                0,
                            MATCH(CONCATENATE(B3, "-", C3), 'SlotsAllocation 2'!$J$44:$J$57, 0)),
                        MATCH(CONCATENATE(B3, "-", C3), 'SlotsAllocation 2'!$I$44:$I$57, 0)),
                    MATCH(CONCATENATE(B3, "-", C3), 'SlotsAllocation 2'!$H$44:$H$57, 0)),
                MATCH(CONCATENATE(B3, "-", C3), 'SlotsAllocation 2'!$G$44:$G$57, 0)),
            MATCH(CONCATENATE(B3, "-", C3), 'SlotsAllocation 2'!$F$44:$F$57, 0)),
        MATCH(CONCATENATE(B3, "-", C3), 'SlotsAllocation 2'!$E$44:$E$57, 0)),
    MATCH(CONCATENATE(B3, "-", C3), 'SlotsAllocation 2'!$D$44:$D$57, 0)),
MATCH(CONCATENATE(B3, "-", C3), 'SlotsAllocation 2'!$C$44:$C$57, 0))</f>
        <v>0</v>
      </c>
      <c r="N3" s="3">
        <f>IF(ISNA(MATCH(CONCATENATE(B3, "-", C3), 'SlotsAllocation 2'!$C$58:$C$71, 0)),
    IF(ISNA(MATCH(CONCATENATE(B3, "-", C3), 'SlotsAllocation 2'!$D$58:$D$71, 0)),
        IF(ISNA(MATCH(CONCATENATE(B3, "-", C3), 'SlotsAllocation 2'!$E$58:$E$71, 0)),
            IF(ISNA(MATCH(CONCATENATE(B3, "-", C3), 'SlotsAllocation 2'!$F$58:$F$71, 0)),
                IF(ISNA(MATCH(CONCATENATE(B3, "-", C3), 'SlotsAllocation 2'!$G$58:$G$71, 0)),
                    IF(ISNA(MATCH(CONCATENATE(B3, "-", C3), 'SlotsAllocation 2'!$H$58:$H$71, 0)),
                        IF(ISNA(MATCH(CONCATENATE(B3, "-", C3), 'SlotsAllocation 2'!$I$58:$I$71, 0)),
                           IF(ISNA(MATCH(CONCATENATE(B3, "-", C3), 'SlotsAllocation 2'!$J$58:$J$71, 0)),
                                0,
                            MATCH(CONCATENATE(B3, "-", C3), 'SlotsAllocation 2'!$J$58:$J$71, 0)),
                        MATCH(CONCATENATE(B3, "-", C3), 'SlotsAllocation 2'!$I$58:$I$71, 0)),
                    MATCH(CONCATENATE(B3, "-", C3), 'SlotsAllocation 2'!$H$58:$H$71, 0)),
                MATCH(CONCATENATE(B3, "-", C3), 'SlotsAllocation 2'!$G$58:$G$71, 0)),
            MATCH(CONCATENATE(B3, "-", C3), 'SlotsAllocation 2'!$F$58:$F$71, 0)),
        MATCH(CONCATENATE(B3, "-", C3), 'SlotsAllocation 2'!$E$58:$E$71, 0)),
    MATCH(CONCATENATE(B3, "-", C3), 'SlotsAllocation 2'!$D$58:$D$71, 0)),
MATCH(CONCATENATE(B3, "-", C3), 'SlotsAllocation 2'!$C$58:$C$71, 0))</f>
        <v>0</v>
      </c>
      <c r="O3" s="3" t="str">
        <f>IF(ISNA(MATCH(CONCATENATE(B3, "-", C3), 'SlotsAllocation 2'!$C$2:$C$71, 0)),
    IF(ISNA(MATCH(CONCATENATE(B3, "-", C3), 'SlotsAllocation 2'!$D$2:$D$71, 0)),
        IF(ISNA(MATCH(CONCATENATE(B3, "-", C3), 'SlotsAllocation 2'!$E$2:$E$71, 0)),
            IF(ISNA(MATCH(CONCATENATE(B3, "-", C3), 'SlotsAllocation 2'!$F$2:$F$71, 0)),
                IF(ISNA(MATCH(CONCATENATE(B3, "-", C3), 'SlotsAllocation 2'!$G$2:$G$71, 0)),
                    IF(ISNA(MATCH(CONCATENATE(B3, "-", C3), 'SlotsAllocation 2'!$H$2:$H$71, 0)),
                        IF(ISNA(MATCH(CONCATENATE(B3, "-", C3),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08:00-09:30</v>
      </c>
      <c r="P3" s="3">
        <f>IF(ISNA(VLOOKUP(Q3, 'LOOKUP Table'!$A$2:$B$75, 2, FALSE)), "No Room Allocated", VLOOKUP(Q3, 'LOOKUP Table'!$A$2:$B$75, 2, FALSE))</f>
        <v>4043</v>
      </c>
      <c r="Q3" s="3">
        <f>IF(ISNA(MATCH(CONCATENATE(B3, "-", C3), 'SlotsAllocation 2'!$C$2:$C$71, 0)),
    IF(ISNA(MATCH(CONCATENATE(B3, "-", C3), 'SlotsAllocation 2'!$D$2:$D$71, 0)),
        IF(ISNA(MATCH(CONCATENATE(B3, "-", C3), 'SlotsAllocation 2'!$E$2:$E$71, 0)),
            IF(ISNA(MATCH(CONCATENATE(B3, "-", C3), 'SlotsAllocation 2'!$F$2:$F$71, 0)),
                IF(ISNA(MATCH(CONCATENATE(B3, "-", C3), 'SlotsAllocation 2'!$G$2:$G$71, 0)),
                    IF(ISNA(MATCH(CONCATENATE(B3, "-", C3), 'SlotsAllocation 2'!$H$2:$H$71, 0)),
                        IF(ISNA(MATCH(CONCATENATE(B3, "-", C3), 'SlotsAllocation 2'!$I$2:$I$71, 0)),
                            IF(ISNA(MATCH(CONCATENATE(B3, "-", C3), 'SlotsAllocation 2'!$J$2:$J$71, 0)),
                                "No Room Allocated",
                            MATCH(CONCATENATE(B3, "-", C3), 'SlotsAllocation 2'!$J$2:$J$71, 0)),
                        MATCH(CONCATENATE(B3, "-", C3), 'SlotsAllocation 2'!$I$2:$I$71, 0)),
                    MATCH(CONCATENATE(B3, "-", C3), 'SlotsAllocation 2'!$H$2:$H$71, 0)),
                MATCH(CONCATENATE(B3, "-", C3), 'SlotsAllocation 2'!$G$2:$G$71, 0)),
            MATCH(CONCATENATE(B3, "-", C3), 'SlotsAllocation 2'!$F$2:$F$71, 0)),
        MATCH(CONCATENATE(B3, "-", C3), 'SlotsAllocation 2'!$E$2:$E$71, 0)),
    MATCH(CONCATENATE(B3, "-", C3), 'SlotsAllocation 2'!$D$2:$D$71, 0)),
MATCH(CONCATENATE(B3, "-", C3), 'SlotsAllocation 2'!$C$2:$C$71, 0))</f>
        <v>1</v>
      </c>
      <c r="R3" s="2">
        <v>30</v>
      </c>
      <c r="S3" s="1"/>
      <c r="T3" s="1"/>
      <c r="U3" s="130"/>
      <c r="V3" s="130"/>
      <c r="W3" s="131"/>
    </row>
    <row r="4" spans="2:23" ht="12" x14ac:dyDescent="0.25">
      <c r="B4" s="23" t="s">
        <v>13</v>
      </c>
      <c r="C4" s="2">
        <v>1</v>
      </c>
      <c r="D4" s="3" t="s">
        <v>14</v>
      </c>
      <c r="E4" s="3"/>
      <c r="F4" s="4">
        <v>1</v>
      </c>
      <c r="G4" s="121" t="s">
        <v>149</v>
      </c>
      <c r="H4" s="118"/>
      <c r="I4" s="116" t="str">
        <f t="shared" ref="I4:I20" si="0">CONCATENATE(
    IF(J4 &gt; 0, "S", ""),
    IF(K4 &gt; 0, "M", ""),
    IF(L4 &gt; 0, "T", ""),
    IF(M4 &gt; 0, "W", ""),
    IF(N4 &gt; 0, "R", ""),
)</f>
        <v>S</v>
      </c>
      <c r="J4" s="3">
        <f>IF(ISNA(MATCH(CONCATENATE(B4, "-", C4), 'SlotsAllocation 2'!$C$2:$C$15, 0)),
    IF(ISNA(MATCH(CONCATENATE(B4, "-", C4), 'SlotsAllocation 2'!$D$2:$D$15, 0)),
        IF(ISNA(MATCH(CONCATENATE(B4, "-", C4), 'SlotsAllocation 2'!$E$2:$E$15, 0)),
            IF(ISNA(MATCH(CONCATENATE(B4, "-", C4), 'SlotsAllocation 2'!$F$2:$F$15, 0)),
                IF(ISNA(MATCH(CONCATENATE(B4, "-", C4), 'SlotsAllocation 2'!$G$2:$G$15, 0)),
                    IF(ISNA(MATCH(CONCATENATE(B4, "-", C4), 'SlotsAllocation 2'!$H$2:$H$15, 0)),
                        IF(ISNA(MATCH(CONCATENATE(B4, "-", C4), 'SlotsAllocation 2'!$I$2:$I$15, 0)),
                            IF(ISNA(MATCH(CONCATENATE(B4, "-", C4), 'SlotsAllocation 2'!$J$2:$J$15, 0)),
                                0,
                            MATCH(CONCATENATE(B4, "-", C4), 'SlotsAllocation 2'!$J$2:$J$15, 0)),
                        MATCH(CONCATENATE(B4, "-", C4), 'SlotsAllocation 2'!$I$2:$I$15, 0)),
                    MATCH(CONCATENATE(B4, "-", C4), 'SlotsAllocation 2'!$H$2:$H$15, 0)),
                MATCH(CONCATENATE(B4, "-", C4), 'SlotsAllocation 2'!$G$2:$G$15, 0)),
            MATCH(CONCATENATE(B4, "-", C4), 'SlotsAllocation 2'!$F$2:$F$15, 0)),
        MATCH(CONCATENATE(B4, "-", C4), 'SlotsAllocation 2'!$E$2:$E$15, 0)),
    MATCH(CONCATENATE(B4, "-", C4), 'SlotsAllocation 2'!$D$2:$D$15, 0)),
MATCH(CONCATENATE(B4, "-", C4), 'SlotsAllocation 2'!$C$2:$C$15, 0))</f>
        <v>1</v>
      </c>
      <c r="K4" s="3">
        <f>IF(ISNA(MATCH(CONCATENATE(B4, "-", C4), 'SlotsAllocation 2'!$C$16:$C$29, 0)),
    IF(ISNA(MATCH(CONCATENATE(B4, "-", C4), 'SlotsAllocation 2'!$D$16:$D$29, 0)),
        IF(ISNA(MATCH(CONCATENATE(B4, "-", C4), 'SlotsAllocation 2'!$E$16:$E$29, 0)),
            IF(ISNA(MATCH(CONCATENATE(B4, "-", C4), 'SlotsAllocation 2'!$F$16:$F$29, 0)),
                IF(ISNA(MATCH(CONCATENATE(B4, "-", C4), 'SlotsAllocation 2'!$G$16:$G$29, 0)),
                    IF(ISNA(MATCH(CONCATENATE(B4, "-", C4), 'SlotsAllocation 2'!$H$16:$H$29, 0)),
                        IF(ISNA(MATCH(CONCATENATE(B4, "-", C4), 'SlotsAllocation 2'!$I$16:$I$29, 0)),
                           IF(ISNA(MATCH(CONCATENATE(B4, "-", C4), 'SlotsAllocation 2'!$J$16:$J$29, 0)),
                                0,
                            MATCH(CONCATENATE(B4, "-", C4), 'SlotsAllocation 2'!$J$16:$J$29, 0)),
                        MATCH(CONCATENATE(B4, "-", C4), 'SlotsAllocation 2'!$I$16:$I$29, 0)),
                    MATCH(CONCATENATE(B4, "-", C4), 'SlotsAllocation 2'!$H$16:$H$29, 0)),
                MATCH(CONCATENATE(B4, "-", C4), 'SlotsAllocation 2'!$G$16:$G$29, 0)),
            MATCH(CONCATENATE(B4, "-", C4), 'SlotsAllocation 2'!$F$16:$F$29, 0)),
        MATCH(CONCATENATE(B4, "-", C4), 'SlotsAllocation 2'!$E$16:$E$29, 0)),
    MATCH(CONCATENATE(B4, "-", C4), 'SlotsAllocation 2'!$D$16:$D$29, 0)),
MATCH(CONCATENATE(B4, "-", C4), 'SlotsAllocation 2'!$C$16:$C$29, 0))</f>
        <v>0</v>
      </c>
      <c r="L4" s="3">
        <f>IF(ISNA(MATCH(CONCATENATE(B4, "-", C4), 'SlotsAllocation 2'!$C$30:$C$43, 0)),
    IF(ISNA(MATCH(CONCATENATE(B4, "-", C4), 'SlotsAllocation 2'!$D$30:$D$43, 0)),
        IF(ISNA(MATCH(CONCATENATE(B4, "-", C4), 'SlotsAllocation 2'!$E$30:$E$43, 0)),
            IF(ISNA(MATCH(CONCATENATE(B4, "-", C4), 'SlotsAllocation 2'!$F$30:$F$43, 0)),
                IF(ISNA(MATCH(CONCATENATE(B4, "-", C4), 'SlotsAllocation 2'!$G$30:$G$43, 0)),
                    IF(ISNA(MATCH(CONCATENATE(B4, "-", C4), 'SlotsAllocation 2'!$H$30:$H$43, 0)),
                        IF(ISNA(MATCH(CONCATENATE(B4, "-", C4), 'SlotsAllocation 2'!$I$30:$I$43, 0)),
                           IF(ISNA(MATCH(CONCATENATE(B4, "-", C4), 'SlotsAllocation 2'!$J$30:$J$43, 0)),
                                0,
                            MATCH(CONCATENATE(B4, "-", C4), 'SlotsAllocation 2'!$J$30:$J$43, 0)),
                        MATCH(CONCATENATE(B4, "-", C4), 'SlotsAllocation 2'!$I$30:$I$43, 0)),
                    MATCH(CONCATENATE(B4, "-", C4), 'SlotsAllocation 2'!$H$30:$H$43, 0)),
                MATCH(CONCATENATE(B4, "-", C4), 'SlotsAllocation 2'!$G$30:$G$43, 0)),
            MATCH(CONCATENATE(B4, "-", C4), 'SlotsAllocation 2'!$F$30:$F$43, 0)),
        MATCH(CONCATENATE(B4, "-", C4), 'SlotsAllocation 2'!$E$30:$E$43, 0)),
    MATCH(CONCATENATE(B4, "-", C4), 'SlotsAllocation 2'!$D$30:$D$43, 0)),
MATCH(CONCATENATE(B4, "-", C4), 'SlotsAllocation 2'!$C$30:$C$43, 0))</f>
        <v>0</v>
      </c>
      <c r="M4" s="3">
        <f>IF(ISNA(MATCH(CONCATENATE(B4, "-", C4), 'SlotsAllocation 2'!$C$44:$C$57, 0)),
    IF(ISNA(MATCH(CONCATENATE(B4, "-", C4), 'SlotsAllocation 2'!$D$44:$D$57, 0)),
        IF(ISNA(MATCH(CONCATENATE(B4, "-", C4), 'SlotsAllocation 2'!$E$44:$E$57, 0)),
            IF(ISNA(MATCH(CONCATENATE(B4, "-", C4), 'SlotsAllocation 2'!$F$44:$F$57, 0)),
                IF(ISNA(MATCH(CONCATENATE(B4, "-", C4), 'SlotsAllocation 2'!$G$44:$G$57, 0)),
                    IF(ISNA(MATCH(CONCATENATE(B4, "-", C4), 'SlotsAllocation 2'!$H$44:$H$57, 0)),
                        IF(ISNA(MATCH(CONCATENATE(B4, "-", C4), 'SlotsAllocation 2'!$I$44:$I$57, 0)),
                           IF(ISNA(MATCH(CONCATENATE(B4, "-", C4), 'SlotsAllocation 2'!$J$44:$J$57, 0)),
                                0,
                            MATCH(CONCATENATE(B4, "-", C4), 'SlotsAllocation 2'!$J$44:$J$57, 0)),
                        MATCH(CONCATENATE(B4, "-", C4), 'SlotsAllocation 2'!$I$44:$I$57, 0)),
                    MATCH(CONCATENATE(B4, "-", C4), 'SlotsAllocation 2'!$H$44:$H$57, 0)),
                MATCH(CONCATENATE(B4, "-", C4), 'SlotsAllocation 2'!$G$44:$G$57, 0)),
            MATCH(CONCATENATE(B4, "-", C4), 'SlotsAllocation 2'!$F$44:$F$57, 0)),
        MATCH(CONCATENATE(B4, "-", C4), 'SlotsAllocation 2'!$E$44:$E$57, 0)),
    MATCH(CONCATENATE(B4, "-", C4), 'SlotsAllocation 2'!$D$44:$D$57, 0)),
MATCH(CONCATENATE(B4, "-", C4), 'SlotsAllocation 2'!$C$44:$C$57, 0))</f>
        <v>0</v>
      </c>
      <c r="N4" s="3">
        <f>IF(ISNA(MATCH(CONCATENATE(B4, "-", C4), 'SlotsAllocation 2'!$C$58:$C$71, 0)),
    IF(ISNA(MATCH(CONCATENATE(B4, "-", C4), 'SlotsAllocation 2'!$D$58:$D$71, 0)),
        IF(ISNA(MATCH(CONCATENATE(B4, "-", C4), 'SlotsAllocation 2'!$E$58:$E$71, 0)),
            IF(ISNA(MATCH(CONCATENATE(B4, "-", C4), 'SlotsAllocation 2'!$F$58:$F$71, 0)),
                IF(ISNA(MATCH(CONCATENATE(B4, "-", C4), 'SlotsAllocation 2'!$G$58:$G$71, 0)),
                    IF(ISNA(MATCH(CONCATENATE(B4, "-", C4), 'SlotsAllocation 2'!$H$58:$H$71, 0)),
                        IF(ISNA(MATCH(CONCATENATE(B4, "-", C4), 'SlotsAllocation 2'!$I$58:$I$71, 0)),
                           IF(ISNA(MATCH(CONCATENATE(B4, "-", C4), 'SlotsAllocation 2'!$J$58:$J$71, 0)),
                                0,
                            MATCH(CONCATENATE(B4, "-", C4), 'SlotsAllocation 2'!$J$58:$J$71, 0)),
                        MATCH(CONCATENATE(B4, "-", C4), 'SlotsAllocation 2'!$I$58:$I$71, 0)),
                    MATCH(CONCATENATE(B4, "-", C4), 'SlotsAllocation 2'!$H$58:$H$71, 0)),
                MATCH(CONCATENATE(B4, "-", C4), 'SlotsAllocation 2'!$G$58:$G$71, 0)),
            MATCH(CONCATENATE(B4, "-", C4), 'SlotsAllocation 2'!$F$58:$F$71, 0)),
        MATCH(CONCATENATE(B4, "-", C4), 'SlotsAllocation 2'!$E$58:$E$71, 0)),
    MATCH(CONCATENATE(B4, "-", C4), 'SlotsAllocation 2'!$D$58:$D$71, 0)),
MATCH(CONCATENATE(B4, "-", C4), 'SlotsAllocation 2'!$C$58:$C$71, 0))</f>
        <v>0</v>
      </c>
      <c r="O4" s="3" t="str">
        <f>IF(ISNA(MATCH(CONCATENATE(B4, "-", C4), 'SlotsAllocation 2'!$C$2:$C$71, 0)),
    IF(ISNA(MATCH(CONCATENATE(B4, "-", C4), 'SlotsAllocation 2'!$D$2:$D$71, 0)),
        IF(ISNA(MATCH(CONCATENATE(B4, "-", C4), 'SlotsAllocation 2'!$E$2:$E$71, 0)),
            IF(ISNA(MATCH(CONCATENATE(B4, "-", C4), 'SlotsAllocation 2'!$F$2:$F$71, 0)),
                IF(ISNA(MATCH(CONCATENATE(B4, "-", C4), 'SlotsAllocation 2'!$G$2:$G$71, 0)),
                    IF(ISNA(MATCH(CONCATENATE(B4, "-", C4), 'SlotsAllocation 2'!$H$2:$H$71, 0)),
                        IF(ISNA(MATCH(CONCATENATE(B4, "-", C4),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09:40-11:10</v>
      </c>
      <c r="P4" s="3">
        <f>IF(ISNA(VLOOKUP(Q4, 'LOOKUP Table'!$A$2:$B$75, 2, FALSE)), "No Room Allocated", VLOOKUP(Q4, 'LOOKUP Table'!$A$2:$B$75, 2, FALSE))</f>
        <v>4043</v>
      </c>
      <c r="Q4" s="3">
        <f>IF(ISNA(MATCH(CONCATENATE(B4, "-", C4), 'SlotsAllocation 2'!$C$2:$C$71, 0)),
    IF(ISNA(MATCH(CONCATENATE(B4, "-", C4), 'SlotsAllocation 2'!$D$2:$D$71, 0)),
        IF(ISNA(MATCH(CONCATENATE(B4, "-", C4), 'SlotsAllocation 2'!$E$2:$E$71, 0)),
            IF(ISNA(MATCH(CONCATENATE(B4, "-", C4), 'SlotsAllocation 2'!$F$2:$F$71, 0)),
                IF(ISNA(MATCH(CONCATENATE(B4, "-", C4), 'SlotsAllocation 2'!$G$2:$G$71, 0)),
                    IF(ISNA(MATCH(CONCATENATE(B4, "-", C4), 'SlotsAllocation 2'!$H$2:$H$71, 0)),
                        IF(ISNA(MATCH(CONCATENATE(B4, "-", C4), 'SlotsAllocation 2'!$I$2:$I$71, 0)),
                            IF(ISNA(MATCH(CONCATENATE(B4, "-", C4), 'SlotsAllocation 2'!$J$2:$J$71, 0)),
                                "No Room Allocated",
                            MATCH(CONCATENATE(B4, "-", C4), 'SlotsAllocation 2'!$J$2:$J$71, 0)),
                        MATCH(CONCATENATE(B4, "-", C4), 'SlotsAllocation 2'!$I$2:$I$71, 0)),
                    MATCH(CONCATENATE(B4, "-", C4), 'SlotsAllocation 2'!$H$2:$H$71, 0)),
                MATCH(CONCATENATE(B4, "-", C4), 'SlotsAllocation 2'!$G$2:$G$71, 0)),
            MATCH(CONCATENATE(B4, "-", C4), 'SlotsAllocation 2'!$F$2:$F$71, 0)),
        MATCH(CONCATENATE(B4, "-", C4), 'SlotsAllocation 2'!$E$2:$E$71, 0)),
    MATCH(CONCATENATE(B4, "-", C4), 'SlotsAllocation 2'!$D$2:$D$71, 0)),
MATCH(CONCATENATE(B4, "-", C4), 'SlotsAllocation 2'!$C$2:$C$71, 0))</f>
        <v>1</v>
      </c>
      <c r="R4" s="2">
        <v>30</v>
      </c>
      <c r="S4" s="1"/>
      <c r="T4" s="1"/>
      <c r="U4" s="130"/>
      <c r="V4" s="130"/>
      <c r="W4" s="130"/>
    </row>
    <row r="5" spans="2:23" ht="12" x14ac:dyDescent="0.25">
      <c r="B5" s="23" t="s">
        <v>11</v>
      </c>
      <c r="C5" s="2">
        <v>2</v>
      </c>
      <c r="D5" s="3" t="s">
        <v>12</v>
      </c>
      <c r="E5" s="3"/>
      <c r="F5" s="4">
        <v>3</v>
      </c>
      <c r="G5" s="113" t="s">
        <v>137</v>
      </c>
      <c r="H5" s="113">
        <v>4348</v>
      </c>
      <c r="I5" s="116" t="str">
        <f t="shared" si="0"/>
        <v>ST</v>
      </c>
      <c r="J5" s="3">
        <f>IF(ISNA(MATCH(CONCATENATE(B5, "-", C5), 'SlotsAllocation 2'!$C$2:$C$15, 0)),
    IF(ISNA(MATCH(CONCATENATE(B5, "-", C5), 'SlotsAllocation 2'!$D$2:$D$15, 0)),
        IF(ISNA(MATCH(CONCATENATE(B5, "-", C5), 'SlotsAllocation 2'!$E$2:$E$15, 0)),
            IF(ISNA(MATCH(CONCATENATE(B5, "-", C5), 'SlotsAllocation 2'!$F$2:$F$15, 0)),
                IF(ISNA(MATCH(CONCATENATE(B5, "-", C5), 'SlotsAllocation 2'!$G$2:$G$15, 0)),
                    IF(ISNA(MATCH(CONCATENATE(B5, "-", C5), 'SlotsAllocation 2'!$H$2:$H$15, 0)),
                        IF(ISNA(MATCH(CONCATENATE(B5, "-", C5), 'SlotsAllocation 2'!$I$2:$I$15, 0)),
                            IF(ISNA(MATCH(CONCATENATE(B5, "-", C5), 'SlotsAllocation 2'!$J$2:$J$15, 0)),
                                0,
                            MATCH(CONCATENATE(B5, "-", C5), 'SlotsAllocation 2'!$J$2:$J$15, 0)),
                        MATCH(CONCATENATE(B5, "-", C5), 'SlotsAllocation 2'!$I$2:$I$15, 0)),
                    MATCH(CONCATENATE(B5, "-", C5), 'SlotsAllocation 2'!$H$2:$H$15, 0)),
                MATCH(CONCATENATE(B5, "-", C5), 'SlotsAllocation 2'!$G$2:$G$15, 0)),
            MATCH(CONCATENATE(B5, "-", C5), 'SlotsAllocation 2'!$F$2:$F$15, 0)),
        MATCH(CONCATENATE(B5, "-", C5), 'SlotsAllocation 2'!$E$2:$E$15, 0)),
    MATCH(CONCATENATE(B5, "-", C5), 'SlotsAllocation 2'!$D$2:$D$15, 0)),
MATCH(CONCATENATE(B5, "-", C5), 'SlotsAllocation 2'!$C$2:$C$15, 0))</f>
        <v>1</v>
      </c>
      <c r="K5" s="3">
        <f>IF(ISNA(MATCH(CONCATENATE(B5, "-", C5), 'SlotsAllocation 2'!$C$16:$C$29, 0)),
    IF(ISNA(MATCH(CONCATENATE(B5, "-", C5), 'SlotsAllocation 2'!$D$16:$D$29, 0)),
        IF(ISNA(MATCH(CONCATENATE(B5, "-", C5), 'SlotsAllocation 2'!$E$16:$E$29, 0)),
            IF(ISNA(MATCH(CONCATENATE(B5, "-", C5), 'SlotsAllocation 2'!$F$16:$F$29, 0)),
                IF(ISNA(MATCH(CONCATENATE(B5, "-", C5), 'SlotsAllocation 2'!$G$16:$G$29, 0)),
                    IF(ISNA(MATCH(CONCATENATE(B5, "-", C5), 'SlotsAllocation 2'!$H$16:$H$29, 0)),
                        IF(ISNA(MATCH(CONCATENATE(B5, "-", C5), 'SlotsAllocation 2'!$I$16:$I$29, 0)),
                           IF(ISNA(MATCH(CONCATENATE(B5, "-", C5), 'SlotsAllocation 2'!$J$16:$J$29, 0)),
                                0,
                            MATCH(CONCATENATE(B5, "-", C5), 'SlotsAllocation 2'!$J$16:$J$29, 0)),
                        MATCH(CONCATENATE(B5, "-", C5), 'SlotsAllocation 2'!$I$16:$I$29, 0)),
                    MATCH(CONCATENATE(B5, "-", C5), 'SlotsAllocation 2'!$H$16:$H$29, 0)),
                MATCH(CONCATENATE(B5, "-", C5), 'SlotsAllocation 2'!$G$16:$G$29, 0)),
            MATCH(CONCATENATE(B5, "-", C5), 'SlotsAllocation 2'!$F$16:$F$29, 0)),
        MATCH(CONCATENATE(B5, "-", C5), 'SlotsAllocation 2'!$E$16:$E$29, 0)),
    MATCH(CONCATENATE(B5, "-", C5), 'SlotsAllocation 2'!$D$16:$D$29, 0)),
MATCH(CONCATENATE(B5, "-", C5), 'SlotsAllocation 2'!$C$16:$C$29, 0))</f>
        <v>0</v>
      </c>
      <c r="L5" s="3">
        <f>IF(ISNA(MATCH(CONCATENATE(B5, "-", C5), 'SlotsAllocation 2'!$C$30:$C$43, 0)),
    IF(ISNA(MATCH(CONCATENATE(B5, "-", C5), 'SlotsAllocation 2'!$D$30:$D$43, 0)),
        IF(ISNA(MATCH(CONCATENATE(B5, "-", C5), 'SlotsAllocation 2'!$E$30:$E$43, 0)),
            IF(ISNA(MATCH(CONCATENATE(B5, "-", C5), 'SlotsAllocation 2'!$F$30:$F$43, 0)),
                IF(ISNA(MATCH(CONCATENATE(B5, "-", C5), 'SlotsAllocation 2'!$G$30:$G$43, 0)),
                    IF(ISNA(MATCH(CONCATENATE(B5, "-", C5), 'SlotsAllocation 2'!$H$30:$H$43, 0)),
                        IF(ISNA(MATCH(CONCATENATE(B5, "-", C5), 'SlotsAllocation 2'!$I$30:$I$43, 0)),
                           IF(ISNA(MATCH(CONCATENATE(B5, "-", C5), 'SlotsAllocation 2'!$J$30:$J$43, 0)),
                                0,
                            MATCH(CONCATENATE(B5, "-", C5), 'SlotsAllocation 2'!$J$30:$J$43, 0)),
                        MATCH(CONCATENATE(B5, "-", C5), 'SlotsAllocation 2'!$I$30:$I$43, 0)),
                    MATCH(CONCATENATE(B5, "-", C5), 'SlotsAllocation 2'!$H$30:$H$43, 0)),
                MATCH(CONCATENATE(B5, "-", C5), 'SlotsAllocation 2'!$G$30:$G$43, 0)),
            MATCH(CONCATENATE(B5, "-", C5), 'SlotsAllocation 2'!$F$30:$F$43, 0)),
        MATCH(CONCATENATE(B5, "-", C5), 'SlotsAllocation 2'!$E$30:$E$43, 0)),
    MATCH(CONCATENATE(B5, "-", C5), 'SlotsAllocation 2'!$D$30:$D$43, 0)),
MATCH(CONCATENATE(B5, "-", C5), 'SlotsAllocation 2'!$C$30:$C$43, 0))</f>
        <v>1</v>
      </c>
      <c r="M5" s="3">
        <f>IF(ISNA(MATCH(CONCATENATE(B5, "-", C5), 'SlotsAllocation 2'!$C$44:$C$57, 0)),
    IF(ISNA(MATCH(CONCATENATE(B5, "-", C5), 'SlotsAllocation 2'!$D$44:$D$57, 0)),
        IF(ISNA(MATCH(CONCATENATE(B5, "-", C5), 'SlotsAllocation 2'!$E$44:$E$57, 0)),
            IF(ISNA(MATCH(CONCATENATE(B5, "-", C5), 'SlotsAllocation 2'!$F$44:$F$57, 0)),
                IF(ISNA(MATCH(CONCATENATE(B5, "-", C5), 'SlotsAllocation 2'!$G$44:$G$57, 0)),
                    IF(ISNA(MATCH(CONCATENATE(B5, "-", C5), 'SlotsAllocation 2'!$H$44:$H$57, 0)),
                        IF(ISNA(MATCH(CONCATENATE(B5, "-", C5), 'SlotsAllocation 2'!$I$44:$I$57, 0)),
                           IF(ISNA(MATCH(CONCATENATE(B5, "-", C5), 'SlotsAllocation 2'!$J$44:$J$57, 0)),
                                0,
                            MATCH(CONCATENATE(B5, "-", C5), 'SlotsAllocation 2'!$J$44:$J$57, 0)),
                        MATCH(CONCATENATE(B5, "-", C5), 'SlotsAllocation 2'!$I$44:$I$57, 0)),
                    MATCH(CONCATENATE(B5, "-", C5), 'SlotsAllocation 2'!$H$44:$H$57, 0)),
                MATCH(CONCATENATE(B5, "-", C5), 'SlotsAllocation 2'!$G$44:$G$57, 0)),
            MATCH(CONCATENATE(B5, "-", C5), 'SlotsAllocation 2'!$F$44:$F$57, 0)),
        MATCH(CONCATENATE(B5, "-", C5), 'SlotsAllocation 2'!$E$44:$E$57, 0)),
    MATCH(CONCATENATE(B5, "-", C5), 'SlotsAllocation 2'!$D$44:$D$57, 0)),
MATCH(CONCATENATE(B5, "-", C5), 'SlotsAllocation 2'!$C$44:$C$57, 0))</f>
        <v>0</v>
      </c>
      <c r="N5" s="3">
        <f>IF(ISNA(MATCH(CONCATENATE(B5, "-", C5), 'SlotsAllocation 2'!$C$58:$C$71, 0)),
    IF(ISNA(MATCH(CONCATENATE(B5, "-", C5), 'SlotsAllocation 2'!$D$58:$D$71, 0)),
        IF(ISNA(MATCH(CONCATENATE(B5, "-", C5), 'SlotsAllocation 2'!$E$58:$E$71, 0)),
            IF(ISNA(MATCH(CONCATENATE(B5, "-", C5), 'SlotsAllocation 2'!$F$58:$F$71, 0)),
                IF(ISNA(MATCH(CONCATENATE(B5, "-", C5), 'SlotsAllocation 2'!$G$58:$G$71, 0)),
                    IF(ISNA(MATCH(CONCATENATE(B5, "-", C5), 'SlotsAllocation 2'!$H$58:$H$71, 0)),
                        IF(ISNA(MATCH(CONCATENATE(B5, "-", C5), 'SlotsAllocation 2'!$I$58:$I$71, 0)),
                           IF(ISNA(MATCH(CONCATENATE(B5, "-", C5), 'SlotsAllocation 2'!$J$58:$J$71, 0)),
                                0,
                            MATCH(CONCATENATE(B5, "-", C5), 'SlotsAllocation 2'!$J$58:$J$71, 0)),
                        MATCH(CONCATENATE(B5, "-", C5), 'SlotsAllocation 2'!$I$58:$I$71, 0)),
                    MATCH(CONCATENATE(B5, "-", C5), 'SlotsAllocation 2'!$H$58:$H$71, 0)),
                MATCH(CONCATENATE(B5, "-", C5), 'SlotsAllocation 2'!$G$58:$G$71, 0)),
            MATCH(CONCATENATE(B5, "-", C5), 'SlotsAllocation 2'!$F$58:$F$71, 0)),
        MATCH(CONCATENATE(B5, "-", C5), 'SlotsAllocation 2'!$E$58:$E$71, 0)),
    MATCH(CONCATENATE(B5, "-", C5), 'SlotsAllocation 2'!$D$58:$D$71, 0)),
MATCH(CONCATENATE(B5, "-", C5), 'SlotsAllocation 2'!$C$58:$C$71, 0))</f>
        <v>0</v>
      </c>
      <c r="O5" s="3" t="str">
        <f>IF(ISNA(MATCH(CONCATENATE(B5, "-", C5), 'SlotsAllocation 2'!$C$2:$C$71, 0)),
    IF(ISNA(MATCH(CONCATENATE(B5, "-", C5), 'SlotsAllocation 2'!$D$2:$D$71, 0)),
        IF(ISNA(MATCH(CONCATENATE(B5, "-", C5), 'SlotsAllocation 2'!$E$2:$E$71, 0)),
            IF(ISNA(MATCH(CONCATENATE(B5, "-", C5), 'SlotsAllocation 2'!$F$2:$F$71, 0)),
                IF(ISNA(MATCH(CONCATENATE(B5, "-", C5), 'SlotsAllocation 2'!$G$2:$G$71, 0)),
                    IF(ISNA(MATCH(CONCATENATE(B5, "-", C5), 'SlotsAllocation 2'!$H$2:$H$71, 0)),
                        IF(ISNA(MATCH(CONCATENATE(B5, "-", C5),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11:20-12:50</v>
      </c>
      <c r="P5" s="3">
        <f>IF(ISNA(VLOOKUP(Q5, 'LOOKUP Table'!$A$2:$B$75, 2, FALSE)), "No Room Allocated", VLOOKUP(Q5, 'LOOKUP Table'!$A$2:$B$75, 2, FALSE))</f>
        <v>4043</v>
      </c>
      <c r="Q5" s="3">
        <f>IF(ISNA(MATCH(CONCATENATE(B5, "-", C5), 'SlotsAllocation 2'!$C$2:$C$71, 0)),
    IF(ISNA(MATCH(CONCATENATE(B5, "-", C5), 'SlotsAllocation 2'!$D$2:$D$71, 0)),
        IF(ISNA(MATCH(CONCATENATE(B5, "-", C5), 'SlotsAllocation 2'!$E$2:$E$71, 0)),
            IF(ISNA(MATCH(CONCATENATE(B5, "-", C5), 'SlotsAllocation 2'!$F$2:$F$71, 0)),
                IF(ISNA(MATCH(CONCATENATE(B5, "-", C5), 'SlotsAllocation 2'!$G$2:$G$71, 0)),
                    IF(ISNA(MATCH(CONCATENATE(B5, "-", C5), 'SlotsAllocation 2'!$H$2:$H$71, 0)),
                        IF(ISNA(MATCH(CONCATENATE(B5, "-", C5), 'SlotsAllocation 2'!$I$2:$I$71, 0)),
                            IF(ISNA(MATCH(CONCATENATE(B5, "-", C5), 'SlotsAllocation 2'!$J$2:$J$71, 0)),
                                "No Room Allocated",
                            MATCH(CONCATENATE(B5, "-", C5), 'SlotsAllocation 2'!$J$2:$J$71, 0)),
                        MATCH(CONCATENATE(B5, "-", C5), 'SlotsAllocation 2'!$I$2:$I$71, 0)),
                    MATCH(CONCATENATE(B5, "-", C5), 'SlotsAllocation 2'!$H$2:$H$71, 0)),
                MATCH(CONCATENATE(B5, "-", C5), 'SlotsAllocation 2'!$G$2:$G$71, 0)),
            MATCH(CONCATENATE(B5, "-", C5), 'SlotsAllocation 2'!$F$2:$F$71, 0)),
        MATCH(CONCATENATE(B5, "-", C5), 'SlotsAllocation 2'!$E$2:$E$71, 0)),
    MATCH(CONCATENATE(B5, "-", C5), 'SlotsAllocation 2'!$D$2:$D$71, 0)),
MATCH(CONCATENATE(B5, "-", C5), 'SlotsAllocation 2'!$C$2:$C$71, 0))</f>
        <v>1</v>
      </c>
      <c r="R5" s="2">
        <v>30</v>
      </c>
      <c r="S5" s="19"/>
      <c r="T5" s="19"/>
      <c r="U5" s="130"/>
      <c r="V5" s="130"/>
      <c r="W5" s="130"/>
    </row>
    <row r="6" spans="2:23" ht="12" x14ac:dyDescent="0.25">
      <c r="B6" s="23" t="s">
        <v>13</v>
      </c>
      <c r="C6" s="2">
        <v>2</v>
      </c>
      <c r="D6" s="3" t="s">
        <v>14</v>
      </c>
      <c r="E6" s="3"/>
      <c r="F6" s="4">
        <v>1</v>
      </c>
      <c r="G6" s="113" t="s">
        <v>137</v>
      </c>
      <c r="H6" s="113">
        <v>4348</v>
      </c>
      <c r="I6" s="116" t="str">
        <f t="shared" si="0"/>
        <v>T</v>
      </c>
      <c r="J6" s="3">
        <f>IF(ISNA(MATCH(CONCATENATE(B6, "-", C6), 'SlotsAllocation 2'!$C$2:$C$15, 0)),
    IF(ISNA(MATCH(CONCATENATE(B6, "-", C6), 'SlotsAllocation 2'!$D$2:$D$15, 0)),
        IF(ISNA(MATCH(CONCATENATE(B6, "-", C6), 'SlotsAllocation 2'!$E$2:$E$15, 0)),
            IF(ISNA(MATCH(CONCATENATE(B6, "-", C6), 'SlotsAllocation 2'!$F$2:$F$15, 0)),
                IF(ISNA(MATCH(CONCATENATE(B6, "-", C6), 'SlotsAllocation 2'!$G$2:$G$15, 0)),
                    IF(ISNA(MATCH(CONCATENATE(B6, "-", C6), 'SlotsAllocation 2'!$H$2:$H$15, 0)),
                        IF(ISNA(MATCH(CONCATENATE(B6, "-", C6), 'SlotsAllocation 2'!$I$2:$I$15, 0)),
                            IF(ISNA(MATCH(CONCATENATE(B6, "-", C6), 'SlotsAllocation 2'!$J$2:$J$15, 0)),
                                0,
                            MATCH(CONCATENATE(B6, "-", C6), 'SlotsAllocation 2'!$J$2:$J$15, 0)),
                        MATCH(CONCATENATE(B6, "-", C6), 'SlotsAllocation 2'!$I$2:$I$15, 0)),
                    MATCH(CONCATENATE(B6, "-", C6), 'SlotsAllocation 2'!$H$2:$H$15, 0)),
                MATCH(CONCATENATE(B6, "-", C6), 'SlotsAllocation 2'!$G$2:$G$15, 0)),
            MATCH(CONCATENATE(B6, "-", C6), 'SlotsAllocation 2'!$F$2:$F$15, 0)),
        MATCH(CONCATENATE(B6, "-", C6), 'SlotsAllocation 2'!$E$2:$E$15, 0)),
    MATCH(CONCATENATE(B6, "-", C6), 'SlotsAllocation 2'!$D$2:$D$15, 0)),
MATCH(CONCATENATE(B6, "-", C6), 'SlotsAllocation 2'!$C$2:$C$15, 0))</f>
        <v>0</v>
      </c>
      <c r="K6" s="3">
        <f>IF(ISNA(MATCH(CONCATENATE(B6, "-", C6), 'SlotsAllocation 2'!$C$16:$C$29, 0)),
    IF(ISNA(MATCH(CONCATENATE(B6, "-", C6), 'SlotsAllocation 2'!$D$16:$D$29, 0)),
        IF(ISNA(MATCH(CONCATENATE(B6, "-", C6), 'SlotsAllocation 2'!$E$16:$E$29, 0)),
            IF(ISNA(MATCH(CONCATENATE(B6, "-", C6), 'SlotsAllocation 2'!$F$16:$F$29, 0)),
                IF(ISNA(MATCH(CONCATENATE(B6, "-", C6), 'SlotsAllocation 2'!$G$16:$G$29, 0)),
                    IF(ISNA(MATCH(CONCATENATE(B6, "-", C6), 'SlotsAllocation 2'!$H$16:$H$29, 0)),
                        IF(ISNA(MATCH(CONCATENATE(B6, "-", C6), 'SlotsAllocation 2'!$I$16:$I$29, 0)),
                           IF(ISNA(MATCH(CONCATENATE(B6, "-", C6), 'SlotsAllocation 2'!$J$16:$J$29, 0)),
                                0,
                            MATCH(CONCATENATE(B6, "-", C6), 'SlotsAllocation 2'!$J$16:$J$29, 0)),
                        MATCH(CONCATENATE(B6, "-", C6), 'SlotsAllocation 2'!$I$16:$I$29, 0)),
                    MATCH(CONCATENATE(B6, "-", C6), 'SlotsAllocation 2'!$H$16:$H$29, 0)),
                MATCH(CONCATENATE(B6, "-", C6), 'SlotsAllocation 2'!$G$16:$G$29, 0)),
            MATCH(CONCATENATE(B6, "-", C6), 'SlotsAllocation 2'!$F$16:$F$29, 0)),
        MATCH(CONCATENATE(B6, "-", C6), 'SlotsAllocation 2'!$E$16:$E$29, 0)),
    MATCH(CONCATENATE(B6, "-", C6), 'SlotsAllocation 2'!$D$16:$D$29, 0)),
MATCH(CONCATENATE(B6, "-", C6), 'SlotsAllocation 2'!$C$16:$C$29, 0))</f>
        <v>0</v>
      </c>
      <c r="L6" s="3">
        <f>IF(ISNA(MATCH(CONCATENATE(B6, "-", C6), 'SlotsAllocation 2'!$C$30:$C$43, 0)),
    IF(ISNA(MATCH(CONCATENATE(B6, "-", C6), 'SlotsAllocation 2'!$D$30:$D$43, 0)),
        IF(ISNA(MATCH(CONCATENATE(B6, "-", C6), 'SlotsAllocation 2'!$E$30:$E$43, 0)),
            IF(ISNA(MATCH(CONCATENATE(B6, "-", C6), 'SlotsAllocation 2'!$F$30:$F$43, 0)),
                IF(ISNA(MATCH(CONCATENATE(B6, "-", C6), 'SlotsAllocation 2'!$G$30:$G$43, 0)),
                    IF(ISNA(MATCH(CONCATENATE(B6, "-", C6), 'SlotsAllocation 2'!$H$30:$H$43, 0)),
                        IF(ISNA(MATCH(CONCATENATE(B6, "-", C6), 'SlotsAllocation 2'!$I$30:$I$43, 0)),
                           IF(ISNA(MATCH(CONCATENATE(B6, "-", C6), 'SlotsAllocation 2'!$J$30:$J$43, 0)),
                                0,
                            MATCH(CONCATENATE(B6, "-", C6), 'SlotsAllocation 2'!$J$30:$J$43, 0)),
                        MATCH(CONCATENATE(B6, "-", C6), 'SlotsAllocation 2'!$I$30:$I$43, 0)),
                    MATCH(CONCATENATE(B6, "-", C6), 'SlotsAllocation 2'!$H$30:$H$43, 0)),
                MATCH(CONCATENATE(B6, "-", C6), 'SlotsAllocation 2'!$G$30:$G$43, 0)),
            MATCH(CONCATENATE(B6, "-", C6), 'SlotsAllocation 2'!$F$30:$F$43, 0)),
        MATCH(CONCATENATE(B6, "-", C6), 'SlotsAllocation 2'!$E$30:$E$43, 0)),
    MATCH(CONCATENATE(B6, "-", C6), 'SlotsAllocation 2'!$D$30:$D$43, 0)),
MATCH(CONCATENATE(B6, "-", C6), 'SlotsAllocation 2'!$C$30:$C$43, 0))</f>
        <v>1</v>
      </c>
      <c r="M6" s="3">
        <f>IF(ISNA(MATCH(CONCATENATE(B6, "-", C6), 'SlotsAllocation 2'!$C$44:$C$57, 0)),
    IF(ISNA(MATCH(CONCATENATE(B6, "-", C6), 'SlotsAllocation 2'!$D$44:$D$57, 0)),
        IF(ISNA(MATCH(CONCATENATE(B6, "-", C6), 'SlotsAllocation 2'!$E$44:$E$57, 0)),
            IF(ISNA(MATCH(CONCATENATE(B6, "-", C6), 'SlotsAllocation 2'!$F$44:$F$57, 0)),
                IF(ISNA(MATCH(CONCATENATE(B6, "-", C6), 'SlotsAllocation 2'!$G$44:$G$57, 0)),
                    IF(ISNA(MATCH(CONCATENATE(B6, "-", C6), 'SlotsAllocation 2'!$H$44:$H$57, 0)),
                        IF(ISNA(MATCH(CONCATENATE(B6, "-", C6), 'SlotsAllocation 2'!$I$44:$I$57, 0)),
                           IF(ISNA(MATCH(CONCATENATE(B6, "-", C6), 'SlotsAllocation 2'!$J$44:$J$57, 0)),
                                0,
                            MATCH(CONCATENATE(B6, "-", C6), 'SlotsAllocation 2'!$J$44:$J$57, 0)),
                        MATCH(CONCATENATE(B6, "-", C6), 'SlotsAllocation 2'!$I$44:$I$57, 0)),
                    MATCH(CONCATENATE(B6, "-", C6), 'SlotsAllocation 2'!$H$44:$H$57, 0)),
                MATCH(CONCATENATE(B6, "-", C6), 'SlotsAllocation 2'!$G$44:$G$57, 0)),
            MATCH(CONCATENATE(B6, "-", C6), 'SlotsAllocation 2'!$F$44:$F$57, 0)),
        MATCH(CONCATENATE(B6, "-", C6), 'SlotsAllocation 2'!$E$44:$E$57, 0)),
    MATCH(CONCATENATE(B6, "-", C6), 'SlotsAllocation 2'!$D$44:$D$57, 0)),
MATCH(CONCATENATE(B6, "-", C6), 'SlotsAllocation 2'!$C$44:$C$57, 0))</f>
        <v>0</v>
      </c>
      <c r="N6" s="3">
        <f>IF(ISNA(MATCH(CONCATENATE(B6, "-", C6), 'SlotsAllocation 2'!$C$58:$C$71, 0)),
    IF(ISNA(MATCH(CONCATENATE(B6, "-", C6), 'SlotsAllocation 2'!$D$58:$D$71, 0)),
        IF(ISNA(MATCH(CONCATENATE(B6, "-", C6), 'SlotsAllocation 2'!$E$58:$E$71, 0)),
            IF(ISNA(MATCH(CONCATENATE(B6, "-", C6), 'SlotsAllocation 2'!$F$58:$F$71, 0)),
                IF(ISNA(MATCH(CONCATENATE(B6, "-", C6), 'SlotsAllocation 2'!$G$58:$G$71, 0)),
                    IF(ISNA(MATCH(CONCATENATE(B6, "-", C6), 'SlotsAllocation 2'!$H$58:$H$71, 0)),
                        IF(ISNA(MATCH(CONCATENATE(B6, "-", C6), 'SlotsAllocation 2'!$I$58:$I$71, 0)),
                           IF(ISNA(MATCH(CONCATENATE(B6, "-", C6), 'SlotsAllocation 2'!$J$58:$J$71, 0)),
                                0,
                            MATCH(CONCATENATE(B6, "-", C6), 'SlotsAllocation 2'!$J$58:$J$71, 0)),
                        MATCH(CONCATENATE(B6, "-", C6), 'SlotsAllocation 2'!$I$58:$I$71, 0)),
                    MATCH(CONCATENATE(B6, "-", C6), 'SlotsAllocation 2'!$H$58:$H$71, 0)),
                MATCH(CONCATENATE(B6, "-", C6), 'SlotsAllocation 2'!$G$58:$G$71, 0)),
            MATCH(CONCATENATE(B6, "-", C6), 'SlotsAllocation 2'!$F$58:$F$71, 0)),
        MATCH(CONCATENATE(B6, "-", C6), 'SlotsAllocation 2'!$E$58:$E$71, 0)),
    MATCH(CONCATENATE(B6, "-", C6), 'SlotsAllocation 2'!$D$58:$D$71, 0)),
MATCH(CONCATENATE(B6, "-", C6), 'SlotsAllocation 2'!$C$58:$C$71, 0))</f>
        <v>0</v>
      </c>
      <c r="O6" s="3" t="str">
        <f>IF(ISNA(MATCH(CONCATENATE(B6, "-", C6), 'SlotsAllocation 2'!$C$2:$C$71, 0)),
    IF(ISNA(MATCH(CONCATENATE(B6, "-", C6), 'SlotsAllocation 2'!$D$2:$D$71, 0)),
        IF(ISNA(MATCH(CONCATENATE(B6, "-", C6), 'SlotsAllocation 2'!$E$2:$E$71, 0)),
            IF(ISNA(MATCH(CONCATENATE(B6, "-", C6), 'SlotsAllocation 2'!$F$2:$F$71, 0)),
                IF(ISNA(MATCH(CONCATENATE(B6, "-", C6), 'SlotsAllocation 2'!$G$2:$G$71, 0)),
                    IF(ISNA(MATCH(CONCATENATE(B6, "-", C6), 'SlotsAllocation 2'!$H$2:$H$71, 0)),
                        IF(ISNA(MATCH(CONCATENATE(B6, "-", C6),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09:40-11:10</v>
      </c>
      <c r="P6" s="3">
        <f>IF(ISNA(VLOOKUP(Q6, 'LOOKUP Table'!$A$2:$B$75, 2, FALSE)), "No Room Allocated", VLOOKUP(Q6, 'LOOKUP Table'!$A$2:$B$75, 2, FALSE))</f>
        <v>4043</v>
      </c>
      <c r="Q6" s="3">
        <f>IF(ISNA(MATCH(CONCATENATE(B6, "-", C6), 'SlotsAllocation 2'!$C$2:$C$71, 0)),
    IF(ISNA(MATCH(CONCATENATE(B6, "-", C6), 'SlotsAllocation 2'!$D$2:$D$71, 0)),
        IF(ISNA(MATCH(CONCATENATE(B6, "-", C6), 'SlotsAllocation 2'!$E$2:$E$71, 0)),
            IF(ISNA(MATCH(CONCATENATE(B6, "-", C6), 'SlotsAllocation 2'!$F$2:$F$71, 0)),
                IF(ISNA(MATCH(CONCATENATE(B6, "-", C6), 'SlotsAllocation 2'!$G$2:$G$71, 0)),
                    IF(ISNA(MATCH(CONCATENATE(B6, "-", C6), 'SlotsAllocation 2'!$H$2:$H$71, 0)),
                        IF(ISNA(MATCH(CONCATENATE(B6, "-", C6), 'SlotsAllocation 2'!$I$2:$I$71, 0)),
                            IF(ISNA(MATCH(CONCATENATE(B6, "-", C6), 'SlotsAllocation 2'!$J$2:$J$71, 0)),
                                "No Room Allocated",
                            MATCH(CONCATENATE(B6, "-", C6), 'SlotsAllocation 2'!$J$2:$J$71, 0)),
                        MATCH(CONCATENATE(B6, "-", C6), 'SlotsAllocation 2'!$I$2:$I$71, 0)),
                    MATCH(CONCATENATE(B6, "-", C6), 'SlotsAllocation 2'!$H$2:$H$71, 0)),
                MATCH(CONCATENATE(B6, "-", C6), 'SlotsAllocation 2'!$G$2:$G$71, 0)),
            MATCH(CONCATENATE(B6, "-", C6), 'SlotsAllocation 2'!$F$2:$F$71, 0)),
        MATCH(CONCATENATE(B6, "-", C6), 'SlotsAllocation 2'!$E$2:$E$71, 0)),
    MATCH(CONCATENATE(B6, "-", C6), 'SlotsAllocation 2'!$D$2:$D$71, 0)),
MATCH(CONCATENATE(B6, "-", C6), 'SlotsAllocation 2'!$C$2:$C$71, 0))</f>
        <v>29</v>
      </c>
      <c r="R6" s="2">
        <v>30</v>
      </c>
      <c r="S6" s="19"/>
      <c r="T6" s="19"/>
      <c r="U6" s="130"/>
      <c r="V6" s="130"/>
      <c r="W6" s="130"/>
    </row>
    <row r="7" spans="2:23" ht="12" x14ac:dyDescent="0.25">
      <c r="B7" s="23" t="s">
        <v>11</v>
      </c>
      <c r="C7" s="2">
        <v>3</v>
      </c>
      <c r="D7" s="3" t="s">
        <v>12</v>
      </c>
      <c r="E7" s="3"/>
      <c r="F7" s="4">
        <v>3</v>
      </c>
      <c r="G7" s="121" t="s">
        <v>149</v>
      </c>
      <c r="H7" s="141"/>
      <c r="I7" s="3" t="str">
        <f t="shared" si="0"/>
        <v>ST</v>
      </c>
      <c r="J7" s="3">
        <f>IF(ISNA(MATCH(CONCATENATE(B7, "-", C7), 'SlotsAllocation 2'!$C$2:$C$15, 0)),
    IF(ISNA(MATCH(CONCATENATE(B7, "-", C7), 'SlotsAllocation 2'!$D$2:$D$15, 0)),
        IF(ISNA(MATCH(CONCATENATE(B7, "-", C7), 'SlotsAllocation 2'!$E$2:$E$15, 0)),
            IF(ISNA(MATCH(CONCATENATE(B7, "-", C7), 'SlotsAllocation 2'!$F$2:$F$15, 0)),
                IF(ISNA(MATCH(CONCATENATE(B7, "-", C7), 'SlotsAllocation 2'!$G$2:$G$15, 0)),
                    IF(ISNA(MATCH(CONCATENATE(B7, "-", C7), 'SlotsAllocation 2'!$H$2:$H$15, 0)),
                        IF(ISNA(MATCH(CONCATENATE(B7, "-", C7), 'SlotsAllocation 2'!$I$2:$I$15, 0)),
                            IF(ISNA(MATCH(CONCATENATE(B7, "-", C7), 'SlotsAllocation 2'!$J$2:$J$15, 0)),
                                0,
                            MATCH(CONCATENATE(B7, "-", C7), 'SlotsAllocation 2'!$J$2:$J$15, 0)),
                        MATCH(CONCATENATE(B7, "-", C7), 'SlotsAllocation 2'!$I$2:$I$15, 0)),
                    MATCH(CONCATENATE(B7, "-", C7), 'SlotsAllocation 2'!$H$2:$H$15, 0)),
                MATCH(CONCATENATE(B7, "-", C7), 'SlotsAllocation 2'!$G$2:$G$15, 0)),
            MATCH(CONCATENATE(B7, "-", C7), 'SlotsAllocation 2'!$F$2:$F$15, 0)),
        MATCH(CONCATENATE(B7, "-", C7), 'SlotsAllocation 2'!$E$2:$E$15, 0)),
    MATCH(CONCATENATE(B7, "-", C7), 'SlotsAllocation 2'!$D$2:$D$15, 0)),
MATCH(CONCATENATE(B7, "-", C7), 'SlotsAllocation 2'!$C$2:$C$15, 0))</f>
        <v>7</v>
      </c>
      <c r="K7" s="3">
        <f>IF(ISNA(MATCH(CONCATENATE(B7, "-", C7), 'SlotsAllocation 2'!$C$16:$C$29, 0)),
    IF(ISNA(MATCH(CONCATENATE(B7, "-", C7), 'SlotsAllocation 2'!$D$16:$D$29, 0)),
        IF(ISNA(MATCH(CONCATENATE(B7, "-", C7), 'SlotsAllocation 2'!$E$16:$E$29, 0)),
            IF(ISNA(MATCH(CONCATENATE(B7, "-", C7), 'SlotsAllocation 2'!$F$16:$F$29, 0)),
                IF(ISNA(MATCH(CONCATENATE(B7, "-", C7), 'SlotsAllocation 2'!$G$16:$G$29, 0)),
                    IF(ISNA(MATCH(CONCATENATE(B7, "-", C7), 'SlotsAllocation 2'!$H$16:$H$29, 0)),
                        IF(ISNA(MATCH(CONCATENATE(B7, "-", C7), 'SlotsAllocation 2'!$I$16:$I$29, 0)),
                           IF(ISNA(MATCH(CONCATENATE(B7, "-", C7), 'SlotsAllocation 2'!$J$16:$J$29, 0)),
                                0,
                            MATCH(CONCATENATE(B7, "-", C7), 'SlotsAllocation 2'!$J$16:$J$29, 0)),
                        MATCH(CONCATENATE(B7, "-", C7), 'SlotsAllocation 2'!$I$16:$I$29, 0)),
                    MATCH(CONCATENATE(B7, "-", C7), 'SlotsAllocation 2'!$H$16:$H$29, 0)),
                MATCH(CONCATENATE(B7, "-", C7), 'SlotsAllocation 2'!$G$16:$G$29, 0)),
            MATCH(CONCATENATE(B7, "-", C7), 'SlotsAllocation 2'!$F$16:$F$29, 0)),
        MATCH(CONCATENATE(B7, "-", C7), 'SlotsAllocation 2'!$E$16:$E$29, 0)),
    MATCH(CONCATENATE(B7, "-", C7), 'SlotsAllocation 2'!$D$16:$D$29, 0)),
MATCH(CONCATENATE(B7, "-", C7), 'SlotsAllocation 2'!$C$16:$C$29, 0))</f>
        <v>0</v>
      </c>
      <c r="L7" s="3">
        <f>IF(ISNA(MATCH(CONCATENATE(B7, "-", C7), 'SlotsAllocation 2'!$C$30:$C$43, 0)),
    IF(ISNA(MATCH(CONCATENATE(B7, "-", C7), 'SlotsAllocation 2'!$D$30:$D$43, 0)),
        IF(ISNA(MATCH(CONCATENATE(B7, "-", C7), 'SlotsAllocation 2'!$E$30:$E$43, 0)),
            IF(ISNA(MATCH(CONCATENATE(B7, "-", C7), 'SlotsAllocation 2'!$F$30:$F$43, 0)),
                IF(ISNA(MATCH(CONCATENATE(B7, "-", C7), 'SlotsAllocation 2'!$G$30:$G$43, 0)),
                    IF(ISNA(MATCH(CONCATENATE(B7, "-", C7), 'SlotsAllocation 2'!$H$30:$H$43, 0)),
                        IF(ISNA(MATCH(CONCATENATE(B7, "-", C7), 'SlotsAllocation 2'!$I$30:$I$43, 0)),
                           IF(ISNA(MATCH(CONCATENATE(B7, "-", C7), 'SlotsAllocation 2'!$J$30:$J$43, 0)),
                                0,
                            MATCH(CONCATENATE(B7, "-", C7), 'SlotsAllocation 2'!$J$30:$J$43, 0)),
                        MATCH(CONCATENATE(B7, "-", C7), 'SlotsAllocation 2'!$I$30:$I$43, 0)),
                    MATCH(CONCATENATE(B7, "-", C7), 'SlotsAllocation 2'!$H$30:$H$43, 0)),
                MATCH(CONCATENATE(B7, "-", C7), 'SlotsAllocation 2'!$G$30:$G$43, 0)),
            MATCH(CONCATENATE(B7, "-", C7), 'SlotsAllocation 2'!$F$30:$F$43, 0)),
        MATCH(CONCATENATE(B7, "-", C7), 'SlotsAllocation 2'!$E$30:$E$43, 0)),
    MATCH(CONCATENATE(B7, "-", C7), 'SlotsAllocation 2'!$D$30:$D$43, 0)),
MATCH(CONCATENATE(B7, "-", C7), 'SlotsAllocation 2'!$C$30:$C$43, 0))</f>
        <v>7</v>
      </c>
      <c r="M7" s="3">
        <f>IF(ISNA(MATCH(CONCATENATE(B7, "-", C7), 'SlotsAllocation 2'!$C$44:$C$57, 0)),
    IF(ISNA(MATCH(CONCATENATE(B7, "-", C7), 'SlotsAllocation 2'!$D$44:$D$57, 0)),
        IF(ISNA(MATCH(CONCATENATE(B7, "-", C7), 'SlotsAllocation 2'!$E$44:$E$57, 0)),
            IF(ISNA(MATCH(CONCATENATE(B7, "-", C7), 'SlotsAllocation 2'!$F$44:$F$57, 0)),
                IF(ISNA(MATCH(CONCATENATE(B7, "-", C7), 'SlotsAllocation 2'!$G$44:$G$57, 0)),
                    IF(ISNA(MATCH(CONCATENATE(B7, "-", C7), 'SlotsAllocation 2'!$H$44:$H$57, 0)),
                        IF(ISNA(MATCH(CONCATENATE(B7, "-", C7), 'SlotsAllocation 2'!$I$44:$I$57, 0)),
                           IF(ISNA(MATCH(CONCATENATE(B7, "-", C7), 'SlotsAllocation 2'!$J$44:$J$57, 0)),
                                0,
                            MATCH(CONCATENATE(B7, "-", C7), 'SlotsAllocation 2'!$J$44:$J$57, 0)),
                        MATCH(CONCATENATE(B7, "-", C7), 'SlotsAllocation 2'!$I$44:$I$57, 0)),
                    MATCH(CONCATENATE(B7, "-", C7), 'SlotsAllocation 2'!$H$44:$H$57, 0)),
                MATCH(CONCATENATE(B7, "-", C7), 'SlotsAllocation 2'!$G$44:$G$57, 0)),
            MATCH(CONCATENATE(B7, "-", C7), 'SlotsAllocation 2'!$F$44:$F$57, 0)),
        MATCH(CONCATENATE(B7, "-", C7), 'SlotsAllocation 2'!$E$44:$E$57, 0)),
    MATCH(CONCATENATE(B7, "-", C7), 'SlotsAllocation 2'!$D$44:$D$57, 0)),
MATCH(CONCATENATE(B7, "-", C7), 'SlotsAllocation 2'!$C$44:$C$57, 0))</f>
        <v>0</v>
      </c>
      <c r="N7" s="3">
        <f>IF(ISNA(MATCH(CONCATENATE(B7, "-", C7), 'SlotsAllocation 2'!$C$58:$C$71, 0)),
    IF(ISNA(MATCH(CONCATENATE(B7, "-", C7), 'SlotsAllocation 2'!$D$58:$D$71, 0)),
        IF(ISNA(MATCH(CONCATENATE(B7, "-", C7), 'SlotsAllocation 2'!$E$58:$E$71, 0)),
            IF(ISNA(MATCH(CONCATENATE(B7, "-", C7), 'SlotsAllocation 2'!$F$58:$F$71, 0)),
                IF(ISNA(MATCH(CONCATENATE(B7, "-", C7), 'SlotsAllocation 2'!$G$58:$G$71, 0)),
                    IF(ISNA(MATCH(CONCATENATE(B7, "-", C7), 'SlotsAllocation 2'!$H$58:$H$71, 0)),
                        IF(ISNA(MATCH(CONCATENATE(B7, "-", C7), 'SlotsAllocation 2'!$I$58:$I$71, 0)),
                           IF(ISNA(MATCH(CONCATENATE(B7, "-", C7), 'SlotsAllocation 2'!$J$58:$J$71, 0)),
                                0,
                            MATCH(CONCATENATE(B7, "-", C7), 'SlotsAllocation 2'!$J$58:$J$71, 0)),
                        MATCH(CONCATENATE(B7, "-", C7), 'SlotsAllocation 2'!$I$58:$I$71, 0)),
                    MATCH(CONCATENATE(B7, "-", C7), 'SlotsAllocation 2'!$H$58:$H$71, 0)),
                MATCH(CONCATENATE(B7, "-", C7), 'SlotsAllocation 2'!$G$58:$G$71, 0)),
            MATCH(CONCATENATE(B7, "-", C7), 'SlotsAllocation 2'!$F$58:$F$71, 0)),
        MATCH(CONCATENATE(B7, "-", C7), 'SlotsAllocation 2'!$E$58:$E$71, 0)),
    MATCH(CONCATENATE(B7, "-", C7), 'SlotsAllocation 2'!$D$58:$D$71, 0)),
MATCH(CONCATENATE(B7, "-", C7), 'SlotsAllocation 2'!$C$58:$C$71, 0))</f>
        <v>0</v>
      </c>
      <c r="O7" s="3" t="str">
        <f>IF(ISNA(MATCH(CONCATENATE(B7, "-", C7), 'SlotsAllocation 2'!$C$2:$C$71, 0)),
    IF(ISNA(MATCH(CONCATENATE(B7, "-", C7), 'SlotsAllocation 2'!$D$2:$D$71, 0)),
        IF(ISNA(MATCH(CONCATENATE(B7, "-", C7), 'SlotsAllocation 2'!$E$2:$E$71, 0)),
            IF(ISNA(MATCH(CONCATENATE(B7, "-", C7), 'SlotsAllocation 2'!$F$2:$F$71, 0)),
                IF(ISNA(MATCH(CONCATENATE(B7, "-", C7), 'SlotsAllocation 2'!$G$2:$G$71, 0)),
                    IF(ISNA(MATCH(CONCATENATE(B7, "-", C7), 'SlotsAllocation 2'!$H$2:$H$71, 0)),
                        IF(ISNA(MATCH(CONCATENATE(B7, "-", C7),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08:00-09:30</v>
      </c>
      <c r="P7" s="3" t="str">
        <f>IF(ISNA(VLOOKUP(Q7, 'LOOKUP Table'!$A$2:$B$75, 2, FALSE)), "No Room Allocated", VLOOKUP(Q7, 'LOOKUP Table'!$A$2:$B$75, 2, FALSE))</f>
        <v>GPL</v>
      </c>
      <c r="Q7" s="3">
        <f>IF(ISNA(MATCH(CONCATENATE(B7, "-", C7), 'SlotsAllocation 2'!$C$2:$C$71, 0)),
    IF(ISNA(MATCH(CONCATENATE(B7, "-", C7), 'SlotsAllocation 2'!$D$2:$D$71, 0)),
        IF(ISNA(MATCH(CONCATENATE(B7, "-", C7), 'SlotsAllocation 2'!$E$2:$E$71, 0)),
            IF(ISNA(MATCH(CONCATENATE(B7, "-", C7), 'SlotsAllocation 2'!$F$2:$F$71, 0)),
                IF(ISNA(MATCH(CONCATENATE(B7, "-", C7), 'SlotsAllocation 2'!$G$2:$G$71, 0)),
                    IF(ISNA(MATCH(CONCATENATE(B7, "-", C7), 'SlotsAllocation 2'!$H$2:$H$71, 0)),
                        IF(ISNA(MATCH(CONCATENATE(B7, "-", C7), 'SlotsAllocation 2'!$I$2:$I$71, 0)),
                            IF(ISNA(MATCH(CONCATENATE(B7, "-", C7), 'SlotsAllocation 2'!$J$2:$J$71, 0)),
                                "No Room Allocated",
                            MATCH(CONCATENATE(B7, "-", C7), 'SlotsAllocation 2'!$J$2:$J$71, 0)),
                        MATCH(CONCATENATE(B7, "-", C7), 'SlotsAllocation 2'!$I$2:$I$71, 0)),
                    MATCH(CONCATENATE(B7, "-", C7), 'SlotsAllocation 2'!$H$2:$H$71, 0)),
                MATCH(CONCATENATE(B7, "-", C7), 'SlotsAllocation 2'!$G$2:$G$71, 0)),
            MATCH(CONCATENATE(B7, "-", C7), 'SlotsAllocation 2'!$F$2:$F$71, 0)),
        MATCH(CONCATENATE(B7, "-", C7), 'SlotsAllocation 2'!$E$2:$E$71, 0)),
    MATCH(CONCATENATE(B7, "-", C7), 'SlotsAllocation 2'!$D$2:$D$71, 0)),
MATCH(CONCATENATE(B7, "-", C7), 'SlotsAllocation 2'!$C$2:$C$71, 0))</f>
        <v>7</v>
      </c>
      <c r="R7" s="2">
        <v>40</v>
      </c>
      <c r="S7" s="1"/>
      <c r="T7" s="1"/>
      <c r="U7" s="130"/>
      <c r="V7" s="130"/>
      <c r="W7" s="130" t="str">
        <f>IF(ISNA(VLOOKUP(Q3, 'LOOKUP Table'!$A$30:$B$41, 3, FALSE)), "", "T")</f>
        <v/>
      </c>
    </row>
    <row r="8" spans="2:23" ht="12" x14ac:dyDescent="0.25">
      <c r="B8" s="23" t="s">
        <v>13</v>
      </c>
      <c r="C8" s="2">
        <v>3</v>
      </c>
      <c r="D8" s="3" t="s">
        <v>14</v>
      </c>
      <c r="E8" s="3"/>
      <c r="F8" s="4">
        <v>1</v>
      </c>
      <c r="G8" s="121" t="s">
        <v>149</v>
      </c>
      <c r="H8" s="141"/>
      <c r="I8" s="3" t="str">
        <f t="shared" si="0"/>
        <v>S</v>
      </c>
      <c r="J8" s="3">
        <f>IF(ISNA(MATCH(CONCATENATE(B8, "-", C8), 'SlotsAllocation 2'!$C$2:$C$15, 0)),
    IF(ISNA(MATCH(CONCATENATE(B8, "-", C8), 'SlotsAllocation 2'!$D$2:$D$15, 0)),
        IF(ISNA(MATCH(CONCATENATE(B8, "-", C8), 'SlotsAllocation 2'!$E$2:$E$15, 0)),
            IF(ISNA(MATCH(CONCATENATE(B8, "-", C8), 'SlotsAllocation 2'!$F$2:$F$15, 0)),
                IF(ISNA(MATCH(CONCATENATE(B8, "-", C8), 'SlotsAllocation 2'!$G$2:$G$15, 0)),
                    IF(ISNA(MATCH(CONCATENATE(B8, "-", C8), 'SlotsAllocation 2'!$H$2:$H$15, 0)),
                        IF(ISNA(MATCH(CONCATENATE(B8, "-", C8), 'SlotsAllocation 2'!$I$2:$I$15, 0)),
                            IF(ISNA(MATCH(CONCATENATE(B8, "-", C8), 'SlotsAllocation 2'!$J$2:$J$15, 0)),
                                0,
                            MATCH(CONCATENATE(B8, "-", C8), 'SlotsAllocation 2'!$J$2:$J$15, 0)),
                        MATCH(CONCATENATE(B8, "-", C8), 'SlotsAllocation 2'!$I$2:$I$15, 0)),
                    MATCH(CONCATENATE(B8, "-", C8), 'SlotsAllocation 2'!$H$2:$H$15, 0)),
                MATCH(CONCATENATE(B8, "-", C8), 'SlotsAllocation 2'!$G$2:$G$15, 0)),
            MATCH(CONCATENATE(B8, "-", C8), 'SlotsAllocation 2'!$F$2:$F$15, 0)),
        MATCH(CONCATENATE(B8, "-", C8), 'SlotsAllocation 2'!$E$2:$E$15, 0)),
    MATCH(CONCATENATE(B8, "-", C8), 'SlotsAllocation 2'!$D$2:$D$15, 0)),
MATCH(CONCATENATE(B8, "-", C8), 'SlotsAllocation 2'!$C$2:$C$15, 0))</f>
        <v>7</v>
      </c>
      <c r="K8" s="3">
        <f>IF(ISNA(MATCH(CONCATENATE(B8, "-", C8), 'SlotsAllocation 2'!$C$16:$C$29, 0)),
    IF(ISNA(MATCH(CONCATENATE(B8, "-", C8), 'SlotsAllocation 2'!$D$16:$D$29, 0)),
        IF(ISNA(MATCH(CONCATENATE(B8, "-", C8), 'SlotsAllocation 2'!$E$16:$E$29, 0)),
            IF(ISNA(MATCH(CONCATENATE(B8, "-", C8), 'SlotsAllocation 2'!$F$16:$F$29, 0)),
                IF(ISNA(MATCH(CONCATENATE(B8, "-", C8), 'SlotsAllocation 2'!$G$16:$G$29, 0)),
                    IF(ISNA(MATCH(CONCATENATE(B8, "-", C8), 'SlotsAllocation 2'!$H$16:$H$29, 0)),
                        IF(ISNA(MATCH(CONCATENATE(B8, "-", C8), 'SlotsAllocation 2'!$I$16:$I$29, 0)),
                           IF(ISNA(MATCH(CONCATENATE(B8, "-", C8), 'SlotsAllocation 2'!$J$16:$J$29, 0)),
                                0,
                            MATCH(CONCATENATE(B8, "-", C8), 'SlotsAllocation 2'!$J$16:$J$29, 0)),
                        MATCH(CONCATENATE(B8, "-", C8), 'SlotsAllocation 2'!$I$16:$I$29, 0)),
                    MATCH(CONCATENATE(B8, "-", C8), 'SlotsAllocation 2'!$H$16:$H$29, 0)),
                MATCH(CONCATENATE(B8, "-", C8), 'SlotsAllocation 2'!$G$16:$G$29, 0)),
            MATCH(CONCATENATE(B8, "-", C8), 'SlotsAllocation 2'!$F$16:$F$29, 0)),
        MATCH(CONCATENATE(B8, "-", C8), 'SlotsAllocation 2'!$E$16:$E$29, 0)),
    MATCH(CONCATENATE(B8, "-", C8), 'SlotsAllocation 2'!$D$16:$D$29, 0)),
MATCH(CONCATENATE(B8, "-", C8), 'SlotsAllocation 2'!$C$16:$C$29, 0))</f>
        <v>0</v>
      </c>
      <c r="L8" s="3">
        <f>IF(ISNA(MATCH(CONCATENATE(B8, "-", C8), 'SlotsAllocation 2'!$C$30:$C$43, 0)),
    IF(ISNA(MATCH(CONCATENATE(B8, "-", C8), 'SlotsAllocation 2'!$D$30:$D$43, 0)),
        IF(ISNA(MATCH(CONCATENATE(B8, "-", C8), 'SlotsAllocation 2'!$E$30:$E$43, 0)),
            IF(ISNA(MATCH(CONCATENATE(B8, "-", C8), 'SlotsAllocation 2'!$F$30:$F$43, 0)),
                IF(ISNA(MATCH(CONCATENATE(B8, "-", C8), 'SlotsAllocation 2'!$G$30:$G$43, 0)),
                    IF(ISNA(MATCH(CONCATENATE(B8, "-", C8), 'SlotsAllocation 2'!$H$30:$H$43, 0)),
                        IF(ISNA(MATCH(CONCATENATE(B8, "-", C8), 'SlotsAllocation 2'!$I$30:$I$43, 0)),
                           IF(ISNA(MATCH(CONCATENATE(B8, "-", C8), 'SlotsAllocation 2'!$J$30:$J$43, 0)),
                                0,
                            MATCH(CONCATENATE(B8, "-", C8), 'SlotsAllocation 2'!$J$30:$J$43, 0)),
                        MATCH(CONCATENATE(B8, "-", C8), 'SlotsAllocation 2'!$I$30:$I$43, 0)),
                    MATCH(CONCATENATE(B8, "-", C8), 'SlotsAllocation 2'!$H$30:$H$43, 0)),
                MATCH(CONCATENATE(B8, "-", C8), 'SlotsAllocation 2'!$G$30:$G$43, 0)),
            MATCH(CONCATENATE(B8, "-", C8), 'SlotsAllocation 2'!$F$30:$F$43, 0)),
        MATCH(CONCATENATE(B8, "-", C8), 'SlotsAllocation 2'!$E$30:$E$43, 0)),
    MATCH(CONCATENATE(B8, "-", C8), 'SlotsAllocation 2'!$D$30:$D$43, 0)),
MATCH(CONCATENATE(B8, "-", C8), 'SlotsAllocation 2'!$C$30:$C$43, 0))</f>
        <v>0</v>
      </c>
      <c r="M8" s="3">
        <f>IF(ISNA(MATCH(CONCATENATE(B8, "-", C8), 'SlotsAllocation 2'!$C$44:$C$57, 0)),
    IF(ISNA(MATCH(CONCATENATE(B8, "-", C8), 'SlotsAllocation 2'!$D$44:$D$57, 0)),
        IF(ISNA(MATCH(CONCATENATE(B8, "-", C8), 'SlotsAllocation 2'!$E$44:$E$57, 0)),
            IF(ISNA(MATCH(CONCATENATE(B8, "-", C8), 'SlotsAllocation 2'!$F$44:$F$57, 0)),
                IF(ISNA(MATCH(CONCATENATE(B8, "-", C8), 'SlotsAllocation 2'!$G$44:$G$57, 0)),
                    IF(ISNA(MATCH(CONCATENATE(B8, "-", C8), 'SlotsAllocation 2'!$H$44:$H$57, 0)),
                        IF(ISNA(MATCH(CONCATENATE(B8, "-", C8), 'SlotsAllocation 2'!$I$44:$I$57, 0)),
                           IF(ISNA(MATCH(CONCATENATE(B8, "-", C8), 'SlotsAllocation 2'!$J$44:$J$57, 0)),
                                0,
                            MATCH(CONCATENATE(B8, "-", C8), 'SlotsAllocation 2'!$J$44:$J$57, 0)),
                        MATCH(CONCATENATE(B8, "-", C8), 'SlotsAllocation 2'!$I$44:$I$57, 0)),
                    MATCH(CONCATENATE(B8, "-", C8), 'SlotsAllocation 2'!$H$44:$H$57, 0)),
                MATCH(CONCATENATE(B8, "-", C8), 'SlotsAllocation 2'!$G$44:$G$57, 0)),
            MATCH(CONCATENATE(B8, "-", C8), 'SlotsAllocation 2'!$F$44:$F$57, 0)),
        MATCH(CONCATENATE(B8, "-", C8), 'SlotsAllocation 2'!$E$44:$E$57, 0)),
    MATCH(CONCATENATE(B8, "-", C8), 'SlotsAllocation 2'!$D$44:$D$57, 0)),
MATCH(CONCATENATE(B8, "-", C8), 'SlotsAllocation 2'!$C$44:$C$57, 0))</f>
        <v>0</v>
      </c>
      <c r="N8" s="3">
        <f>IF(ISNA(MATCH(CONCATENATE(B8, "-", C8), 'SlotsAllocation 2'!$C$58:$C$71, 0)),
    IF(ISNA(MATCH(CONCATENATE(B8, "-", C8), 'SlotsAllocation 2'!$D$58:$D$71, 0)),
        IF(ISNA(MATCH(CONCATENATE(B8, "-", C8), 'SlotsAllocation 2'!$E$58:$E$71, 0)),
            IF(ISNA(MATCH(CONCATENATE(B8, "-", C8), 'SlotsAllocation 2'!$F$58:$F$71, 0)),
                IF(ISNA(MATCH(CONCATENATE(B8, "-", C8), 'SlotsAllocation 2'!$G$58:$G$71, 0)),
                    IF(ISNA(MATCH(CONCATENATE(B8, "-", C8), 'SlotsAllocation 2'!$H$58:$H$71, 0)),
                        IF(ISNA(MATCH(CONCATENATE(B8, "-", C8), 'SlotsAllocation 2'!$I$58:$I$71, 0)),
                           IF(ISNA(MATCH(CONCATENATE(B8, "-", C8), 'SlotsAllocation 2'!$J$58:$J$71, 0)),
                                0,
                            MATCH(CONCATENATE(B8, "-", C8), 'SlotsAllocation 2'!$J$58:$J$71, 0)),
                        MATCH(CONCATENATE(B8, "-", C8), 'SlotsAllocation 2'!$I$58:$I$71, 0)),
                    MATCH(CONCATENATE(B8, "-", C8), 'SlotsAllocation 2'!$H$58:$H$71, 0)),
                MATCH(CONCATENATE(B8, "-", C8), 'SlotsAllocation 2'!$G$58:$G$71, 0)),
            MATCH(CONCATENATE(B8, "-", C8), 'SlotsAllocation 2'!$F$58:$F$71, 0)),
        MATCH(CONCATENATE(B8, "-", C8), 'SlotsAllocation 2'!$E$58:$E$71, 0)),
    MATCH(CONCATENATE(B8, "-", C8), 'SlotsAllocation 2'!$D$58:$D$71, 0)),
MATCH(CONCATENATE(B8, "-", C8), 'SlotsAllocation 2'!$C$58:$C$71, 0))</f>
        <v>0</v>
      </c>
      <c r="O8" s="3" t="str">
        <f>IF(ISNA(MATCH(CONCATENATE(B8, "-", C8), 'SlotsAllocation 2'!$C$2:$C$71, 0)),
    IF(ISNA(MATCH(CONCATENATE(B8, "-", C8), 'SlotsAllocation 2'!$D$2:$D$71, 0)),
        IF(ISNA(MATCH(CONCATENATE(B8, "-", C8), 'SlotsAllocation 2'!$E$2:$E$71, 0)),
            IF(ISNA(MATCH(CONCATENATE(B8, "-", C8), 'SlotsAllocation 2'!$F$2:$F$71, 0)),
                IF(ISNA(MATCH(CONCATENATE(B8, "-", C8), 'SlotsAllocation 2'!$G$2:$G$71, 0)),
                    IF(ISNA(MATCH(CONCATENATE(B8, "-", C8), 'SlotsAllocation 2'!$H$2:$H$71, 0)),
                        IF(ISNA(MATCH(CONCATENATE(B8, "-", C8),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09:40-11:10</v>
      </c>
      <c r="P8" s="3" t="str">
        <f>IF(ISNA(VLOOKUP(Q8, 'LOOKUP Table'!$A$2:$B$75, 2, FALSE)), "No Room Allocated", VLOOKUP(Q8, 'LOOKUP Table'!$A$2:$B$75, 2, FALSE))</f>
        <v>GPL</v>
      </c>
      <c r="Q8" s="3">
        <f>IF(ISNA(MATCH(CONCATENATE(B8, "-", C8), 'SlotsAllocation 2'!$C$2:$C$71, 0)),
    IF(ISNA(MATCH(CONCATENATE(B8, "-", C8), 'SlotsAllocation 2'!$D$2:$D$71, 0)),
        IF(ISNA(MATCH(CONCATENATE(B8, "-", C8), 'SlotsAllocation 2'!$E$2:$E$71, 0)),
            IF(ISNA(MATCH(CONCATENATE(B8, "-", C8), 'SlotsAllocation 2'!$F$2:$F$71, 0)),
                IF(ISNA(MATCH(CONCATENATE(B8, "-", C8), 'SlotsAllocation 2'!$G$2:$G$71, 0)),
                    IF(ISNA(MATCH(CONCATENATE(B8, "-", C8), 'SlotsAllocation 2'!$H$2:$H$71, 0)),
                        IF(ISNA(MATCH(CONCATENATE(B8, "-", C8), 'SlotsAllocation 2'!$I$2:$I$71, 0)),
                            IF(ISNA(MATCH(CONCATENATE(B8, "-", C8), 'SlotsAllocation 2'!$J$2:$J$71, 0)),
                                "No Room Allocated",
                            MATCH(CONCATENATE(B8, "-", C8), 'SlotsAllocation 2'!$J$2:$J$71, 0)),
                        MATCH(CONCATENATE(B8, "-", C8), 'SlotsAllocation 2'!$I$2:$I$71, 0)),
                    MATCH(CONCATENATE(B8, "-", C8), 'SlotsAllocation 2'!$H$2:$H$71, 0)),
                MATCH(CONCATENATE(B8, "-", C8), 'SlotsAllocation 2'!$G$2:$G$71, 0)),
            MATCH(CONCATENATE(B8, "-", C8), 'SlotsAllocation 2'!$F$2:$F$71, 0)),
        MATCH(CONCATENATE(B8, "-", C8), 'SlotsAllocation 2'!$E$2:$E$71, 0)),
    MATCH(CONCATENATE(B8, "-", C8), 'SlotsAllocation 2'!$D$2:$D$71, 0)),
MATCH(CONCATENATE(B8, "-", C8), 'SlotsAllocation 2'!$C$2:$C$71, 0))</f>
        <v>7</v>
      </c>
      <c r="R8" s="2">
        <v>40</v>
      </c>
      <c r="S8" s="1"/>
      <c r="T8" s="1"/>
      <c r="U8" s="130"/>
      <c r="V8" s="130"/>
      <c r="W8" s="130"/>
    </row>
    <row r="9" spans="2:23" ht="12" x14ac:dyDescent="0.25">
      <c r="B9" s="23" t="s">
        <v>11</v>
      </c>
      <c r="C9" s="2">
        <v>4</v>
      </c>
      <c r="D9" s="3" t="s">
        <v>12</v>
      </c>
      <c r="E9" s="3"/>
      <c r="F9" s="4">
        <v>3</v>
      </c>
      <c r="G9" s="121" t="s">
        <v>149</v>
      </c>
      <c r="H9" s="141"/>
      <c r="I9" s="116" t="str">
        <f t="shared" si="0"/>
        <v>ST</v>
      </c>
      <c r="J9" s="3">
        <f>IF(ISNA(MATCH(CONCATENATE(B9, "-", C9), 'SlotsAllocation 2'!$C$2:$C$15, 0)),
    IF(ISNA(MATCH(CONCATENATE(B9, "-", C9), 'SlotsAllocation 2'!$D$2:$D$15, 0)),
        IF(ISNA(MATCH(CONCATENATE(B9, "-", C9), 'SlotsAllocation 2'!$E$2:$E$15, 0)),
            IF(ISNA(MATCH(CONCATENATE(B9, "-", C9), 'SlotsAllocation 2'!$F$2:$F$15, 0)),
                IF(ISNA(MATCH(CONCATENATE(B9, "-", C9), 'SlotsAllocation 2'!$G$2:$G$15, 0)),
                    IF(ISNA(MATCH(CONCATENATE(B9, "-", C9), 'SlotsAllocation 2'!$H$2:$H$15, 0)),
                        IF(ISNA(MATCH(CONCATENATE(B9, "-", C9), 'SlotsAllocation 2'!$I$2:$I$15, 0)),
                            IF(ISNA(MATCH(CONCATENATE(B9, "-", C9), 'SlotsAllocation 2'!$J$2:$J$15, 0)),
                                0,
                            MATCH(CONCATENATE(B9, "-", C9), 'SlotsAllocation 2'!$J$2:$J$15, 0)),
                        MATCH(CONCATENATE(B9, "-", C9), 'SlotsAllocation 2'!$I$2:$I$15, 0)),
                    MATCH(CONCATENATE(B9, "-", C9), 'SlotsAllocation 2'!$H$2:$H$15, 0)),
                MATCH(CONCATENATE(B9, "-", C9), 'SlotsAllocation 2'!$G$2:$G$15, 0)),
            MATCH(CONCATENATE(B9, "-", C9), 'SlotsAllocation 2'!$F$2:$F$15, 0)),
        MATCH(CONCATENATE(B9, "-", C9), 'SlotsAllocation 2'!$E$2:$E$15, 0)),
    MATCH(CONCATENATE(B9, "-", C9), 'SlotsAllocation 2'!$D$2:$D$15, 0)),
MATCH(CONCATENATE(B9, "-", C9), 'SlotsAllocation 2'!$C$2:$C$15, 0))</f>
        <v>7</v>
      </c>
      <c r="K9" s="3">
        <f>IF(ISNA(MATCH(CONCATENATE(B9, "-", C9), 'SlotsAllocation 2'!$C$16:$C$29, 0)),
    IF(ISNA(MATCH(CONCATENATE(B9, "-", C9), 'SlotsAllocation 2'!$D$16:$D$29, 0)),
        IF(ISNA(MATCH(CONCATENATE(B9, "-", C9), 'SlotsAllocation 2'!$E$16:$E$29, 0)),
            IF(ISNA(MATCH(CONCATENATE(B9, "-", C9), 'SlotsAllocation 2'!$F$16:$F$29, 0)),
                IF(ISNA(MATCH(CONCATENATE(B9, "-", C9), 'SlotsAllocation 2'!$G$16:$G$29, 0)),
                    IF(ISNA(MATCH(CONCATENATE(B9, "-", C9), 'SlotsAllocation 2'!$H$16:$H$29, 0)),
                        IF(ISNA(MATCH(CONCATENATE(B9, "-", C9), 'SlotsAllocation 2'!$I$16:$I$29, 0)),
                           IF(ISNA(MATCH(CONCATENATE(B9, "-", C9), 'SlotsAllocation 2'!$J$16:$J$29, 0)),
                                0,
                            MATCH(CONCATENATE(B9, "-", C9), 'SlotsAllocation 2'!$J$16:$J$29, 0)),
                        MATCH(CONCATENATE(B9, "-", C9), 'SlotsAllocation 2'!$I$16:$I$29, 0)),
                    MATCH(CONCATENATE(B9, "-", C9), 'SlotsAllocation 2'!$H$16:$H$29, 0)),
                MATCH(CONCATENATE(B9, "-", C9), 'SlotsAllocation 2'!$G$16:$G$29, 0)),
            MATCH(CONCATENATE(B9, "-", C9), 'SlotsAllocation 2'!$F$16:$F$29, 0)),
        MATCH(CONCATENATE(B9, "-", C9), 'SlotsAllocation 2'!$E$16:$E$29, 0)),
    MATCH(CONCATENATE(B9, "-", C9), 'SlotsAllocation 2'!$D$16:$D$29, 0)),
MATCH(CONCATENATE(B9, "-", C9), 'SlotsAllocation 2'!$C$16:$C$29, 0))</f>
        <v>0</v>
      </c>
      <c r="L9" s="3">
        <f>IF(ISNA(MATCH(CONCATENATE(B9, "-", C9), 'SlotsAllocation 2'!$C$30:$C$43, 0)),
    IF(ISNA(MATCH(CONCATENATE(B9, "-", C9), 'SlotsAllocation 2'!$D$30:$D$43, 0)),
        IF(ISNA(MATCH(CONCATENATE(B9, "-", C9), 'SlotsAllocation 2'!$E$30:$E$43, 0)),
            IF(ISNA(MATCH(CONCATENATE(B9, "-", C9), 'SlotsAllocation 2'!$F$30:$F$43, 0)),
                IF(ISNA(MATCH(CONCATENATE(B9, "-", C9), 'SlotsAllocation 2'!$G$30:$G$43, 0)),
                    IF(ISNA(MATCH(CONCATENATE(B9, "-", C9), 'SlotsAllocation 2'!$H$30:$H$43, 0)),
                        IF(ISNA(MATCH(CONCATENATE(B9, "-", C9), 'SlotsAllocation 2'!$I$30:$I$43, 0)),
                           IF(ISNA(MATCH(CONCATENATE(B9, "-", C9), 'SlotsAllocation 2'!$J$30:$J$43, 0)),
                                0,
                            MATCH(CONCATENATE(B9, "-", C9), 'SlotsAllocation 2'!$J$30:$J$43, 0)),
                        MATCH(CONCATENATE(B9, "-", C9), 'SlotsAllocation 2'!$I$30:$I$43, 0)),
                    MATCH(CONCATENATE(B9, "-", C9), 'SlotsAllocation 2'!$H$30:$H$43, 0)),
                MATCH(CONCATENATE(B9, "-", C9), 'SlotsAllocation 2'!$G$30:$G$43, 0)),
            MATCH(CONCATENATE(B9, "-", C9), 'SlotsAllocation 2'!$F$30:$F$43, 0)),
        MATCH(CONCATENATE(B9, "-", C9), 'SlotsAllocation 2'!$E$30:$E$43, 0)),
    MATCH(CONCATENATE(B9, "-", C9), 'SlotsAllocation 2'!$D$30:$D$43, 0)),
MATCH(CONCATENATE(B9, "-", C9), 'SlotsAllocation 2'!$C$30:$C$43, 0))</f>
        <v>7</v>
      </c>
      <c r="M9" s="3">
        <f>IF(ISNA(MATCH(CONCATENATE(B9, "-", C9), 'SlotsAllocation 2'!$C$44:$C$57, 0)),
    IF(ISNA(MATCH(CONCATENATE(B9, "-", C9), 'SlotsAllocation 2'!$D$44:$D$57, 0)),
        IF(ISNA(MATCH(CONCATENATE(B9, "-", C9), 'SlotsAllocation 2'!$E$44:$E$57, 0)),
            IF(ISNA(MATCH(CONCATENATE(B9, "-", C9), 'SlotsAllocation 2'!$F$44:$F$57, 0)),
                IF(ISNA(MATCH(CONCATENATE(B9, "-", C9), 'SlotsAllocation 2'!$G$44:$G$57, 0)),
                    IF(ISNA(MATCH(CONCATENATE(B9, "-", C9), 'SlotsAllocation 2'!$H$44:$H$57, 0)),
                        IF(ISNA(MATCH(CONCATENATE(B9, "-", C9), 'SlotsAllocation 2'!$I$44:$I$57, 0)),
                           IF(ISNA(MATCH(CONCATENATE(B9, "-", C9), 'SlotsAllocation 2'!$J$44:$J$57, 0)),
                                0,
                            MATCH(CONCATENATE(B9, "-", C9), 'SlotsAllocation 2'!$J$44:$J$57, 0)),
                        MATCH(CONCATENATE(B9, "-", C9), 'SlotsAllocation 2'!$I$44:$I$57, 0)),
                    MATCH(CONCATENATE(B9, "-", C9), 'SlotsAllocation 2'!$H$44:$H$57, 0)),
                MATCH(CONCATENATE(B9, "-", C9), 'SlotsAllocation 2'!$G$44:$G$57, 0)),
            MATCH(CONCATENATE(B9, "-", C9), 'SlotsAllocation 2'!$F$44:$F$57, 0)),
        MATCH(CONCATENATE(B9, "-", C9), 'SlotsAllocation 2'!$E$44:$E$57, 0)),
    MATCH(CONCATENATE(B9, "-", C9), 'SlotsAllocation 2'!$D$44:$D$57, 0)),
MATCH(CONCATENATE(B9, "-", C9), 'SlotsAllocation 2'!$C$44:$C$57, 0))</f>
        <v>0</v>
      </c>
      <c r="N9" s="3">
        <f>IF(ISNA(MATCH(CONCATENATE(B9, "-", C9), 'SlotsAllocation 2'!$C$58:$C$71, 0)),
    IF(ISNA(MATCH(CONCATENATE(B9, "-", C9), 'SlotsAllocation 2'!$D$58:$D$71, 0)),
        IF(ISNA(MATCH(CONCATENATE(B9, "-", C9), 'SlotsAllocation 2'!$E$58:$E$71, 0)),
            IF(ISNA(MATCH(CONCATENATE(B9, "-", C9), 'SlotsAllocation 2'!$F$58:$F$71, 0)),
                IF(ISNA(MATCH(CONCATENATE(B9, "-", C9), 'SlotsAllocation 2'!$G$58:$G$71, 0)),
                    IF(ISNA(MATCH(CONCATENATE(B9, "-", C9), 'SlotsAllocation 2'!$H$58:$H$71, 0)),
                        IF(ISNA(MATCH(CONCATENATE(B9, "-", C9), 'SlotsAllocation 2'!$I$58:$I$71, 0)),
                           IF(ISNA(MATCH(CONCATENATE(B9, "-", C9), 'SlotsAllocation 2'!$J$58:$J$71, 0)),
                                0,
                            MATCH(CONCATENATE(B9, "-", C9), 'SlotsAllocation 2'!$J$58:$J$71, 0)),
                        MATCH(CONCATENATE(B9, "-", C9), 'SlotsAllocation 2'!$I$58:$I$71, 0)),
                    MATCH(CONCATENATE(B9, "-", C9), 'SlotsAllocation 2'!$H$58:$H$71, 0)),
                MATCH(CONCATENATE(B9, "-", C9), 'SlotsAllocation 2'!$G$58:$G$71, 0)),
            MATCH(CONCATENATE(B9, "-", C9), 'SlotsAllocation 2'!$F$58:$F$71, 0)),
        MATCH(CONCATENATE(B9, "-", C9), 'SlotsAllocation 2'!$E$58:$E$71, 0)),
    MATCH(CONCATENATE(B9, "-", C9), 'SlotsAllocation 2'!$D$58:$D$71, 0)),
MATCH(CONCATENATE(B9, "-", C9), 'SlotsAllocation 2'!$C$58:$C$71, 0))</f>
        <v>0</v>
      </c>
      <c r="O9" s="3" t="str">
        <f>IF(ISNA(MATCH(CONCATENATE(B9, "-", C9), 'SlotsAllocation 2'!$C$2:$C$71, 0)),
    IF(ISNA(MATCH(CONCATENATE(B9, "-", C9), 'SlotsAllocation 2'!$D$2:$D$71, 0)),
        IF(ISNA(MATCH(CONCATENATE(B9, "-", C9), 'SlotsAllocation 2'!$E$2:$E$71, 0)),
            IF(ISNA(MATCH(CONCATENATE(B9, "-", C9), 'SlotsAllocation 2'!$F$2:$F$71, 0)),
                IF(ISNA(MATCH(CONCATENATE(B9, "-", C9), 'SlotsAllocation 2'!$G$2:$G$71, 0)),
                    IF(ISNA(MATCH(CONCATENATE(B9, "-", C9), 'SlotsAllocation 2'!$H$2:$H$71, 0)),
                        IF(ISNA(MATCH(CONCATENATE(B9, "-", C9),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11:20-12:50</v>
      </c>
      <c r="P9" s="3" t="str">
        <f>IF(ISNA(VLOOKUP(Q9, 'LOOKUP Table'!$A$2:$B$75, 2, FALSE)), "No Room Allocated", VLOOKUP(Q9, 'LOOKUP Table'!$A$2:$B$75, 2, FALSE))</f>
        <v>GPL</v>
      </c>
      <c r="Q9" s="3">
        <f>IF(ISNA(MATCH(CONCATENATE(B9, "-", C9), 'SlotsAllocation 2'!$C$2:$C$71, 0)),
    IF(ISNA(MATCH(CONCATENATE(B9, "-", C9), 'SlotsAllocation 2'!$D$2:$D$71, 0)),
        IF(ISNA(MATCH(CONCATENATE(B9, "-", C9), 'SlotsAllocation 2'!$E$2:$E$71, 0)),
            IF(ISNA(MATCH(CONCATENATE(B9, "-", C9), 'SlotsAllocation 2'!$F$2:$F$71, 0)),
                IF(ISNA(MATCH(CONCATENATE(B9, "-", C9), 'SlotsAllocation 2'!$G$2:$G$71, 0)),
                    IF(ISNA(MATCH(CONCATENATE(B9, "-", C9), 'SlotsAllocation 2'!$H$2:$H$71, 0)),
                        IF(ISNA(MATCH(CONCATENATE(B9, "-", C9), 'SlotsAllocation 2'!$I$2:$I$71, 0)),
                            IF(ISNA(MATCH(CONCATENATE(B9, "-", C9), 'SlotsAllocation 2'!$J$2:$J$71, 0)),
                                "No Room Allocated",
                            MATCH(CONCATENATE(B9, "-", C9), 'SlotsAllocation 2'!$J$2:$J$71, 0)),
                        MATCH(CONCATENATE(B9, "-", C9), 'SlotsAllocation 2'!$I$2:$I$71, 0)),
                    MATCH(CONCATENATE(B9, "-", C9), 'SlotsAllocation 2'!$H$2:$H$71, 0)),
                MATCH(CONCATENATE(B9, "-", C9), 'SlotsAllocation 2'!$G$2:$G$71, 0)),
            MATCH(CONCATENATE(B9, "-", C9), 'SlotsAllocation 2'!$F$2:$F$71, 0)),
        MATCH(CONCATENATE(B9, "-", C9), 'SlotsAllocation 2'!$E$2:$E$71, 0)),
    MATCH(CONCATENATE(B9, "-", C9), 'SlotsAllocation 2'!$D$2:$D$71, 0)),
MATCH(CONCATENATE(B9, "-", C9), 'SlotsAllocation 2'!$C$2:$C$71, 0))</f>
        <v>7</v>
      </c>
      <c r="R9" s="2">
        <v>40</v>
      </c>
      <c r="S9" s="1"/>
      <c r="T9" s="1"/>
      <c r="U9" s="130"/>
      <c r="V9" s="130"/>
      <c r="W9" s="130"/>
    </row>
    <row r="10" spans="2:23" ht="12" x14ac:dyDescent="0.25">
      <c r="B10" s="23" t="s">
        <v>13</v>
      </c>
      <c r="C10" s="2">
        <v>4</v>
      </c>
      <c r="D10" s="3" t="s">
        <v>14</v>
      </c>
      <c r="E10" s="3"/>
      <c r="F10" s="4">
        <v>1</v>
      </c>
      <c r="G10" s="121" t="s">
        <v>149</v>
      </c>
      <c r="H10" s="141"/>
      <c r="I10" s="116" t="str">
        <f t="shared" si="0"/>
        <v>T</v>
      </c>
      <c r="J10" s="3">
        <f>IF(ISNA(MATCH(CONCATENATE(B10, "-", C10), 'SlotsAllocation 2'!$C$2:$C$15, 0)),
    IF(ISNA(MATCH(CONCATENATE(B10, "-", C10), 'SlotsAllocation 2'!$D$2:$D$15, 0)),
        IF(ISNA(MATCH(CONCATENATE(B10, "-", C10), 'SlotsAllocation 2'!$E$2:$E$15, 0)),
            IF(ISNA(MATCH(CONCATENATE(B10, "-", C10), 'SlotsAllocation 2'!$F$2:$F$15, 0)),
                IF(ISNA(MATCH(CONCATENATE(B10, "-", C10), 'SlotsAllocation 2'!$G$2:$G$15, 0)),
                    IF(ISNA(MATCH(CONCATENATE(B10, "-", C10), 'SlotsAllocation 2'!$H$2:$H$15, 0)),
                        IF(ISNA(MATCH(CONCATENATE(B10, "-", C10), 'SlotsAllocation 2'!$I$2:$I$15, 0)),
                            IF(ISNA(MATCH(CONCATENATE(B10, "-", C10), 'SlotsAllocation 2'!$J$2:$J$15, 0)),
                                0,
                            MATCH(CONCATENATE(B10, "-", C10), 'SlotsAllocation 2'!$J$2:$J$15, 0)),
                        MATCH(CONCATENATE(B10, "-", C10), 'SlotsAllocation 2'!$I$2:$I$15, 0)),
                    MATCH(CONCATENATE(B10, "-", C10), 'SlotsAllocation 2'!$H$2:$H$15, 0)),
                MATCH(CONCATENATE(B10, "-", C10), 'SlotsAllocation 2'!$G$2:$G$15, 0)),
            MATCH(CONCATENATE(B10, "-", C10), 'SlotsAllocation 2'!$F$2:$F$15, 0)),
        MATCH(CONCATENATE(B10, "-", C10), 'SlotsAllocation 2'!$E$2:$E$15, 0)),
    MATCH(CONCATENATE(B10, "-", C10), 'SlotsAllocation 2'!$D$2:$D$15, 0)),
MATCH(CONCATENATE(B10, "-", C10), 'SlotsAllocation 2'!$C$2:$C$15, 0))</f>
        <v>0</v>
      </c>
      <c r="K10" s="3">
        <f>IF(ISNA(MATCH(CONCATENATE(B10, "-", C10), 'SlotsAllocation 2'!$C$16:$C$29, 0)),
    IF(ISNA(MATCH(CONCATENATE(B10, "-", C10), 'SlotsAllocation 2'!$D$16:$D$29, 0)),
        IF(ISNA(MATCH(CONCATENATE(B10, "-", C10), 'SlotsAllocation 2'!$E$16:$E$29, 0)),
            IF(ISNA(MATCH(CONCATENATE(B10, "-", C10), 'SlotsAllocation 2'!$F$16:$F$29, 0)),
                IF(ISNA(MATCH(CONCATENATE(B10, "-", C10), 'SlotsAllocation 2'!$G$16:$G$29, 0)),
                    IF(ISNA(MATCH(CONCATENATE(B10, "-", C10), 'SlotsAllocation 2'!$H$16:$H$29, 0)),
                        IF(ISNA(MATCH(CONCATENATE(B10, "-", C10), 'SlotsAllocation 2'!$I$16:$I$29, 0)),
                           IF(ISNA(MATCH(CONCATENATE(B10, "-", C10), 'SlotsAllocation 2'!$J$16:$J$29, 0)),
                                0,
                            MATCH(CONCATENATE(B10, "-", C10), 'SlotsAllocation 2'!$J$16:$J$29, 0)),
                        MATCH(CONCATENATE(B10, "-", C10), 'SlotsAllocation 2'!$I$16:$I$29, 0)),
                    MATCH(CONCATENATE(B10, "-", C10), 'SlotsAllocation 2'!$H$16:$H$29, 0)),
                MATCH(CONCATENATE(B10, "-", C10), 'SlotsAllocation 2'!$G$16:$G$29, 0)),
            MATCH(CONCATENATE(B10, "-", C10), 'SlotsAllocation 2'!$F$16:$F$29, 0)),
        MATCH(CONCATENATE(B10, "-", C10), 'SlotsAllocation 2'!$E$16:$E$29, 0)),
    MATCH(CONCATENATE(B10, "-", C10), 'SlotsAllocation 2'!$D$16:$D$29, 0)),
MATCH(CONCATENATE(B10, "-", C10), 'SlotsAllocation 2'!$C$16:$C$29, 0))</f>
        <v>0</v>
      </c>
      <c r="L10" s="3">
        <f>IF(ISNA(MATCH(CONCATENATE(B10, "-", C10), 'SlotsAllocation 2'!$C$30:$C$43, 0)),
    IF(ISNA(MATCH(CONCATENATE(B10, "-", C10), 'SlotsAllocation 2'!$D$30:$D$43, 0)),
        IF(ISNA(MATCH(CONCATENATE(B10, "-", C10), 'SlotsAllocation 2'!$E$30:$E$43, 0)),
            IF(ISNA(MATCH(CONCATENATE(B10, "-", C10), 'SlotsAllocation 2'!$F$30:$F$43, 0)),
                IF(ISNA(MATCH(CONCATENATE(B10, "-", C10), 'SlotsAllocation 2'!$G$30:$G$43, 0)),
                    IF(ISNA(MATCH(CONCATENATE(B10, "-", C10), 'SlotsAllocation 2'!$H$30:$H$43, 0)),
                        IF(ISNA(MATCH(CONCATENATE(B10, "-", C10), 'SlotsAllocation 2'!$I$30:$I$43, 0)),
                           IF(ISNA(MATCH(CONCATENATE(B10, "-", C10), 'SlotsAllocation 2'!$J$30:$J$43, 0)),
                                0,
                            MATCH(CONCATENATE(B10, "-", C10), 'SlotsAllocation 2'!$J$30:$J$43, 0)),
                        MATCH(CONCATENATE(B10, "-", C10), 'SlotsAllocation 2'!$I$30:$I$43, 0)),
                    MATCH(CONCATENATE(B10, "-", C10), 'SlotsAllocation 2'!$H$30:$H$43, 0)),
                MATCH(CONCATENATE(B10, "-", C10), 'SlotsAllocation 2'!$G$30:$G$43, 0)),
            MATCH(CONCATENATE(B10, "-", C10), 'SlotsAllocation 2'!$F$30:$F$43, 0)),
        MATCH(CONCATENATE(B10, "-", C10), 'SlotsAllocation 2'!$E$30:$E$43, 0)),
    MATCH(CONCATENATE(B10, "-", C10), 'SlotsAllocation 2'!$D$30:$D$43, 0)),
MATCH(CONCATENATE(B10, "-", C10), 'SlotsAllocation 2'!$C$30:$C$43, 0))</f>
        <v>7</v>
      </c>
      <c r="M10" s="3">
        <f>IF(ISNA(MATCH(CONCATENATE(B10, "-", C10), 'SlotsAllocation 2'!$C$44:$C$57, 0)),
    IF(ISNA(MATCH(CONCATENATE(B10, "-", C10), 'SlotsAllocation 2'!$D$44:$D$57, 0)),
        IF(ISNA(MATCH(CONCATENATE(B10, "-", C10), 'SlotsAllocation 2'!$E$44:$E$57, 0)),
            IF(ISNA(MATCH(CONCATENATE(B10, "-", C10), 'SlotsAllocation 2'!$F$44:$F$57, 0)),
                IF(ISNA(MATCH(CONCATENATE(B10, "-", C10), 'SlotsAllocation 2'!$G$44:$G$57, 0)),
                    IF(ISNA(MATCH(CONCATENATE(B10, "-", C10), 'SlotsAllocation 2'!$H$44:$H$57, 0)),
                        IF(ISNA(MATCH(CONCATENATE(B10, "-", C10), 'SlotsAllocation 2'!$I$44:$I$57, 0)),
                           IF(ISNA(MATCH(CONCATENATE(B10, "-", C10), 'SlotsAllocation 2'!$J$44:$J$57, 0)),
                                0,
                            MATCH(CONCATENATE(B10, "-", C10), 'SlotsAllocation 2'!$J$44:$J$57, 0)),
                        MATCH(CONCATENATE(B10, "-", C10), 'SlotsAllocation 2'!$I$44:$I$57, 0)),
                    MATCH(CONCATENATE(B10, "-", C10), 'SlotsAllocation 2'!$H$44:$H$57, 0)),
                MATCH(CONCATENATE(B10, "-", C10), 'SlotsAllocation 2'!$G$44:$G$57, 0)),
            MATCH(CONCATENATE(B10, "-", C10), 'SlotsAllocation 2'!$F$44:$F$57, 0)),
        MATCH(CONCATENATE(B10, "-", C10), 'SlotsAllocation 2'!$E$44:$E$57, 0)),
    MATCH(CONCATENATE(B10, "-", C10), 'SlotsAllocation 2'!$D$44:$D$57, 0)),
MATCH(CONCATENATE(B10, "-", C10), 'SlotsAllocation 2'!$C$44:$C$57, 0))</f>
        <v>0</v>
      </c>
      <c r="N10" s="3">
        <f>IF(ISNA(MATCH(CONCATENATE(B10, "-", C10), 'SlotsAllocation 2'!$C$58:$C$71, 0)),
    IF(ISNA(MATCH(CONCATENATE(B10, "-", C10), 'SlotsAllocation 2'!$D$58:$D$71, 0)),
        IF(ISNA(MATCH(CONCATENATE(B10, "-", C10), 'SlotsAllocation 2'!$E$58:$E$71, 0)),
            IF(ISNA(MATCH(CONCATENATE(B10, "-", C10), 'SlotsAllocation 2'!$F$58:$F$71, 0)),
                IF(ISNA(MATCH(CONCATENATE(B10, "-", C10), 'SlotsAllocation 2'!$G$58:$G$71, 0)),
                    IF(ISNA(MATCH(CONCATENATE(B10, "-", C10), 'SlotsAllocation 2'!$H$58:$H$71, 0)),
                        IF(ISNA(MATCH(CONCATENATE(B10, "-", C10), 'SlotsAllocation 2'!$I$58:$I$71, 0)),
                           IF(ISNA(MATCH(CONCATENATE(B10, "-", C10), 'SlotsAllocation 2'!$J$58:$J$71, 0)),
                                0,
                            MATCH(CONCATENATE(B10, "-", C10), 'SlotsAllocation 2'!$J$58:$J$71, 0)),
                        MATCH(CONCATENATE(B10, "-", C10), 'SlotsAllocation 2'!$I$58:$I$71, 0)),
                    MATCH(CONCATENATE(B10, "-", C10), 'SlotsAllocation 2'!$H$58:$H$71, 0)),
                MATCH(CONCATENATE(B10, "-", C10), 'SlotsAllocation 2'!$G$58:$G$71, 0)),
            MATCH(CONCATENATE(B10, "-", C10), 'SlotsAllocation 2'!$F$58:$F$71, 0)),
        MATCH(CONCATENATE(B10, "-", C10), 'SlotsAllocation 2'!$E$58:$E$71, 0)),
    MATCH(CONCATENATE(B10, "-", C10), 'SlotsAllocation 2'!$D$58:$D$71, 0)),
MATCH(CONCATENATE(B10, "-", C10), 'SlotsAllocation 2'!$C$58:$C$71, 0))</f>
        <v>0</v>
      </c>
      <c r="O10" s="3" t="str">
        <f>IF(ISNA(MATCH(CONCATENATE(B10, "-", C10), 'SlotsAllocation 2'!$C$2:$C$71, 0)),
    IF(ISNA(MATCH(CONCATENATE(B10, "-", C10), 'SlotsAllocation 2'!$D$2:$D$71, 0)),
        IF(ISNA(MATCH(CONCATENATE(B10, "-", C10), 'SlotsAllocation 2'!$E$2:$E$71, 0)),
            IF(ISNA(MATCH(CONCATENATE(B10, "-", C10), 'SlotsAllocation 2'!$F$2:$F$71, 0)),
                IF(ISNA(MATCH(CONCATENATE(B10, "-", C10), 'SlotsAllocation 2'!$G$2:$G$71, 0)),
                    IF(ISNA(MATCH(CONCATENATE(B10, "-", C10), 'SlotsAllocation 2'!$H$2:$H$71, 0)),
                        IF(ISNA(MATCH(CONCATENATE(B10, "-", C10),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09:40-11:10</v>
      </c>
      <c r="P10" s="3" t="str">
        <f>IF(ISNA(VLOOKUP(Q10, 'LOOKUP Table'!$A$2:$B$75, 2, FALSE)), "No Room Allocated", VLOOKUP(Q10, 'LOOKUP Table'!$A$2:$B$75, 2, FALSE))</f>
        <v>GPL</v>
      </c>
      <c r="Q10" s="3">
        <f>IF(ISNA(MATCH(CONCATENATE(B10, "-", C10), 'SlotsAllocation 2'!$C$2:$C$71, 0)),
    IF(ISNA(MATCH(CONCATENATE(B10, "-", C10), 'SlotsAllocation 2'!$D$2:$D$71, 0)),
        IF(ISNA(MATCH(CONCATENATE(B10, "-", C10), 'SlotsAllocation 2'!$E$2:$E$71, 0)),
            IF(ISNA(MATCH(CONCATENATE(B10, "-", C10), 'SlotsAllocation 2'!$F$2:$F$71, 0)),
                IF(ISNA(MATCH(CONCATENATE(B10, "-", C10), 'SlotsAllocation 2'!$G$2:$G$71, 0)),
                    IF(ISNA(MATCH(CONCATENATE(B10, "-", C10), 'SlotsAllocation 2'!$H$2:$H$71, 0)),
                        IF(ISNA(MATCH(CONCATENATE(B10, "-", C10), 'SlotsAllocation 2'!$I$2:$I$71, 0)),
                            IF(ISNA(MATCH(CONCATENATE(B10, "-", C10), 'SlotsAllocation 2'!$J$2:$J$71, 0)),
                                "No Room Allocated",
                            MATCH(CONCATENATE(B10, "-", C10), 'SlotsAllocation 2'!$J$2:$J$71, 0)),
                        MATCH(CONCATENATE(B10, "-", C10), 'SlotsAllocation 2'!$I$2:$I$71, 0)),
                    MATCH(CONCATENATE(B10, "-", C10), 'SlotsAllocation 2'!$H$2:$H$71, 0)),
                MATCH(CONCATENATE(B10, "-", C10), 'SlotsAllocation 2'!$G$2:$G$71, 0)),
            MATCH(CONCATENATE(B10, "-", C10), 'SlotsAllocation 2'!$F$2:$F$71, 0)),
        MATCH(CONCATENATE(B10, "-", C10), 'SlotsAllocation 2'!$E$2:$E$71, 0)),
    MATCH(CONCATENATE(B10, "-", C10), 'SlotsAllocation 2'!$D$2:$D$71, 0)),
MATCH(CONCATENATE(B10, "-", C10), 'SlotsAllocation 2'!$C$2:$C$71, 0))</f>
        <v>35</v>
      </c>
      <c r="R10" s="2">
        <v>40</v>
      </c>
      <c r="S10" s="1"/>
      <c r="T10" s="1"/>
      <c r="U10" s="130"/>
      <c r="V10" s="130"/>
      <c r="W10" s="130"/>
    </row>
    <row r="11" spans="2:23" ht="12" x14ac:dyDescent="0.25">
      <c r="B11" s="23" t="s">
        <v>11</v>
      </c>
      <c r="C11" s="2">
        <v>5</v>
      </c>
      <c r="D11" s="3" t="s">
        <v>12</v>
      </c>
      <c r="E11" s="3"/>
      <c r="F11" s="4">
        <v>3</v>
      </c>
      <c r="G11" s="121" t="s">
        <v>149</v>
      </c>
      <c r="H11" s="117"/>
      <c r="I11" s="116" t="str">
        <f t="shared" si="0"/>
        <v>MW</v>
      </c>
      <c r="J11" s="3">
        <f>IF(ISNA(MATCH(CONCATENATE(B11, "-", C11), 'SlotsAllocation 2'!$C$2:$C$15, 0)),
    IF(ISNA(MATCH(CONCATENATE(B11, "-", C11), 'SlotsAllocation 2'!$D$2:$D$15, 0)),
        IF(ISNA(MATCH(CONCATENATE(B11, "-", C11), 'SlotsAllocation 2'!$E$2:$E$15, 0)),
            IF(ISNA(MATCH(CONCATENATE(B11, "-", C11), 'SlotsAllocation 2'!$F$2:$F$15, 0)),
                IF(ISNA(MATCH(CONCATENATE(B11, "-", C11), 'SlotsAllocation 2'!$G$2:$G$15, 0)),
                    IF(ISNA(MATCH(CONCATENATE(B11, "-", C11), 'SlotsAllocation 2'!$H$2:$H$15, 0)),
                        IF(ISNA(MATCH(CONCATENATE(B11, "-", C11), 'SlotsAllocation 2'!$I$2:$I$15, 0)),
                            IF(ISNA(MATCH(CONCATENATE(B11, "-", C11), 'SlotsAllocation 2'!$J$2:$J$15, 0)),
                                0,
                            MATCH(CONCATENATE(B11, "-", C11), 'SlotsAllocation 2'!$J$2:$J$15, 0)),
                        MATCH(CONCATENATE(B11, "-", C11), 'SlotsAllocation 2'!$I$2:$I$15, 0)),
                    MATCH(CONCATENATE(B11, "-", C11), 'SlotsAllocation 2'!$H$2:$H$15, 0)),
                MATCH(CONCATENATE(B11, "-", C11), 'SlotsAllocation 2'!$G$2:$G$15, 0)),
            MATCH(CONCATENATE(B11, "-", C11), 'SlotsAllocation 2'!$F$2:$F$15, 0)),
        MATCH(CONCATENATE(B11, "-", C11), 'SlotsAllocation 2'!$E$2:$E$15, 0)),
    MATCH(CONCATENATE(B11, "-", C11), 'SlotsAllocation 2'!$D$2:$D$15, 0)),
MATCH(CONCATENATE(B11, "-", C11), 'SlotsAllocation 2'!$C$2:$C$15, 0))</f>
        <v>0</v>
      </c>
      <c r="K11" s="3">
        <f>IF(ISNA(MATCH(CONCATENATE(B11, "-", C11), 'SlotsAllocation 2'!$C$16:$C$29, 0)),
    IF(ISNA(MATCH(CONCATENATE(B11, "-", C11), 'SlotsAllocation 2'!$D$16:$D$29, 0)),
        IF(ISNA(MATCH(CONCATENATE(B11, "-", C11), 'SlotsAllocation 2'!$E$16:$E$29, 0)),
            IF(ISNA(MATCH(CONCATENATE(B11, "-", C11), 'SlotsAllocation 2'!$F$16:$F$29, 0)),
                IF(ISNA(MATCH(CONCATENATE(B11, "-", C11), 'SlotsAllocation 2'!$G$16:$G$29, 0)),
                    IF(ISNA(MATCH(CONCATENATE(B11, "-", C11), 'SlotsAllocation 2'!$H$16:$H$29, 0)),
                        IF(ISNA(MATCH(CONCATENATE(B11, "-", C11), 'SlotsAllocation 2'!$I$16:$I$29, 0)),
                           IF(ISNA(MATCH(CONCATENATE(B11, "-", C11), 'SlotsAllocation 2'!$J$16:$J$29, 0)),
                                0,
                            MATCH(CONCATENATE(B11, "-", C11), 'SlotsAllocation 2'!$J$16:$J$29, 0)),
                        MATCH(CONCATENATE(B11, "-", C11), 'SlotsAllocation 2'!$I$16:$I$29, 0)),
                    MATCH(CONCATENATE(B11, "-", C11), 'SlotsAllocation 2'!$H$16:$H$29, 0)),
                MATCH(CONCATENATE(B11, "-", C11), 'SlotsAllocation 2'!$G$16:$G$29, 0)),
            MATCH(CONCATENATE(B11, "-", C11), 'SlotsAllocation 2'!$F$16:$F$29, 0)),
        MATCH(CONCATENATE(B11, "-", C11), 'SlotsAllocation 2'!$E$16:$E$29, 0)),
    MATCH(CONCATENATE(B11, "-", C11), 'SlotsAllocation 2'!$D$16:$D$29, 0)),
MATCH(CONCATENATE(B11, "-", C11), 'SlotsAllocation 2'!$C$16:$C$29, 0))</f>
        <v>1</v>
      </c>
      <c r="L11" s="3">
        <f>IF(ISNA(MATCH(CONCATENATE(B11, "-", C11), 'SlotsAllocation 2'!$C$30:$C$43, 0)),
    IF(ISNA(MATCH(CONCATENATE(B11, "-", C11), 'SlotsAllocation 2'!$D$30:$D$43, 0)),
        IF(ISNA(MATCH(CONCATENATE(B11, "-", C11), 'SlotsAllocation 2'!$E$30:$E$43, 0)),
            IF(ISNA(MATCH(CONCATENATE(B11, "-", C11), 'SlotsAllocation 2'!$F$30:$F$43, 0)),
                IF(ISNA(MATCH(CONCATENATE(B11, "-", C11), 'SlotsAllocation 2'!$G$30:$G$43, 0)),
                    IF(ISNA(MATCH(CONCATENATE(B11, "-", C11), 'SlotsAllocation 2'!$H$30:$H$43, 0)),
                        IF(ISNA(MATCH(CONCATENATE(B11, "-", C11), 'SlotsAllocation 2'!$I$30:$I$43, 0)),
                           IF(ISNA(MATCH(CONCATENATE(B11, "-", C11), 'SlotsAllocation 2'!$J$30:$J$43, 0)),
                                0,
                            MATCH(CONCATENATE(B11, "-", C11), 'SlotsAllocation 2'!$J$30:$J$43, 0)),
                        MATCH(CONCATENATE(B11, "-", C11), 'SlotsAllocation 2'!$I$30:$I$43, 0)),
                    MATCH(CONCATENATE(B11, "-", C11), 'SlotsAllocation 2'!$H$30:$H$43, 0)),
                MATCH(CONCATENATE(B11, "-", C11), 'SlotsAllocation 2'!$G$30:$G$43, 0)),
            MATCH(CONCATENATE(B11, "-", C11), 'SlotsAllocation 2'!$F$30:$F$43, 0)),
        MATCH(CONCATENATE(B11, "-", C11), 'SlotsAllocation 2'!$E$30:$E$43, 0)),
    MATCH(CONCATENATE(B11, "-", C11), 'SlotsAllocation 2'!$D$30:$D$43, 0)),
MATCH(CONCATENATE(B11, "-", C11), 'SlotsAllocation 2'!$C$30:$C$43, 0))</f>
        <v>0</v>
      </c>
      <c r="M11" s="3">
        <f>IF(ISNA(MATCH(CONCATENATE(B11, "-", C11), 'SlotsAllocation 2'!$C$44:$C$57, 0)),
    IF(ISNA(MATCH(CONCATENATE(B11, "-", C11), 'SlotsAllocation 2'!$D$44:$D$57, 0)),
        IF(ISNA(MATCH(CONCATENATE(B11, "-", C11), 'SlotsAllocation 2'!$E$44:$E$57, 0)),
            IF(ISNA(MATCH(CONCATENATE(B11, "-", C11), 'SlotsAllocation 2'!$F$44:$F$57, 0)),
                IF(ISNA(MATCH(CONCATENATE(B11, "-", C11), 'SlotsAllocation 2'!$G$44:$G$57, 0)),
                    IF(ISNA(MATCH(CONCATENATE(B11, "-", C11), 'SlotsAllocation 2'!$H$44:$H$57, 0)),
                        IF(ISNA(MATCH(CONCATENATE(B11, "-", C11), 'SlotsAllocation 2'!$I$44:$I$57, 0)),
                           IF(ISNA(MATCH(CONCATENATE(B11, "-", C11), 'SlotsAllocation 2'!$J$44:$J$57, 0)),
                                0,
                            MATCH(CONCATENATE(B11, "-", C11), 'SlotsAllocation 2'!$J$44:$J$57, 0)),
                        MATCH(CONCATENATE(B11, "-", C11), 'SlotsAllocation 2'!$I$44:$I$57, 0)),
                    MATCH(CONCATENATE(B11, "-", C11), 'SlotsAllocation 2'!$H$44:$H$57, 0)),
                MATCH(CONCATENATE(B11, "-", C11), 'SlotsAllocation 2'!$G$44:$G$57, 0)),
            MATCH(CONCATENATE(B11, "-", C11), 'SlotsAllocation 2'!$F$44:$F$57, 0)),
        MATCH(CONCATENATE(B11, "-", C11), 'SlotsAllocation 2'!$E$44:$E$57, 0)),
    MATCH(CONCATENATE(B11, "-", C11), 'SlotsAllocation 2'!$D$44:$D$57, 0)),
MATCH(CONCATENATE(B11, "-", C11), 'SlotsAllocation 2'!$C$44:$C$57, 0))</f>
        <v>1</v>
      </c>
      <c r="N11" s="3">
        <f>IF(ISNA(MATCH(CONCATENATE(B11, "-", C11), 'SlotsAllocation 2'!$C$58:$C$71, 0)),
    IF(ISNA(MATCH(CONCATENATE(B11, "-", C11), 'SlotsAllocation 2'!$D$58:$D$71, 0)),
        IF(ISNA(MATCH(CONCATENATE(B11, "-", C11), 'SlotsAllocation 2'!$E$58:$E$71, 0)),
            IF(ISNA(MATCH(CONCATENATE(B11, "-", C11), 'SlotsAllocation 2'!$F$58:$F$71, 0)),
                IF(ISNA(MATCH(CONCATENATE(B11, "-", C11), 'SlotsAllocation 2'!$G$58:$G$71, 0)),
                    IF(ISNA(MATCH(CONCATENATE(B11, "-", C11), 'SlotsAllocation 2'!$H$58:$H$71, 0)),
                        IF(ISNA(MATCH(CONCATENATE(B11, "-", C11), 'SlotsAllocation 2'!$I$58:$I$71, 0)),
                           IF(ISNA(MATCH(CONCATENATE(B11, "-", C11), 'SlotsAllocation 2'!$J$58:$J$71, 0)),
                                0,
                            MATCH(CONCATENATE(B11, "-", C11), 'SlotsAllocation 2'!$J$58:$J$71, 0)),
                        MATCH(CONCATENATE(B11, "-", C11), 'SlotsAllocation 2'!$I$58:$I$71, 0)),
                    MATCH(CONCATENATE(B11, "-", C11), 'SlotsAllocation 2'!$H$58:$H$71, 0)),
                MATCH(CONCATENATE(B11, "-", C11), 'SlotsAllocation 2'!$G$58:$G$71, 0)),
            MATCH(CONCATENATE(B11, "-", C11), 'SlotsAllocation 2'!$F$58:$F$71, 0)),
        MATCH(CONCATENATE(B11, "-", C11), 'SlotsAllocation 2'!$E$58:$E$71, 0)),
    MATCH(CONCATENATE(B11, "-", C11), 'SlotsAllocation 2'!$D$58:$D$71, 0)),
MATCH(CONCATENATE(B11, "-", C11), 'SlotsAllocation 2'!$C$58:$C$71, 0))</f>
        <v>0</v>
      </c>
      <c r="O11" s="3" t="str">
        <f>IF(ISNA(MATCH(CONCATENATE(B11, "-", C11), 'SlotsAllocation 2'!$C$2:$C$71, 0)),
    IF(ISNA(MATCH(CONCATENATE(B11, "-", C11), 'SlotsAllocation 2'!$D$2:$D$71, 0)),
        IF(ISNA(MATCH(CONCATENATE(B11, "-", C11), 'SlotsAllocation 2'!$E$2:$E$71, 0)),
            IF(ISNA(MATCH(CONCATENATE(B11, "-", C11), 'SlotsAllocation 2'!$F$2:$F$71, 0)),
                IF(ISNA(MATCH(CONCATENATE(B11, "-", C11), 'SlotsAllocation 2'!$G$2:$G$71, 0)),
                    IF(ISNA(MATCH(CONCATENATE(B11, "-", C11), 'SlotsAllocation 2'!$H$2:$H$71, 0)),
                        IF(ISNA(MATCH(CONCATENATE(B11, "-", C11),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08:00-09:30</v>
      </c>
      <c r="P11" s="3">
        <f>IF(ISNA(VLOOKUP(Q11, 'LOOKUP Table'!$A$2:$B$75, 2, FALSE)), "No Room Allocated", VLOOKUP(Q11, 'LOOKUP Table'!$A$2:$B$75, 2, FALSE))</f>
        <v>4043</v>
      </c>
      <c r="Q11" s="3">
        <f>IF(ISNA(MATCH(CONCATENATE(B11, "-", C11), 'SlotsAllocation 2'!$C$2:$C$71, 0)),
    IF(ISNA(MATCH(CONCATENATE(B11, "-", C11), 'SlotsAllocation 2'!$D$2:$D$71, 0)),
        IF(ISNA(MATCH(CONCATENATE(B11, "-", C11), 'SlotsAllocation 2'!$E$2:$E$71, 0)),
            IF(ISNA(MATCH(CONCATENATE(B11, "-", C11), 'SlotsAllocation 2'!$F$2:$F$71, 0)),
                IF(ISNA(MATCH(CONCATENATE(B11, "-", C11), 'SlotsAllocation 2'!$G$2:$G$71, 0)),
                    IF(ISNA(MATCH(CONCATENATE(B11, "-", C11), 'SlotsAllocation 2'!$H$2:$H$71, 0)),
                        IF(ISNA(MATCH(CONCATENATE(B11, "-", C11), 'SlotsAllocation 2'!$I$2:$I$71, 0)),
                            IF(ISNA(MATCH(CONCATENATE(B11, "-", C11), 'SlotsAllocation 2'!$J$2:$J$71, 0)),
                                "No Room Allocated",
                            MATCH(CONCATENATE(B11, "-", C11), 'SlotsAllocation 2'!$J$2:$J$71, 0)),
                        MATCH(CONCATENATE(B11, "-", C11), 'SlotsAllocation 2'!$I$2:$I$71, 0)),
                    MATCH(CONCATENATE(B11, "-", C11), 'SlotsAllocation 2'!$H$2:$H$71, 0)),
                MATCH(CONCATENATE(B11, "-", C11), 'SlotsAllocation 2'!$G$2:$G$71, 0)),
            MATCH(CONCATENATE(B11, "-", C11), 'SlotsAllocation 2'!$F$2:$F$71, 0)),
        MATCH(CONCATENATE(B11, "-", C11), 'SlotsAllocation 2'!$E$2:$E$71, 0)),
    MATCH(CONCATENATE(B11, "-", C11), 'SlotsAllocation 2'!$D$2:$D$71, 0)),
MATCH(CONCATENATE(B11, "-", C11), 'SlotsAllocation 2'!$C$2:$C$71, 0))</f>
        <v>15</v>
      </c>
      <c r="R11" s="2">
        <v>30</v>
      </c>
      <c r="S11" s="1"/>
      <c r="T11" s="1"/>
      <c r="U11" s="130"/>
      <c r="V11" s="130"/>
      <c r="W11" s="130"/>
    </row>
    <row r="12" spans="2:23" ht="12" x14ac:dyDescent="0.25">
      <c r="B12" s="23" t="s">
        <v>13</v>
      </c>
      <c r="C12" s="2">
        <v>5</v>
      </c>
      <c r="D12" s="3" t="s">
        <v>14</v>
      </c>
      <c r="E12" s="3"/>
      <c r="F12" s="4">
        <v>1</v>
      </c>
      <c r="G12" s="121" t="s">
        <v>149</v>
      </c>
      <c r="H12" s="117"/>
      <c r="I12" s="116" t="str">
        <f t="shared" si="0"/>
        <v>M</v>
      </c>
      <c r="J12" s="3">
        <f>IF(ISNA(MATCH(CONCATENATE(B12, "-", C12), 'SlotsAllocation 2'!$C$2:$C$15, 0)),
    IF(ISNA(MATCH(CONCATENATE(B12, "-", C12), 'SlotsAllocation 2'!$D$2:$D$15, 0)),
        IF(ISNA(MATCH(CONCATENATE(B12, "-", C12), 'SlotsAllocation 2'!$E$2:$E$15, 0)),
            IF(ISNA(MATCH(CONCATENATE(B12, "-", C12), 'SlotsAllocation 2'!$F$2:$F$15, 0)),
                IF(ISNA(MATCH(CONCATENATE(B12, "-", C12), 'SlotsAllocation 2'!$G$2:$G$15, 0)),
                    IF(ISNA(MATCH(CONCATENATE(B12, "-", C12), 'SlotsAllocation 2'!$H$2:$H$15, 0)),
                        IF(ISNA(MATCH(CONCATENATE(B12, "-", C12), 'SlotsAllocation 2'!$I$2:$I$15, 0)),
                            IF(ISNA(MATCH(CONCATENATE(B12, "-", C12), 'SlotsAllocation 2'!$J$2:$J$15, 0)),
                                0,
                            MATCH(CONCATENATE(B12, "-", C12), 'SlotsAllocation 2'!$J$2:$J$15, 0)),
                        MATCH(CONCATENATE(B12, "-", C12), 'SlotsAllocation 2'!$I$2:$I$15, 0)),
                    MATCH(CONCATENATE(B12, "-", C12), 'SlotsAllocation 2'!$H$2:$H$15, 0)),
                MATCH(CONCATENATE(B12, "-", C12), 'SlotsAllocation 2'!$G$2:$G$15, 0)),
            MATCH(CONCATENATE(B12, "-", C12), 'SlotsAllocation 2'!$F$2:$F$15, 0)),
        MATCH(CONCATENATE(B12, "-", C12), 'SlotsAllocation 2'!$E$2:$E$15, 0)),
    MATCH(CONCATENATE(B12, "-", C12), 'SlotsAllocation 2'!$D$2:$D$15, 0)),
MATCH(CONCATENATE(B12, "-", C12), 'SlotsAllocation 2'!$C$2:$C$15, 0))</f>
        <v>0</v>
      </c>
      <c r="K12" s="3">
        <f>IF(ISNA(MATCH(CONCATENATE(B12, "-", C12), 'SlotsAllocation 2'!$C$16:$C$29, 0)),
    IF(ISNA(MATCH(CONCATENATE(B12, "-", C12), 'SlotsAllocation 2'!$D$16:$D$29, 0)),
        IF(ISNA(MATCH(CONCATENATE(B12, "-", C12), 'SlotsAllocation 2'!$E$16:$E$29, 0)),
            IF(ISNA(MATCH(CONCATENATE(B12, "-", C12), 'SlotsAllocation 2'!$F$16:$F$29, 0)),
                IF(ISNA(MATCH(CONCATENATE(B12, "-", C12), 'SlotsAllocation 2'!$G$16:$G$29, 0)),
                    IF(ISNA(MATCH(CONCATENATE(B12, "-", C12), 'SlotsAllocation 2'!$H$16:$H$29, 0)),
                        IF(ISNA(MATCH(CONCATENATE(B12, "-", C12), 'SlotsAllocation 2'!$I$16:$I$29, 0)),
                           IF(ISNA(MATCH(CONCATENATE(B12, "-", C12), 'SlotsAllocation 2'!$J$16:$J$29, 0)),
                                0,
                            MATCH(CONCATENATE(B12, "-", C12), 'SlotsAllocation 2'!$J$16:$J$29, 0)),
                        MATCH(CONCATENATE(B12, "-", C12), 'SlotsAllocation 2'!$I$16:$I$29, 0)),
                    MATCH(CONCATENATE(B12, "-", C12), 'SlotsAllocation 2'!$H$16:$H$29, 0)),
                MATCH(CONCATENATE(B12, "-", C12), 'SlotsAllocation 2'!$G$16:$G$29, 0)),
            MATCH(CONCATENATE(B12, "-", C12), 'SlotsAllocation 2'!$F$16:$F$29, 0)),
        MATCH(CONCATENATE(B12, "-", C12), 'SlotsAllocation 2'!$E$16:$E$29, 0)),
    MATCH(CONCATENATE(B12, "-", C12), 'SlotsAllocation 2'!$D$16:$D$29, 0)),
MATCH(CONCATENATE(B12, "-", C12), 'SlotsAllocation 2'!$C$16:$C$29, 0))</f>
        <v>1</v>
      </c>
      <c r="L12" s="3">
        <f>IF(ISNA(MATCH(CONCATENATE(B12, "-", C12), 'SlotsAllocation 2'!$C$30:$C$43, 0)),
    IF(ISNA(MATCH(CONCATENATE(B12, "-", C12), 'SlotsAllocation 2'!$D$30:$D$43, 0)),
        IF(ISNA(MATCH(CONCATENATE(B12, "-", C12), 'SlotsAllocation 2'!$E$30:$E$43, 0)),
            IF(ISNA(MATCH(CONCATENATE(B12, "-", C12), 'SlotsAllocation 2'!$F$30:$F$43, 0)),
                IF(ISNA(MATCH(CONCATENATE(B12, "-", C12), 'SlotsAllocation 2'!$G$30:$G$43, 0)),
                    IF(ISNA(MATCH(CONCATENATE(B12, "-", C12), 'SlotsAllocation 2'!$H$30:$H$43, 0)),
                        IF(ISNA(MATCH(CONCATENATE(B12, "-", C12), 'SlotsAllocation 2'!$I$30:$I$43, 0)),
                           IF(ISNA(MATCH(CONCATENATE(B12, "-", C12), 'SlotsAllocation 2'!$J$30:$J$43, 0)),
                                0,
                            MATCH(CONCATENATE(B12, "-", C12), 'SlotsAllocation 2'!$J$30:$J$43, 0)),
                        MATCH(CONCATENATE(B12, "-", C12), 'SlotsAllocation 2'!$I$30:$I$43, 0)),
                    MATCH(CONCATENATE(B12, "-", C12), 'SlotsAllocation 2'!$H$30:$H$43, 0)),
                MATCH(CONCATENATE(B12, "-", C12), 'SlotsAllocation 2'!$G$30:$G$43, 0)),
            MATCH(CONCATENATE(B12, "-", C12), 'SlotsAllocation 2'!$F$30:$F$43, 0)),
        MATCH(CONCATENATE(B12, "-", C12), 'SlotsAllocation 2'!$E$30:$E$43, 0)),
    MATCH(CONCATENATE(B12, "-", C12), 'SlotsAllocation 2'!$D$30:$D$43, 0)),
MATCH(CONCATENATE(B12, "-", C12), 'SlotsAllocation 2'!$C$30:$C$43, 0))</f>
        <v>0</v>
      </c>
      <c r="M12" s="3">
        <f>IF(ISNA(MATCH(CONCATENATE(B12, "-", C12), 'SlotsAllocation 2'!$C$44:$C$57, 0)),
    IF(ISNA(MATCH(CONCATENATE(B12, "-", C12), 'SlotsAllocation 2'!$D$44:$D$57, 0)),
        IF(ISNA(MATCH(CONCATENATE(B12, "-", C12), 'SlotsAllocation 2'!$E$44:$E$57, 0)),
            IF(ISNA(MATCH(CONCATENATE(B12, "-", C12), 'SlotsAllocation 2'!$F$44:$F$57, 0)),
                IF(ISNA(MATCH(CONCATENATE(B12, "-", C12), 'SlotsAllocation 2'!$G$44:$G$57, 0)),
                    IF(ISNA(MATCH(CONCATENATE(B12, "-", C12), 'SlotsAllocation 2'!$H$44:$H$57, 0)),
                        IF(ISNA(MATCH(CONCATENATE(B12, "-", C12), 'SlotsAllocation 2'!$I$44:$I$57, 0)),
                           IF(ISNA(MATCH(CONCATENATE(B12, "-", C12), 'SlotsAllocation 2'!$J$44:$J$57, 0)),
                                0,
                            MATCH(CONCATENATE(B12, "-", C12), 'SlotsAllocation 2'!$J$44:$J$57, 0)),
                        MATCH(CONCATENATE(B12, "-", C12), 'SlotsAllocation 2'!$I$44:$I$57, 0)),
                    MATCH(CONCATENATE(B12, "-", C12), 'SlotsAllocation 2'!$H$44:$H$57, 0)),
                MATCH(CONCATENATE(B12, "-", C12), 'SlotsAllocation 2'!$G$44:$G$57, 0)),
            MATCH(CONCATENATE(B12, "-", C12), 'SlotsAllocation 2'!$F$44:$F$57, 0)),
        MATCH(CONCATENATE(B12, "-", C12), 'SlotsAllocation 2'!$E$44:$E$57, 0)),
    MATCH(CONCATENATE(B12, "-", C12), 'SlotsAllocation 2'!$D$44:$D$57, 0)),
MATCH(CONCATENATE(B12, "-", C12), 'SlotsAllocation 2'!$C$44:$C$57, 0))</f>
        <v>0</v>
      </c>
      <c r="N12" s="3">
        <f>IF(ISNA(MATCH(CONCATENATE(B12, "-", C12), 'SlotsAllocation 2'!$C$58:$C$71, 0)),
    IF(ISNA(MATCH(CONCATENATE(B12, "-", C12), 'SlotsAllocation 2'!$D$58:$D$71, 0)),
        IF(ISNA(MATCH(CONCATENATE(B12, "-", C12), 'SlotsAllocation 2'!$E$58:$E$71, 0)),
            IF(ISNA(MATCH(CONCATENATE(B12, "-", C12), 'SlotsAllocation 2'!$F$58:$F$71, 0)),
                IF(ISNA(MATCH(CONCATENATE(B12, "-", C12), 'SlotsAllocation 2'!$G$58:$G$71, 0)),
                    IF(ISNA(MATCH(CONCATENATE(B12, "-", C12), 'SlotsAllocation 2'!$H$58:$H$71, 0)),
                        IF(ISNA(MATCH(CONCATENATE(B12, "-", C12), 'SlotsAllocation 2'!$I$58:$I$71, 0)),
                           IF(ISNA(MATCH(CONCATENATE(B12, "-", C12), 'SlotsAllocation 2'!$J$58:$J$71, 0)),
                                0,
                            MATCH(CONCATENATE(B12, "-", C12), 'SlotsAllocation 2'!$J$58:$J$71, 0)),
                        MATCH(CONCATENATE(B12, "-", C12), 'SlotsAllocation 2'!$I$58:$I$71, 0)),
                    MATCH(CONCATENATE(B12, "-", C12), 'SlotsAllocation 2'!$H$58:$H$71, 0)),
                MATCH(CONCATENATE(B12, "-", C12), 'SlotsAllocation 2'!$G$58:$G$71, 0)),
            MATCH(CONCATENATE(B12, "-", C12), 'SlotsAllocation 2'!$F$58:$F$71, 0)),
        MATCH(CONCATENATE(B12, "-", C12), 'SlotsAllocation 2'!$E$58:$E$71, 0)),
    MATCH(CONCATENATE(B12, "-", C12), 'SlotsAllocation 2'!$D$58:$D$71, 0)),
MATCH(CONCATENATE(B12, "-", C12), 'SlotsAllocation 2'!$C$58:$C$71, 0))</f>
        <v>0</v>
      </c>
      <c r="O12" s="3" t="str">
        <f>IF(ISNA(MATCH(CONCATENATE(B12, "-", C12), 'SlotsAllocation 2'!$C$2:$C$71, 0)),
    IF(ISNA(MATCH(CONCATENATE(B12, "-", C12), 'SlotsAllocation 2'!$D$2:$D$71, 0)),
        IF(ISNA(MATCH(CONCATENATE(B12, "-", C12), 'SlotsAllocation 2'!$E$2:$E$71, 0)),
            IF(ISNA(MATCH(CONCATENATE(B12, "-", C12), 'SlotsAllocation 2'!$F$2:$F$71, 0)),
                IF(ISNA(MATCH(CONCATENATE(B12, "-", C12), 'SlotsAllocation 2'!$G$2:$G$71, 0)),
                    IF(ISNA(MATCH(CONCATENATE(B12, "-", C12), 'SlotsAllocation 2'!$H$2:$H$71, 0)),
                        IF(ISNA(MATCH(CONCATENATE(B12, "-", C12),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09:40-11:10</v>
      </c>
      <c r="P12" s="3">
        <f>IF(ISNA(VLOOKUP(Q12, 'LOOKUP Table'!$A$2:$B$75, 2, FALSE)), "No Room Allocated", VLOOKUP(Q12, 'LOOKUP Table'!$A$2:$B$75, 2, FALSE))</f>
        <v>4043</v>
      </c>
      <c r="Q12" s="3">
        <f>IF(ISNA(MATCH(CONCATENATE(B12, "-", C12), 'SlotsAllocation 2'!$C$2:$C$71, 0)),
    IF(ISNA(MATCH(CONCATENATE(B12, "-", C12), 'SlotsAllocation 2'!$D$2:$D$71, 0)),
        IF(ISNA(MATCH(CONCATENATE(B12, "-", C12), 'SlotsAllocation 2'!$E$2:$E$71, 0)),
            IF(ISNA(MATCH(CONCATENATE(B12, "-", C12), 'SlotsAllocation 2'!$F$2:$F$71, 0)),
                IF(ISNA(MATCH(CONCATENATE(B12, "-", C12), 'SlotsAllocation 2'!$G$2:$G$71, 0)),
                    IF(ISNA(MATCH(CONCATENATE(B12, "-", C12), 'SlotsAllocation 2'!$H$2:$H$71, 0)),
                        IF(ISNA(MATCH(CONCATENATE(B12, "-", C12), 'SlotsAllocation 2'!$I$2:$I$71, 0)),
                            IF(ISNA(MATCH(CONCATENATE(B12, "-", C12), 'SlotsAllocation 2'!$J$2:$J$71, 0)),
                                "No Room Allocated",
                            MATCH(CONCATENATE(B12, "-", C12), 'SlotsAllocation 2'!$J$2:$J$71, 0)),
                        MATCH(CONCATENATE(B12, "-", C12), 'SlotsAllocation 2'!$I$2:$I$71, 0)),
                    MATCH(CONCATENATE(B12, "-", C12), 'SlotsAllocation 2'!$H$2:$H$71, 0)),
                MATCH(CONCATENATE(B12, "-", C12), 'SlotsAllocation 2'!$G$2:$G$71, 0)),
            MATCH(CONCATENATE(B12, "-", C12), 'SlotsAllocation 2'!$F$2:$F$71, 0)),
        MATCH(CONCATENATE(B12, "-", C12), 'SlotsAllocation 2'!$E$2:$E$71, 0)),
    MATCH(CONCATENATE(B12, "-", C12), 'SlotsAllocation 2'!$D$2:$D$71, 0)),
MATCH(CONCATENATE(B12, "-", C12), 'SlotsAllocation 2'!$C$2:$C$71, 0))</f>
        <v>15</v>
      </c>
      <c r="R12" s="2">
        <v>30</v>
      </c>
      <c r="S12" s="1"/>
      <c r="T12" s="1"/>
      <c r="U12" s="130"/>
      <c r="V12" s="130"/>
      <c r="W12" s="130"/>
    </row>
    <row r="13" spans="2:23" ht="12" x14ac:dyDescent="0.25">
      <c r="B13" s="23" t="s">
        <v>11</v>
      </c>
      <c r="C13" s="2">
        <v>6</v>
      </c>
      <c r="D13" s="3" t="s">
        <v>12</v>
      </c>
      <c r="E13" s="3"/>
      <c r="F13" s="4">
        <v>3</v>
      </c>
      <c r="G13" s="121" t="s">
        <v>149</v>
      </c>
      <c r="H13" s="118"/>
      <c r="I13" s="3" t="str">
        <f t="shared" si="0"/>
        <v>MW</v>
      </c>
      <c r="J13" s="3">
        <f>IF(ISNA(MATCH(CONCATENATE(B13, "-", C13), 'SlotsAllocation 2'!$C$2:$C$15, 0)),
    IF(ISNA(MATCH(CONCATENATE(B13, "-", C13), 'SlotsAllocation 2'!$D$2:$D$15, 0)),
        IF(ISNA(MATCH(CONCATENATE(B13, "-", C13), 'SlotsAllocation 2'!$E$2:$E$15, 0)),
            IF(ISNA(MATCH(CONCATENATE(B13, "-", C13), 'SlotsAllocation 2'!$F$2:$F$15, 0)),
                IF(ISNA(MATCH(CONCATENATE(B13, "-", C13), 'SlotsAllocation 2'!$G$2:$G$15, 0)),
                    IF(ISNA(MATCH(CONCATENATE(B13, "-", C13), 'SlotsAllocation 2'!$H$2:$H$15, 0)),
                        IF(ISNA(MATCH(CONCATENATE(B13, "-", C13), 'SlotsAllocation 2'!$I$2:$I$15, 0)),
                            IF(ISNA(MATCH(CONCATENATE(B13, "-", C13), 'SlotsAllocation 2'!$J$2:$J$15, 0)),
                                0,
                            MATCH(CONCATENATE(B13, "-", C13), 'SlotsAllocation 2'!$J$2:$J$15, 0)),
                        MATCH(CONCATENATE(B13, "-", C13), 'SlotsAllocation 2'!$I$2:$I$15, 0)),
                    MATCH(CONCATENATE(B13, "-", C13), 'SlotsAllocation 2'!$H$2:$H$15, 0)),
                MATCH(CONCATENATE(B13, "-", C13), 'SlotsAllocation 2'!$G$2:$G$15, 0)),
            MATCH(CONCATENATE(B13, "-", C13), 'SlotsAllocation 2'!$F$2:$F$15, 0)),
        MATCH(CONCATENATE(B13, "-", C13), 'SlotsAllocation 2'!$E$2:$E$15, 0)),
    MATCH(CONCATENATE(B13, "-", C13), 'SlotsAllocation 2'!$D$2:$D$15, 0)),
MATCH(CONCATENATE(B13, "-", C13), 'SlotsAllocation 2'!$C$2:$C$15, 0))</f>
        <v>0</v>
      </c>
      <c r="K13" s="3">
        <f>IF(ISNA(MATCH(CONCATENATE(B13, "-", C13), 'SlotsAllocation 2'!$C$16:$C$29, 0)),
    IF(ISNA(MATCH(CONCATENATE(B13, "-", C13), 'SlotsAllocation 2'!$D$16:$D$29, 0)),
        IF(ISNA(MATCH(CONCATENATE(B13, "-", C13), 'SlotsAllocation 2'!$E$16:$E$29, 0)),
            IF(ISNA(MATCH(CONCATENATE(B13, "-", C13), 'SlotsAllocation 2'!$F$16:$F$29, 0)),
                IF(ISNA(MATCH(CONCATENATE(B13, "-", C13), 'SlotsAllocation 2'!$G$16:$G$29, 0)),
                    IF(ISNA(MATCH(CONCATENATE(B13, "-", C13), 'SlotsAllocation 2'!$H$16:$H$29, 0)),
                        IF(ISNA(MATCH(CONCATENATE(B13, "-", C13), 'SlotsAllocation 2'!$I$16:$I$29, 0)),
                           IF(ISNA(MATCH(CONCATENATE(B13, "-", C13), 'SlotsAllocation 2'!$J$16:$J$29, 0)),
                                0,
                            MATCH(CONCATENATE(B13, "-", C13), 'SlotsAllocation 2'!$J$16:$J$29, 0)),
                        MATCH(CONCATENATE(B13, "-", C13), 'SlotsAllocation 2'!$I$16:$I$29, 0)),
                    MATCH(CONCATENATE(B13, "-", C13), 'SlotsAllocation 2'!$H$16:$H$29, 0)),
                MATCH(CONCATENATE(B13, "-", C13), 'SlotsAllocation 2'!$G$16:$G$29, 0)),
            MATCH(CONCATENATE(B13, "-", C13), 'SlotsAllocation 2'!$F$16:$F$29, 0)),
        MATCH(CONCATENATE(B13, "-", C13), 'SlotsAllocation 2'!$E$16:$E$29, 0)),
    MATCH(CONCATENATE(B13, "-", C13), 'SlotsAllocation 2'!$D$16:$D$29, 0)),
MATCH(CONCATENATE(B13, "-", C13), 'SlotsAllocation 2'!$C$16:$C$29, 0))</f>
        <v>1</v>
      </c>
      <c r="L13" s="3">
        <f>IF(ISNA(MATCH(CONCATENATE(B13, "-", C13), 'SlotsAllocation 2'!$C$30:$C$43, 0)),
    IF(ISNA(MATCH(CONCATENATE(B13, "-", C13), 'SlotsAllocation 2'!$D$30:$D$43, 0)),
        IF(ISNA(MATCH(CONCATENATE(B13, "-", C13), 'SlotsAllocation 2'!$E$30:$E$43, 0)),
            IF(ISNA(MATCH(CONCATENATE(B13, "-", C13), 'SlotsAllocation 2'!$F$30:$F$43, 0)),
                IF(ISNA(MATCH(CONCATENATE(B13, "-", C13), 'SlotsAllocation 2'!$G$30:$G$43, 0)),
                    IF(ISNA(MATCH(CONCATENATE(B13, "-", C13), 'SlotsAllocation 2'!$H$30:$H$43, 0)),
                        IF(ISNA(MATCH(CONCATENATE(B13, "-", C13), 'SlotsAllocation 2'!$I$30:$I$43, 0)),
                           IF(ISNA(MATCH(CONCATENATE(B13, "-", C13), 'SlotsAllocation 2'!$J$30:$J$43, 0)),
                                0,
                            MATCH(CONCATENATE(B13, "-", C13), 'SlotsAllocation 2'!$J$30:$J$43, 0)),
                        MATCH(CONCATENATE(B13, "-", C13), 'SlotsAllocation 2'!$I$30:$I$43, 0)),
                    MATCH(CONCATENATE(B13, "-", C13), 'SlotsAllocation 2'!$H$30:$H$43, 0)),
                MATCH(CONCATENATE(B13, "-", C13), 'SlotsAllocation 2'!$G$30:$G$43, 0)),
            MATCH(CONCATENATE(B13, "-", C13), 'SlotsAllocation 2'!$F$30:$F$43, 0)),
        MATCH(CONCATENATE(B13, "-", C13), 'SlotsAllocation 2'!$E$30:$E$43, 0)),
    MATCH(CONCATENATE(B13, "-", C13), 'SlotsAllocation 2'!$D$30:$D$43, 0)),
MATCH(CONCATENATE(B13, "-", C13), 'SlotsAllocation 2'!$C$30:$C$43, 0))</f>
        <v>0</v>
      </c>
      <c r="M13" s="3">
        <f>IF(ISNA(MATCH(CONCATENATE(B13, "-", C13), 'SlotsAllocation 2'!$C$44:$C$57, 0)),
    IF(ISNA(MATCH(CONCATENATE(B13, "-", C13), 'SlotsAllocation 2'!$D$44:$D$57, 0)),
        IF(ISNA(MATCH(CONCATENATE(B13, "-", C13), 'SlotsAllocation 2'!$E$44:$E$57, 0)),
            IF(ISNA(MATCH(CONCATENATE(B13, "-", C13), 'SlotsAllocation 2'!$F$44:$F$57, 0)),
                IF(ISNA(MATCH(CONCATENATE(B13, "-", C13), 'SlotsAllocation 2'!$G$44:$G$57, 0)),
                    IF(ISNA(MATCH(CONCATENATE(B13, "-", C13), 'SlotsAllocation 2'!$H$44:$H$57, 0)),
                        IF(ISNA(MATCH(CONCATENATE(B13, "-", C13), 'SlotsAllocation 2'!$I$44:$I$57, 0)),
                           IF(ISNA(MATCH(CONCATENATE(B13, "-", C13), 'SlotsAllocation 2'!$J$44:$J$57, 0)),
                                0,
                            MATCH(CONCATENATE(B13, "-", C13), 'SlotsAllocation 2'!$J$44:$J$57, 0)),
                        MATCH(CONCATENATE(B13, "-", C13), 'SlotsAllocation 2'!$I$44:$I$57, 0)),
                    MATCH(CONCATENATE(B13, "-", C13), 'SlotsAllocation 2'!$H$44:$H$57, 0)),
                MATCH(CONCATENATE(B13, "-", C13), 'SlotsAllocation 2'!$G$44:$G$57, 0)),
            MATCH(CONCATENATE(B13, "-", C13), 'SlotsAllocation 2'!$F$44:$F$57, 0)),
        MATCH(CONCATENATE(B13, "-", C13), 'SlotsAllocation 2'!$E$44:$E$57, 0)),
    MATCH(CONCATENATE(B13, "-", C13), 'SlotsAllocation 2'!$D$44:$D$57, 0)),
MATCH(CONCATENATE(B13, "-", C13), 'SlotsAllocation 2'!$C$44:$C$57, 0))</f>
        <v>1</v>
      </c>
      <c r="N13" s="3">
        <f>IF(ISNA(MATCH(CONCATENATE(B13, "-", C13), 'SlotsAllocation 2'!$C$58:$C$71, 0)),
    IF(ISNA(MATCH(CONCATENATE(B13, "-", C13), 'SlotsAllocation 2'!$D$58:$D$71, 0)),
        IF(ISNA(MATCH(CONCATENATE(B13, "-", C13), 'SlotsAllocation 2'!$E$58:$E$71, 0)),
            IF(ISNA(MATCH(CONCATENATE(B13, "-", C13), 'SlotsAllocation 2'!$F$58:$F$71, 0)),
                IF(ISNA(MATCH(CONCATENATE(B13, "-", C13), 'SlotsAllocation 2'!$G$58:$G$71, 0)),
                    IF(ISNA(MATCH(CONCATENATE(B13, "-", C13), 'SlotsAllocation 2'!$H$58:$H$71, 0)),
                        IF(ISNA(MATCH(CONCATENATE(B13, "-", C13), 'SlotsAllocation 2'!$I$58:$I$71, 0)),
                           IF(ISNA(MATCH(CONCATENATE(B13, "-", C13), 'SlotsAllocation 2'!$J$58:$J$71, 0)),
                                0,
                            MATCH(CONCATENATE(B13, "-", C13), 'SlotsAllocation 2'!$J$58:$J$71, 0)),
                        MATCH(CONCATENATE(B13, "-", C13), 'SlotsAllocation 2'!$I$58:$I$71, 0)),
                    MATCH(CONCATENATE(B13, "-", C13), 'SlotsAllocation 2'!$H$58:$H$71, 0)),
                MATCH(CONCATENATE(B13, "-", C13), 'SlotsAllocation 2'!$G$58:$G$71, 0)),
            MATCH(CONCATENATE(B13, "-", C13), 'SlotsAllocation 2'!$F$58:$F$71, 0)),
        MATCH(CONCATENATE(B13, "-", C13), 'SlotsAllocation 2'!$E$58:$E$71, 0)),
    MATCH(CONCATENATE(B13, "-", C13), 'SlotsAllocation 2'!$D$58:$D$71, 0)),
MATCH(CONCATENATE(B13, "-", C13), 'SlotsAllocation 2'!$C$58:$C$71, 0))</f>
        <v>0</v>
      </c>
      <c r="O13" s="3" t="str">
        <f>IF(ISNA(MATCH(CONCATENATE(B13, "-", C13), 'SlotsAllocation 2'!$C$2:$C$71, 0)),
    IF(ISNA(MATCH(CONCATENATE(B13, "-", C13), 'SlotsAllocation 2'!$D$2:$D$71, 0)),
        IF(ISNA(MATCH(CONCATENATE(B13, "-", C13), 'SlotsAllocation 2'!$E$2:$E$71, 0)),
            IF(ISNA(MATCH(CONCATENATE(B13, "-", C13), 'SlotsAllocation 2'!$F$2:$F$71, 0)),
                IF(ISNA(MATCH(CONCATENATE(B13, "-", C13), 'SlotsAllocation 2'!$G$2:$G$71, 0)),
                    IF(ISNA(MATCH(CONCATENATE(B13, "-", C13), 'SlotsAllocation 2'!$H$2:$H$71, 0)),
                        IF(ISNA(MATCH(CONCATENATE(B13, "-", C13),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11:20-12:50</v>
      </c>
      <c r="P13" s="3">
        <f>IF(ISNA(VLOOKUP(Q13, 'LOOKUP Table'!$A$2:$B$75, 2, FALSE)), "No Room Allocated", VLOOKUP(Q13, 'LOOKUP Table'!$A$2:$B$75, 2, FALSE))</f>
        <v>4043</v>
      </c>
      <c r="Q13" s="3">
        <f>IF(ISNA(MATCH(CONCATENATE(B13, "-", C13), 'SlotsAllocation 2'!$C$2:$C$71, 0)),
    IF(ISNA(MATCH(CONCATENATE(B13, "-", C13), 'SlotsAllocation 2'!$D$2:$D$71, 0)),
        IF(ISNA(MATCH(CONCATENATE(B13, "-", C13), 'SlotsAllocation 2'!$E$2:$E$71, 0)),
            IF(ISNA(MATCH(CONCATENATE(B13, "-", C13), 'SlotsAllocation 2'!$F$2:$F$71, 0)),
                IF(ISNA(MATCH(CONCATENATE(B13, "-", C13), 'SlotsAllocation 2'!$G$2:$G$71, 0)),
                    IF(ISNA(MATCH(CONCATENATE(B13, "-", C13), 'SlotsAllocation 2'!$H$2:$H$71, 0)),
                        IF(ISNA(MATCH(CONCATENATE(B13, "-", C13), 'SlotsAllocation 2'!$I$2:$I$71, 0)),
                            IF(ISNA(MATCH(CONCATENATE(B13, "-", C13), 'SlotsAllocation 2'!$J$2:$J$71, 0)),
                                "No Room Allocated",
                            MATCH(CONCATENATE(B13, "-", C13), 'SlotsAllocation 2'!$J$2:$J$71, 0)),
                        MATCH(CONCATENATE(B13, "-", C13), 'SlotsAllocation 2'!$I$2:$I$71, 0)),
                    MATCH(CONCATENATE(B13, "-", C13), 'SlotsAllocation 2'!$H$2:$H$71, 0)),
                MATCH(CONCATENATE(B13, "-", C13), 'SlotsAllocation 2'!$G$2:$G$71, 0)),
            MATCH(CONCATENATE(B13, "-", C13), 'SlotsAllocation 2'!$F$2:$F$71, 0)),
        MATCH(CONCATENATE(B13, "-", C13), 'SlotsAllocation 2'!$E$2:$E$71, 0)),
    MATCH(CONCATENATE(B13, "-", C13), 'SlotsAllocation 2'!$D$2:$D$71, 0)),
MATCH(CONCATENATE(B13, "-", C13), 'SlotsAllocation 2'!$C$2:$C$71, 0))</f>
        <v>15</v>
      </c>
      <c r="R13" s="2">
        <v>30</v>
      </c>
      <c r="S13" s="1"/>
      <c r="T13" s="1"/>
      <c r="U13" s="130"/>
      <c r="V13" s="130"/>
      <c r="W13" s="130"/>
    </row>
    <row r="14" spans="2:23" ht="12" x14ac:dyDescent="0.25">
      <c r="B14" s="23" t="s">
        <v>13</v>
      </c>
      <c r="C14" s="2">
        <v>6</v>
      </c>
      <c r="D14" s="3" t="s">
        <v>14</v>
      </c>
      <c r="E14" s="3"/>
      <c r="F14" s="4">
        <v>1</v>
      </c>
      <c r="G14" s="121" t="s">
        <v>149</v>
      </c>
      <c r="H14" s="118"/>
      <c r="I14" s="3" t="str">
        <f t="shared" si="0"/>
        <v>W</v>
      </c>
      <c r="J14" s="3">
        <f>IF(ISNA(MATCH(CONCATENATE(B14, "-", C14), 'SlotsAllocation 2'!$C$2:$C$15, 0)),
    IF(ISNA(MATCH(CONCATENATE(B14, "-", C14), 'SlotsAllocation 2'!$D$2:$D$15, 0)),
        IF(ISNA(MATCH(CONCATENATE(B14, "-", C14), 'SlotsAllocation 2'!$E$2:$E$15, 0)),
            IF(ISNA(MATCH(CONCATENATE(B14, "-", C14), 'SlotsAllocation 2'!$F$2:$F$15, 0)),
                IF(ISNA(MATCH(CONCATENATE(B14, "-", C14), 'SlotsAllocation 2'!$G$2:$G$15, 0)),
                    IF(ISNA(MATCH(CONCATENATE(B14, "-", C14), 'SlotsAllocation 2'!$H$2:$H$15, 0)),
                        IF(ISNA(MATCH(CONCATENATE(B14, "-", C14), 'SlotsAllocation 2'!$I$2:$I$15, 0)),
                            IF(ISNA(MATCH(CONCATENATE(B14, "-", C14), 'SlotsAllocation 2'!$J$2:$J$15, 0)),
                                0,
                            MATCH(CONCATENATE(B14, "-", C14), 'SlotsAllocation 2'!$J$2:$J$15, 0)),
                        MATCH(CONCATENATE(B14, "-", C14), 'SlotsAllocation 2'!$I$2:$I$15, 0)),
                    MATCH(CONCATENATE(B14, "-", C14), 'SlotsAllocation 2'!$H$2:$H$15, 0)),
                MATCH(CONCATENATE(B14, "-", C14), 'SlotsAllocation 2'!$G$2:$G$15, 0)),
            MATCH(CONCATENATE(B14, "-", C14), 'SlotsAllocation 2'!$F$2:$F$15, 0)),
        MATCH(CONCATENATE(B14, "-", C14), 'SlotsAllocation 2'!$E$2:$E$15, 0)),
    MATCH(CONCATENATE(B14, "-", C14), 'SlotsAllocation 2'!$D$2:$D$15, 0)),
MATCH(CONCATENATE(B14, "-", C14), 'SlotsAllocation 2'!$C$2:$C$15, 0))</f>
        <v>0</v>
      </c>
      <c r="K14" s="3">
        <f>IF(ISNA(MATCH(CONCATENATE(B14, "-", C14), 'SlotsAllocation 2'!$C$16:$C$29, 0)),
    IF(ISNA(MATCH(CONCATENATE(B14, "-", C14), 'SlotsAllocation 2'!$D$16:$D$29, 0)),
        IF(ISNA(MATCH(CONCATENATE(B14, "-", C14), 'SlotsAllocation 2'!$E$16:$E$29, 0)),
            IF(ISNA(MATCH(CONCATENATE(B14, "-", C14), 'SlotsAllocation 2'!$F$16:$F$29, 0)),
                IF(ISNA(MATCH(CONCATENATE(B14, "-", C14), 'SlotsAllocation 2'!$G$16:$G$29, 0)),
                    IF(ISNA(MATCH(CONCATENATE(B14, "-", C14), 'SlotsAllocation 2'!$H$16:$H$29, 0)),
                        IF(ISNA(MATCH(CONCATENATE(B14, "-", C14), 'SlotsAllocation 2'!$I$16:$I$29, 0)),
                           IF(ISNA(MATCH(CONCATENATE(B14, "-", C14), 'SlotsAllocation 2'!$J$16:$J$29, 0)),
                                0,
                            MATCH(CONCATENATE(B14, "-", C14), 'SlotsAllocation 2'!$J$16:$J$29, 0)),
                        MATCH(CONCATENATE(B14, "-", C14), 'SlotsAllocation 2'!$I$16:$I$29, 0)),
                    MATCH(CONCATENATE(B14, "-", C14), 'SlotsAllocation 2'!$H$16:$H$29, 0)),
                MATCH(CONCATENATE(B14, "-", C14), 'SlotsAllocation 2'!$G$16:$G$29, 0)),
            MATCH(CONCATENATE(B14, "-", C14), 'SlotsAllocation 2'!$F$16:$F$29, 0)),
        MATCH(CONCATENATE(B14, "-", C14), 'SlotsAllocation 2'!$E$16:$E$29, 0)),
    MATCH(CONCATENATE(B14, "-", C14), 'SlotsAllocation 2'!$D$16:$D$29, 0)),
MATCH(CONCATENATE(B14, "-", C14), 'SlotsAllocation 2'!$C$16:$C$29, 0))</f>
        <v>0</v>
      </c>
      <c r="L14" s="3">
        <f>IF(ISNA(MATCH(CONCATENATE(B14, "-", C14), 'SlotsAllocation 2'!$C$30:$C$43, 0)),
    IF(ISNA(MATCH(CONCATENATE(B14, "-", C14), 'SlotsAllocation 2'!$D$30:$D$43, 0)),
        IF(ISNA(MATCH(CONCATENATE(B14, "-", C14), 'SlotsAllocation 2'!$E$30:$E$43, 0)),
            IF(ISNA(MATCH(CONCATENATE(B14, "-", C14), 'SlotsAllocation 2'!$F$30:$F$43, 0)),
                IF(ISNA(MATCH(CONCATENATE(B14, "-", C14), 'SlotsAllocation 2'!$G$30:$G$43, 0)),
                    IF(ISNA(MATCH(CONCATENATE(B14, "-", C14), 'SlotsAllocation 2'!$H$30:$H$43, 0)),
                        IF(ISNA(MATCH(CONCATENATE(B14, "-", C14), 'SlotsAllocation 2'!$I$30:$I$43, 0)),
                           IF(ISNA(MATCH(CONCATENATE(B14, "-", C14), 'SlotsAllocation 2'!$J$30:$J$43, 0)),
                                0,
                            MATCH(CONCATENATE(B14, "-", C14), 'SlotsAllocation 2'!$J$30:$J$43, 0)),
                        MATCH(CONCATENATE(B14, "-", C14), 'SlotsAllocation 2'!$I$30:$I$43, 0)),
                    MATCH(CONCATENATE(B14, "-", C14), 'SlotsAllocation 2'!$H$30:$H$43, 0)),
                MATCH(CONCATENATE(B14, "-", C14), 'SlotsAllocation 2'!$G$30:$G$43, 0)),
            MATCH(CONCATENATE(B14, "-", C14), 'SlotsAllocation 2'!$F$30:$F$43, 0)),
        MATCH(CONCATENATE(B14, "-", C14), 'SlotsAllocation 2'!$E$30:$E$43, 0)),
    MATCH(CONCATENATE(B14, "-", C14), 'SlotsAllocation 2'!$D$30:$D$43, 0)),
MATCH(CONCATENATE(B14, "-", C14), 'SlotsAllocation 2'!$C$30:$C$43, 0))</f>
        <v>0</v>
      </c>
      <c r="M14" s="3">
        <f>IF(ISNA(MATCH(CONCATENATE(B14, "-", C14), 'SlotsAllocation 2'!$C$44:$C$57, 0)),
    IF(ISNA(MATCH(CONCATENATE(B14, "-", C14), 'SlotsAllocation 2'!$D$44:$D$57, 0)),
        IF(ISNA(MATCH(CONCATENATE(B14, "-", C14), 'SlotsAllocation 2'!$E$44:$E$57, 0)),
            IF(ISNA(MATCH(CONCATENATE(B14, "-", C14), 'SlotsAllocation 2'!$F$44:$F$57, 0)),
                IF(ISNA(MATCH(CONCATENATE(B14, "-", C14), 'SlotsAllocation 2'!$G$44:$G$57, 0)),
                    IF(ISNA(MATCH(CONCATENATE(B14, "-", C14), 'SlotsAllocation 2'!$H$44:$H$57, 0)),
                        IF(ISNA(MATCH(CONCATENATE(B14, "-", C14), 'SlotsAllocation 2'!$I$44:$I$57, 0)),
                           IF(ISNA(MATCH(CONCATENATE(B14, "-", C14), 'SlotsAllocation 2'!$J$44:$J$57, 0)),
                                0,
                            MATCH(CONCATENATE(B14, "-", C14), 'SlotsAllocation 2'!$J$44:$J$57, 0)),
                        MATCH(CONCATENATE(B14, "-", C14), 'SlotsAllocation 2'!$I$44:$I$57, 0)),
                    MATCH(CONCATENATE(B14, "-", C14), 'SlotsAllocation 2'!$H$44:$H$57, 0)),
                MATCH(CONCATENATE(B14, "-", C14), 'SlotsAllocation 2'!$G$44:$G$57, 0)),
            MATCH(CONCATENATE(B14, "-", C14), 'SlotsAllocation 2'!$F$44:$F$57, 0)),
        MATCH(CONCATENATE(B14, "-", C14), 'SlotsAllocation 2'!$E$44:$E$57, 0)),
    MATCH(CONCATENATE(B14, "-", C14), 'SlotsAllocation 2'!$D$44:$D$57, 0)),
MATCH(CONCATENATE(B14, "-", C14), 'SlotsAllocation 2'!$C$44:$C$57, 0))</f>
        <v>1</v>
      </c>
      <c r="N14" s="3">
        <f>IF(ISNA(MATCH(CONCATENATE(B14, "-", C14), 'SlotsAllocation 2'!$C$58:$C$71, 0)),
    IF(ISNA(MATCH(CONCATENATE(B14, "-", C14), 'SlotsAllocation 2'!$D$58:$D$71, 0)),
        IF(ISNA(MATCH(CONCATENATE(B14, "-", C14), 'SlotsAllocation 2'!$E$58:$E$71, 0)),
            IF(ISNA(MATCH(CONCATENATE(B14, "-", C14), 'SlotsAllocation 2'!$F$58:$F$71, 0)),
                IF(ISNA(MATCH(CONCATENATE(B14, "-", C14), 'SlotsAllocation 2'!$G$58:$G$71, 0)),
                    IF(ISNA(MATCH(CONCATENATE(B14, "-", C14), 'SlotsAllocation 2'!$H$58:$H$71, 0)),
                        IF(ISNA(MATCH(CONCATENATE(B14, "-", C14), 'SlotsAllocation 2'!$I$58:$I$71, 0)),
                           IF(ISNA(MATCH(CONCATENATE(B14, "-", C14), 'SlotsAllocation 2'!$J$58:$J$71, 0)),
                                0,
                            MATCH(CONCATENATE(B14, "-", C14), 'SlotsAllocation 2'!$J$58:$J$71, 0)),
                        MATCH(CONCATENATE(B14, "-", C14), 'SlotsAllocation 2'!$I$58:$I$71, 0)),
                    MATCH(CONCATENATE(B14, "-", C14), 'SlotsAllocation 2'!$H$58:$H$71, 0)),
                MATCH(CONCATENATE(B14, "-", C14), 'SlotsAllocation 2'!$G$58:$G$71, 0)),
            MATCH(CONCATENATE(B14, "-", C14), 'SlotsAllocation 2'!$F$58:$F$71, 0)),
        MATCH(CONCATENATE(B14, "-", C14), 'SlotsAllocation 2'!$E$58:$E$71, 0)),
    MATCH(CONCATENATE(B14, "-", C14), 'SlotsAllocation 2'!$D$58:$D$71, 0)),
MATCH(CONCATENATE(B14, "-", C14), 'SlotsAllocation 2'!$C$58:$C$71, 0))</f>
        <v>0</v>
      </c>
      <c r="O14" s="3" t="str">
        <f>IF(ISNA(MATCH(CONCATENATE(B14, "-", C14), 'SlotsAllocation 2'!$C$2:$C$71, 0)),
    IF(ISNA(MATCH(CONCATENATE(B14, "-", C14), 'SlotsAllocation 2'!$D$2:$D$71, 0)),
        IF(ISNA(MATCH(CONCATENATE(B14, "-", C14), 'SlotsAllocation 2'!$E$2:$E$71, 0)),
            IF(ISNA(MATCH(CONCATENATE(B14, "-", C14), 'SlotsAllocation 2'!$F$2:$F$71, 0)),
                IF(ISNA(MATCH(CONCATENATE(B14, "-", C14), 'SlotsAllocation 2'!$G$2:$G$71, 0)),
                    IF(ISNA(MATCH(CONCATENATE(B14, "-", C14), 'SlotsAllocation 2'!$H$2:$H$71, 0)),
                        IF(ISNA(MATCH(CONCATENATE(B14, "-", C14),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09:40-11:10</v>
      </c>
      <c r="P14" s="3">
        <f>IF(ISNA(VLOOKUP(Q14, 'LOOKUP Table'!$A$2:$B$75, 2, FALSE)), "No Room Allocated", VLOOKUP(Q14, 'LOOKUP Table'!$A$2:$B$75, 2, FALSE))</f>
        <v>4043</v>
      </c>
      <c r="Q14" s="3">
        <f>IF(ISNA(MATCH(CONCATENATE(B14, "-", C14), 'SlotsAllocation 2'!$C$2:$C$71, 0)),
    IF(ISNA(MATCH(CONCATENATE(B14, "-", C14), 'SlotsAllocation 2'!$D$2:$D$71, 0)),
        IF(ISNA(MATCH(CONCATENATE(B14, "-", C14), 'SlotsAllocation 2'!$E$2:$E$71, 0)),
            IF(ISNA(MATCH(CONCATENATE(B14, "-", C14), 'SlotsAllocation 2'!$F$2:$F$71, 0)),
                IF(ISNA(MATCH(CONCATENATE(B14, "-", C14), 'SlotsAllocation 2'!$G$2:$G$71, 0)),
                    IF(ISNA(MATCH(CONCATENATE(B14, "-", C14), 'SlotsAllocation 2'!$H$2:$H$71, 0)),
                        IF(ISNA(MATCH(CONCATENATE(B14, "-", C14), 'SlotsAllocation 2'!$I$2:$I$71, 0)),
                            IF(ISNA(MATCH(CONCATENATE(B14, "-", C14), 'SlotsAllocation 2'!$J$2:$J$71, 0)),
                                "No Room Allocated",
                            MATCH(CONCATENATE(B14, "-", C14), 'SlotsAllocation 2'!$J$2:$J$71, 0)),
                        MATCH(CONCATENATE(B14, "-", C14), 'SlotsAllocation 2'!$I$2:$I$71, 0)),
                    MATCH(CONCATENATE(B14, "-", C14), 'SlotsAllocation 2'!$H$2:$H$71, 0)),
                MATCH(CONCATENATE(B14, "-", C14), 'SlotsAllocation 2'!$G$2:$G$71, 0)),
            MATCH(CONCATENATE(B14, "-", C14), 'SlotsAllocation 2'!$F$2:$F$71, 0)),
        MATCH(CONCATENATE(B14, "-", C14), 'SlotsAllocation 2'!$E$2:$E$71, 0)),
    MATCH(CONCATENATE(B14, "-", C14), 'SlotsAllocation 2'!$D$2:$D$71, 0)),
MATCH(CONCATENATE(B14, "-", C14), 'SlotsAllocation 2'!$C$2:$C$71, 0))</f>
        <v>43</v>
      </c>
      <c r="R14" s="2">
        <v>30</v>
      </c>
      <c r="S14" s="1"/>
      <c r="T14" s="1"/>
      <c r="U14" s="130"/>
      <c r="V14" s="130"/>
      <c r="W14" s="130"/>
    </row>
    <row r="15" spans="2:23" s="163" customFormat="1" ht="12" x14ac:dyDescent="0.25">
      <c r="B15" s="165" t="s">
        <v>11</v>
      </c>
      <c r="C15" s="166">
        <v>7</v>
      </c>
      <c r="D15" s="167" t="s">
        <v>12</v>
      </c>
      <c r="E15" s="167" t="s">
        <v>447</v>
      </c>
      <c r="F15" s="168">
        <v>3</v>
      </c>
      <c r="G15" s="167" t="s">
        <v>149</v>
      </c>
      <c r="H15" s="167"/>
      <c r="I15" s="167" t="str">
        <f t="shared" si="0"/>
        <v>MW</v>
      </c>
      <c r="J15" s="167">
        <f>IF(ISNA(MATCH(CONCATENATE(B15, "-", C15), 'SlotsAllocation 2'!$C$2:$C$15, 0)),
    IF(ISNA(MATCH(CONCATENATE(B15, "-", C15), 'SlotsAllocation 2'!$D$2:$D$15, 0)),
        IF(ISNA(MATCH(CONCATENATE(B15, "-", C15), 'SlotsAllocation 2'!$E$2:$E$15, 0)),
            IF(ISNA(MATCH(CONCATENATE(B15, "-", C15), 'SlotsAllocation 2'!$F$2:$F$15, 0)),
                IF(ISNA(MATCH(CONCATENATE(B15, "-", C15), 'SlotsAllocation 2'!$G$2:$G$15, 0)),
                    IF(ISNA(MATCH(CONCATENATE(B15, "-", C15), 'SlotsAllocation 2'!$H$2:$H$15, 0)),
                        IF(ISNA(MATCH(CONCATENATE(B15, "-", C15), 'SlotsAllocation 2'!$I$2:$I$15, 0)),
                            IF(ISNA(MATCH(CONCATENATE(B15, "-", C15), 'SlotsAllocation 2'!$J$2:$J$15, 0)),
                                0,
                            MATCH(CONCATENATE(B15, "-", C15), 'SlotsAllocation 2'!$J$2:$J$15, 0)),
                        MATCH(CONCATENATE(B15, "-", C15), 'SlotsAllocation 2'!$I$2:$I$15, 0)),
                    MATCH(CONCATENATE(B15, "-", C15), 'SlotsAllocation 2'!$H$2:$H$15, 0)),
                MATCH(CONCATENATE(B15, "-", C15), 'SlotsAllocation 2'!$G$2:$G$15, 0)),
            MATCH(CONCATENATE(B15, "-", C15), 'SlotsAllocation 2'!$F$2:$F$15, 0)),
        MATCH(CONCATENATE(B15, "-", C15), 'SlotsAllocation 2'!$E$2:$E$15, 0)),
    MATCH(CONCATENATE(B15, "-", C15), 'SlotsAllocation 2'!$D$2:$D$15, 0)),
MATCH(CONCATENATE(B15, "-", C15), 'SlotsAllocation 2'!$C$2:$C$15, 0))</f>
        <v>0</v>
      </c>
      <c r="K15" s="167">
        <f>IF(ISNA(MATCH(CONCATENATE(B15, "-", C15), 'SlotsAllocation 2'!$C$16:$C$29, 0)),
    IF(ISNA(MATCH(CONCATENATE(B15, "-", C15), 'SlotsAllocation 2'!$D$16:$D$29, 0)),
        IF(ISNA(MATCH(CONCATENATE(B15, "-", C15), 'SlotsAllocation 2'!$E$16:$E$29, 0)),
            IF(ISNA(MATCH(CONCATENATE(B15, "-", C15), 'SlotsAllocation 2'!$F$16:$F$29, 0)),
                IF(ISNA(MATCH(CONCATENATE(B15, "-", C15), 'SlotsAllocation 2'!$G$16:$G$29, 0)),
                    IF(ISNA(MATCH(CONCATENATE(B15, "-", C15), 'SlotsAllocation 2'!$H$16:$H$29, 0)),
                        IF(ISNA(MATCH(CONCATENATE(B15, "-", C15), 'SlotsAllocation 2'!$I$16:$I$29, 0)),
                           IF(ISNA(MATCH(CONCATENATE(B15, "-", C15), 'SlotsAllocation 2'!$J$16:$J$29, 0)),
                                0,
                            MATCH(CONCATENATE(B15, "-", C15), 'SlotsAllocation 2'!$J$16:$J$29, 0)),
                        MATCH(CONCATENATE(B15, "-", C15), 'SlotsAllocation 2'!$I$16:$I$29, 0)),
                    MATCH(CONCATENATE(B15, "-", C15), 'SlotsAllocation 2'!$H$16:$H$29, 0)),
                MATCH(CONCATENATE(B15, "-", C15), 'SlotsAllocation 2'!$G$16:$G$29, 0)),
            MATCH(CONCATENATE(B15, "-", C15), 'SlotsAllocation 2'!$F$16:$F$29, 0)),
        MATCH(CONCATENATE(B15, "-", C15), 'SlotsAllocation 2'!$E$16:$E$29, 0)),
    MATCH(CONCATENATE(B15, "-", C15), 'SlotsAllocation 2'!$D$16:$D$29, 0)),
MATCH(CONCATENATE(B15, "-", C15), 'SlotsAllocation 2'!$C$16:$C$29, 0))</f>
        <v>7</v>
      </c>
      <c r="L15" s="167">
        <f>IF(ISNA(MATCH(CONCATENATE(B15, "-", C15), 'SlotsAllocation 2'!$C$30:$C$43, 0)),
    IF(ISNA(MATCH(CONCATENATE(B15, "-", C15), 'SlotsAllocation 2'!$D$30:$D$43, 0)),
        IF(ISNA(MATCH(CONCATENATE(B15, "-", C15), 'SlotsAllocation 2'!$E$30:$E$43, 0)),
            IF(ISNA(MATCH(CONCATENATE(B15, "-", C15), 'SlotsAllocation 2'!$F$30:$F$43, 0)),
                IF(ISNA(MATCH(CONCATENATE(B15, "-", C15), 'SlotsAllocation 2'!$G$30:$G$43, 0)),
                    IF(ISNA(MATCH(CONCATENATE(B15, "-", C15), 'SlotsAllocation 2'!$H$30:$H$43, 0)),
                        IF(ISNA(MATCH(CONCATENATE(B15, "-", C15), 'SlotsAllocation 2'!$I$30:$I$43, 0)),
                           IF(ISNA(MATCH(CONCATENATE(B15, "-", C15), 'SlotsAllocation 2'!$J$30:$J$43, 0)),
                                0,
                            MATCH(CONCATENATE(B15, "-", C15), 'SlotsAllocation 2'!$J$30:$J$43, 0)),
                        MATCH(CONCATENATE(B15, "-", C15), 'SlotsAllocation 2'!$I$30:$I$43, 0)),
                    MATCH(CONCATENATE(B15, "-", C15), 'SlotsAllocation 2'!$H$30:$H$43, 0)),
                MATCH(CONCATENATE(B15, "-", C15), 'SlotsAllocation 2'!$G$30:$G$43, 0)),
            MATCH(CONCATENATE(B15, "-", C15), 'SlotsAllocation 2'!$F$30:$F$43, 0)),
        MATCH(CONCATENATE(B15, "-", C15), 'SlotsAllocation 2'!$E$30:$E$43, 0)),
    MATCH(CONCATENATE(B15, "-", C15), 'SlotsAllocation 2'!$D$30:$D$43, 0)),
MATCH(CONCATENATE(B15, "-", C15), 'SlotsAllocation 2'!$C$30:$C$43, 0))</f>
        <v>0</v>
      </c>
      <c r="M15" s="167">
        <f>IF(ISNA(MATCH(CONCATENATE(B15, "-", C15), 'SlotsAllocation 2'!$C$44:$C$57, 0)),
    IF(ISNA(MATCH(CONCATENATE(B15, "-", C15), 'SlotsAllocation 2'!$D$44:$D$57, 0)),
        IF(ISNA(MATCH(CONCATENATE(B15, "-", C15), 'SlotsAllocation 2'!$E$44:$E$57, 0)),
            IF(ISNA(MATCH(CONCATENATE(B15, "-", C15), 'SlotsAllocation 2'!$F$44:$F$57, 0)),
                IF(ISNA(MATCH(CONCATENATE(B15, "-", C15), 'SlotsAllocation 2'!$G$44:$G$57, 0)),
                    IF(ISNA(MATCH(CONCATENATE(B15, "-", C15), 'SlotsAllocation 2'!$H$44:$H$57, 0)),
                        IF(ISNA(MATCH(CONCATENATE(B15, "-", C15), 'SlotsAllocation 2'!$I$44:$I$57, 0)),
                           IF(ISNA(MATCH(CONCATENATE(B15, "-", C15), 'SlotsAllocation 2'!$J$44:$J$57, 0)),
                                0,
                            MATCH(CONCATENATE(B15, "-", C15), 'SlotsAllocation 2'!$J$44:$J$57, 0)),
                        MATCH(CONCATENATE(B15, "-", C15), 'SlotsAllocation 2'!$I$44:$I$57, 0)),
                    MATCH(CONCATENATE(B15, "-", C15), 'SlotsAllocation 2'!$H$44:$H$57, 0)),
                MATCH(CONCATENATE(B15, "-", C15), 'SlotsAllocation 2'!$G$44:$G$57, 0)),
            MATCH(CONCATENATE(B15, "-", C15), 'SlotsAllocation 2'!$F$44:$F$57, 0)),
        MATCH(CONCATENATE(B15, "-", C15), 'SlotsAllocation 2'!$E$44:$E$57, 0)),
    MATCH(CONCATENATE(B15, "-", C15), 'SlotsAllocation 2'!$D$44:$D$57, 0)),
MATCH(CONCATENATE(B15, "-", C15), 'SlotsAllocation 2'!$C$44:$C$57, 0))</f>
        <v>7</v>
      </c>
      <c r="N15" s="167">
        <f>IF(ISNA(MATCH(CONCATENATE(B15, "-", C15), 'SlotsAllocation 2'!$C$58:$C$71, 0)),
    IF(ISNA(MATCH(CONCATENATE(B15, "-", C15), 'SlotsAllocation 2'!$D$58:$D$71, 0)),
        IF(ISNA(MATCH(CONCATENATE(B15, "-", C15), 'SlotsAllocation 2'!$E$58:$E$71, 0)),
            IF(ISNA(MATCH(CONCATENATE(B15, "-", C15), 'SlotsAllocation 2'!$F$58:$F$71, 0)),
                IF(ISNA(MATCH(CONCATENATE(B15, "-", C15), 'SlotsAllocation 2'!$G$58:$G$71, 0)),
                    IF(ISNA(MATCH(CONCATENATE(B15, "-", C15), 'SlotsAllocation 2'!$H$58:$H$71, 0)),
                        IF(ISNA(MATCH(CONCATENATE(B15, "-", C15), 'SlotsAllocation 2'!$I$58:$I$71, 0)),
                           IF(ISNA(MATCH(CONCATENATE(B15, "-", C15), 'SlotsAllocation 2'!$J$58:$J$71, 0)),
                                0,
                            MATCH(CONCATENATE(B15, "-", C15), 'SlotsAllocation 2'!$J$58:$J$71, 0)),
                        MATCH(CONCATENATE(B15, "-", C15), 'SlotsAllocation 2'!$I$58:$I$71, 0)),
                    MATCH(CONCATENATE(B15, "-", C15), 'SlotsAllocation 2'!$H$58:$H$71, 0)),
                MATCH(CONCATENATE(B15, "-", C15), 'SlotsAllocation 2'!$G$58:$G$71, 0)),
            MATCH(CONCATENATE(B15, "-", C15), 'SlotsAllocation 2'!$F$58:$F$71, 0)),
        MATCH(CONCATENATE(B15, "-", C15), 'SlotsAllocation 2'!$E$58:$E$71, 0)),
    MATCH(CONCATENATE(B15, "-", C15), 'SlotsAllocation 2'!$D$58:$D$71, 0)),
MATCH(CONCATENATE(B15, "-", C15), 'SlotsAllocation 2'!$C$58:$C$71, 0))</f>
        <v>0</v>
      </c>
      <c r="O15" s="167" t="str">
        <f>IF(ISNA(MATCH(CONCATENATE(B15, "-", C15), 'SlotsAllocation 2'!$C$2:$C$71, 0)),
    IF(ISNA(MATCH(CONCATENATE(B15, "-", C15), 'SlotsAllocation 2'!$D$2:$D$71, 0)),
        IF(ISNA(MATCH(CONCATENATE(B15, "-", C15), 'SlotsAllocation 2'!$E$2:$E$71, 0)),
            IF(ISNA(MATCH(CONCATENATE(B15, "-", C15), 'SlotsAllocation 2'!$F$2:$F$71, 0)),
                IF(ISNA(MATCH(CONCATENATE(B15, "-", C15), 'SlotsAllocation 2'!$G$2:$G$71, 0)),
                    IF(ISNA(MATCH(CONCATENATE(B15, "-", C15), 'SlotsAllocation 2'!$H$2:$H$71, 0)),
                        IF(ISNA(MATCH(CONCATENATE(B15, "-", C15),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08:00-09:30</v>
      </c>
      <c r="P15" s="167" t="str">
        <f>IF(ISNA(VLOOKUP(Q15, 'LOOKUP Table'!$A$2:$B$75, 2, FALSE)), "No Room Allocated", VLOOKUP(Q15, 'LOOKUP Table'!$A$2:$B$75, 2, FALSE))</f>
        <v>GPL</v>
      </c>
      <c r="Q15" s="167">
        <f>IF(ISNA(MATCH(CONCATENATE(B15, "-", C15), 'SlotsAllocation 2'!$C$2:$C$71, 0)),
    IF(ISNA(MATCH(CONCATENATE(B15, "-", C15), 'SlotsAllocation 2'!$D$2:$D$71, 0)),
        IF(ISNA(MATCH(CONCATENATE(B15, "-", C15), 'SlotsAllocation 2'!$E$2:$E$71, 0)),
            IF(ISNA(MATCH(CONCATENATE(B15, "-", C15), 'SlotsAllocation 2'!$F$2:$F$71, 0)),
                IF(ISNA(MATCH(CONCATENATE(B15, "-", C15), 'SlotsAllocation 2'!$G$2:$G$71, 0)),
                    IF(ISNA(MATCH(CONCATENATE(B15, "-", C15), 'SlotsAllocation 2'!$H$2:$H$71, 0)),
                        IF(ISNA(MATCH(CONCATENATE(B15, "-", C15), 'SlotsAllocation 2'!$I$2:$I$71, 0)),
                            IF(ISNA(MATCH(CONCATENATE(B15, "-", C15), 'SlotsAllocation 2'!$J$2:$J$71, 0)),
                                "No Room Allocated",
                            MATCH(CONCATENATE(B15, "-", C15), 'SlotsAllocation 2'!$J$2:$J$71, 0)),
                        MATCH(CONCATENATE(B15, "-", C15), 'SlotsAllocation 2'!$I$2:$I$71, 0)),
                    MATCH(CONCATENATE(B15, "-", C15), 'SlotsAllocation 2'!$H$2:$H$71, 0)),
                MATCH(CONCATENATE(B15, "-", C15), 'SlotsAllocation 2'!$G$2:$G$71, 0)),
            MATCH(CONCATENATE(B15, "-", C15), 'SlotsAllocation 2'!$F$2:$F$71, 0)),
        MATCH(CONCATENATE(B15, "-", C15), 'SlotsAllocation 2'!$E$2:$E$71, 0)),
    MATCH(CONCATENATE(B15, "-", C15), 'SlotsAllocation 2'!$D$2:$D$71, 0)),
MATCH(CONCATENATE(B15, "-", C15), 'SlotsAllocation 2'!$C$2:$C$71, 0))</f>
        <v>21</v>
      </c>
      <c r="R15" s="166">
        <v>40</v>
      </c>
      <c r="S15" s="169"/>
      <c r="T15" s="169"/>
      <c r="V15" s="164"/>
      <c r="W15" s="164"/>
    </row>
    <row r="16" spans="2:23" s="163" customFormat="1" ht="12" x14ac:dyDescent="0.25">
      <c r="B16" s="165" t="s">
        <v>13</v>
      </c>
      <c r="C16" s="166">
        <v>7</v>
      </c>
      <c r="D16" s="167" t="s">
        <v>14</v>
      </c>
      <c r="E16" s="167" t="s">
        <v>447</v>
      </c>
      <c r="F16" s="168">
        <v>1</v>
      </c>
      <c r="G16" s="167" t="s">
        <v>149</v>
      </c>
      <c r="H16" s="167"/>
      <c r="I16" s="167" t="str">
        <f t="shared" si="0"/>
        <v>M</v>
      </c>
      <c r="J16" s="167">
        <f>IF(ISNA(MATCH(CONCATENATE(B16, "-", C16), 'SlotsAllocation 2'!$C$2:$C$15, 0)),
    IF(ISNA(MATCH(CONCATENATE(B16, "-", C16), 'SlotsAllocation 2'!$D$2:$D$15, 0)),
        IF(ISNA(MATCH(CONCATENATE(B16, "-", C16), 'SlotsAllocation 2'!$E$2:$E$15, 0)),
            IF(ISNA(MATCH(CONCATENATE(B16, "-", C16), 'SlotsAllocation 2'!$F$2:$F$15, 0)),
                IF(ISNA(MATCH(CONCATENATE(B16, "-", C16), 'SlotsAllocation 2'!$G$2:$G$15, 0)),
                    IF(ISNA(MATCH(CONCATENATE(B16, "-", C16), 'SlotsAllocation 2'!$H$2:$H$15, 0)),
                        IF(ISNA(MATCH(CONCATENATE(B16, "-", C16), 'SlotsAllocation 2'!$I$2:$I$15, 0)),
                            IF(ISNA(MATCH(CONCATENATE(B16, "-", C16), 'SlotsAllocation 2'!$J$2:$J$15, 0)),
                                0,
                            MATCH(CONCATENATE(B16, "-", C16), 'SlotsAllocation 2'!$J$2:$J$15, 0)),
                        MATCH(CONCATENATE(B16, "-", C16), 'SlotsAllocation 2'!$I$2:$I$15, 0)),
                    MATCH(CONCATENATE(B16, "-", C16), 'SlotsAllocation 2'!$H$2:$H$15, 0)),
                MATCH(CONCATENATE(B16, "-", C16), 'SlotsAllocation 2'!$G$2:$G$15, 0)),
            MATCH(CONCATENATE(B16, "-", C16), 'SlotsAllocation 2'!$F$2:$F$15, 0)),
        MATCH(CONCATENATE(B16, "-", C16), 'SlotsAllocation 2'!$E$2:$E$15, 0)),
    MATCH(CONCATENATE(B16, "-", C16), 'SlotsAllocation 2'!$D$2:$D$15, 0)),
MATCH(CONCATENATE(B16, "-", C16), 'SlotsAllocation 2'!$C$2:$C$15, 0))</f>
        <v>0</v>
      </c>
      <c r="K16" s="167">
        <f>IF(ISNA(MATCH(CONCATENATE(B16, "-", C16), 'SlotsAllocation 2'!$C$16:$C$29, 0)),
    IF(ISNA(MATCH(CONCATENATE(B16, "-", C16), 'SlotsAllocation 2'!$D$16:$D$29, 0)),
        IF(ISNA(MATCH(CONCATENATE(B16, "-", C16), 'SlotsAllocation 2'!$E$16:$E$29, 0)),
            IF(ISNA(MATCH(CONCATENATE(B16, "-", C16), 'SlotsAllocation 2'!$F$16:$F$29, 0)),
                IF(ISNA(MATCH(CONCATENATE(B16, "-", C16), 'SlotsAllocation 2'!$G$16:$G$29, 0)),
                    IF(ISNA(MATCH(CONCATENATE(B16, "-", C16), 'SlotsAllocation 2'!$H$16:$H$29, 0)),
                        IF(ISNA(MATCH(CONCATENATE(B16, "-", C16), 'SlotsAllocation 2'!$I$16:$I$29, 0)),
                           IF(ISNA(MATCH(CONCATENATE(B16, "-", C16), 'SlotsAllocation 2'!$J$16:$J$29, 0)),
                                0,
                            MATCH(CONCATENATE(B16, "-", C16), 'SlotsAllocation 2'!$J$16:$J$29, 0)),
                        MATCH(CONCATENATE(B16, "-", C16), 'SlotsAllocation 2'!$I$16:$I$29, 0)),
                    MATCH(CONCATENATE(B16, "-", C16), 'SlotsAllocation 2'!$H$16:$H$29, 0)),
                MATCH(CONCATENATE(B16, "-", C16), 'SlotsAllocation 2'!$G$16:$G$29, 0)),
            MATCH(CONCATENATE(B16, "-", C16), 'SlotsAllocation 2'!$F$16:$F$29, 0)),
        MATCH(CONCATENATE(B16, "-", C16), 'SlotsAllocation 2'!$E$16:$E$29, 0)),
    MATCH(CONCATENATE(B16, "-", C16), 'SlotsAllocation 2'!$D$16:$D$29, 0)),
MATCH(CONCATENATE(B16, "-", C16), 'SlotsAllocation 2'!$C$16:$C$29, 0))</f>
        <v>7</v>
      </c>
      <c r="L16" s="167">
        <f>IF(ISNA(MATCH(CONCATENATE(B16, "-", C16), 'SlotsAllocation 2'!$C$30:$C$43, 0)),
    IF(ISNA(MATCH(CONCATENATE(B16, "-", C16), 'SlotsAllocation 2'!$D$30:$D$43, 0)),
        IF(ISNA(MATCH(CONCATENATE(B16, "-", C16), 'SlotsAllocation 2'!$E$30:$E$43, 0)),
            IF(ISNA(MATCH(CONCATENATE(B16, "-", C16), 'SlotsAllocation 2'!$F$30:$F$43, 0)),
                IF(ISNA(MATCH(CONCATENATE(B16, "-", C16), 'SlotsAllocation 2'!$G$30:$G$43, 0)),
                    IF(ISNA(MATCH(CONCATENATE(B16, "-", C16), 'SlotsAllocation 2'!$H$30:$H$43, 0)),
                        IF(ISNA(MATCH(CONCATENATE(B16, "-", C16), 'SlotsAllocation 2'!$I$30:$I$43, 0)),
                           IF(ISNA(MATCH(CONCATENATE(B16, "-", C16), 'SlotsAllocation 2'!$J$30:$J$43, 0)),
                                0,
                            MATCH(CONCATENATE(B16, "-", C16), 'SlotsAllocation 2'!$J$30:$J$43, 0)),
                        MATCH(CONCATENATE(B16, "-", C16), 'SlotsAllocation 2'!$I$30:$I$43, 0)),
                    MATCH(CONCATENATE(B16, "-", C16), 'SlotsAllocation 2'!$H$30:$H$43, 0)),
                MATCH(CONCATENATE(B16, "-", C16), 'SlotsAllocation 2'!$G$30:$G$43, 0)),
            MATCH(CONCATENATE(B16, "-", C16), 'SlotsAllocation 2'!$F$30:$F$43, 0)),
        MATCH(CONCATENATE(B16, "-", C16), 'SlotsAllocation 2'!$E$30:$E$43, 0)),
    MATCH(CONCATENATE(B16, "-", C16), 'SlotsAllocation 2'!$D$30:$D$43, 0)),
MATCH(CONCATENATE(B16, "-", C16), 'SlotsAllocation 2'!$C$30:$C$43, 0))</f>
        <v>0</v>
      </c>
      <c r="M16" s="167">
        <f>IF(ISNA(MATCH(CONCATENATE(B16, "-", C16), 'SlotsAllocation 2'!$C$44:$C$57, 0)),
    IF(ISNA(MATCH(CONCATENATE(B16, "-", C16), 'SlotsAllocation 2'!$D$44:$D$57, 0)),
        IF(ISNA(MATCH(CONCATENATE(B16, "-", C16), 'SlotsAllocation 2'!$E$44:$E$57, 0)),
            IF(ISNA(MATCH(CONCATENATE(B16, "-", C16), 'SlotsAllocation 2'!$F$44:$F$57, 0)),
                IF(ISNA(MATCH(CONCATENATE(B16, "-", C16), 'SlotsAllocation 2'!$G$44:$G$57, 0)),
                    IF(ISNA(MATCH(CONCATENATE(B16, "-", C16), 'SlotsAllocation 2'!$H$44:$H$57, 0)),
                        IF(ISNA(MATCH(CONCATENATE(B16, "-", C16), 'SlotsAllocation 2'!$I$44:$I$57, 0)),
                           IF(ISNA(MATCH(CONCATENATE(B16, "-", C16), 'SlotsAllocation 2'!$J$44:$J$57, 0)),
                                0,
                            MATCH(CONCATENATE(B16, "-", C16), 'SlotsAllocation 2'!$J$44:$J$57, 0)),
                        MATCH(CONCATENATE(B16, "-", C16), 'SlotsAllocation 2'!$I$44:$I$57, 0)),
                    MATCH(CONCATENATE(B16, "-", C16), 'SlotsAllocation 2'!$H$44:$H$57, 0)),
                MATCH(CONCATENATE(B16, "-", C16), 'SlotsAllocation 2'!$G$44:$G$57, 0)),
            MATCH(CONCATENATE(B16, "-", C16), 'SlotsAllocation 2'!$F$44:$F$57, 0)),
        MATCH(CONCATENATE(B16, "-", C16), 'SlotsAllocation 2'!$E$44:$E$57, 0)),
    MATCH(CONCATENATE(B16, "-", C16), 'SlotsAllocation 2'!$D$44:$D$57, 0)),
MATCH(CONCATENATE(B16, "-", C16), 'SlotsAllocation 2'!$C$44:$C$57, 0))</f>
        <v>0</v>
      </c>
      <c r="N16" s="167">
        <f>IF(ISNA(MATCH(CONCATENATE(B16, "-", C16), 'SlotsAllocation 2'!$C$58:$C$71, 0)),
    IF(ISNA(MATCH(CONCATENATE(B16, "-", C16), 'SlotsAllocation 2'!$D$58:$D$71, 0)),
        IF(ISNA(MATCH(CONCATENATE(B16, "-", C16), 'SlotsAllocation 2'!$E$58:$E$71, 0)),
            IF(ISNA(MATCH(CONCATENATE(B16, "-", C16), 'SlotsAllocation 2'!$F$58:$F$71, 0)),
                IF(ISNA(MATCH(CONCATENATE(B16, "-", C16), 'SlotsAllocation 2'!$G$58:$G$71, 0)),
                    IF(ISNA(MATCH(CONCATENATE(B16, "-", C16), 'SlotsAllocation 2'!$H$58:$H$71, 0)),
                        IF(ISNA(MATCH(CONCATENATE(B16, "-", C16), 'SlotsAllocation 2'!$I$58:$I$71, 0)),
                           IF(ISNA(MATCH(CONCATENATE(B16, "-", C16), 'SlotsAllocation 2'!$J$58:$J$71, 0)),
                                0,
                            MATCH(CONCATENATE(B16, "-", C16), 'SlotsAllocation 2'!$J$58:$J$71, 0)),
                        MATCH(CONCATENATE(B16, "-", C16), 'SlotsAllocation 2'!$I$58:$I$71, 0)),
                    MATCH(CONCATENATE(B16, "-", C16), 'SlotsAllocation 2'!$H$58:$H$71, 0)),
                MATCH(CONCATENATE(B16, "-", C16), 'SlotsAllocation 2'!$G$58:$G$71, 0)),
            MATCH(CONCATENATE(B16, "-", C16), 'SlotsAllocation 2'!$F$58:$F$71, 0)),
        MATCH(CONCATENATE(B16, "-", C16), 'SlotsAllocation 2'!$E$58:$E$71, 0)),
    MATCH(CONCATENATE(B16, "-", C16), 'SlotsAllocation 2'!$D$58:$D$71, 0)),
MATCH(CONCATENATE(B16, "-", C16), 'SlotsAllocation 2'!$C$58:$C$71, 0))</f>
        <v>0</v>
      </c>
      <c r="O16" s="167" t="str">
        <f>IF(ISNA(MATCH(CONCATENATE(B16, "-", C16), 'SlotsAllocation 2'!$C$2:$C$71, 0)),
    IF(ISNA(MATCH(CONCATENATE(B16, "-", C16), 'SlotsAllocation 2'!$D$2:$D$71, 0)),
        IF(ISNA(MATCH(CONCATENATE(B16, "-", C16), 'SlotsAllocation 2'!$E$2:$E$71, 0)),
            IF(ISNA(MATCH(CONCATENATE(B16, "-", C16), 'SlotsAllocation 2'!$F$2:$F$71, 0)),
                IF(ISNA(MATCH(CONCATENATE(B16, "-", C16), 'SlotsAllocation 2'!$G$2:$G$71, 0)),
                    IF(ISNA(MATCH(CONCATENATE(B16, "-", C16), 'SlotsAllocation 2'!$H$2:$H$71, 0)),
                        IF(ISNA(MATCH(CONCATENATE(B16, "-", C16),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09:40-11:10</v>
      </c>
      <c r="P16" s="167" t="str">
        <f>IF(ISNA(VLOOKUP(Q16, 'LOOKUP Table'!$A$2:$B$75, 2, FALSE)), "No Room Allocated", VLOOKUP(Q16, 'LOOKUP Table'!$A$2:$B$75, 2, FALSE))</f>
        <v>GPL</v>
      </c>
      <c r="Q16" s="167">
        <f>IF(ISNA(MATCH(CONCATENATE(B16, "-", C16), 'SlotsAllocation 2'!$C$2:$C$71, 0)),
    IF(ISNA(MATCH(CONCATENATE(B16, "-", C16), 'SlotsAllocation 2'!$D$2:$D$71, 0)),
        IF(ISNA(MATCH(CONCATENATE(B16, "-", C16), 'SlotsAllocation 2'!$E$2:$E$71, 0)),
            IF(ISNA(MATCH(CONCATENATE(B16, "-", C16), 'SlotsAllocation 2'!$F$2:$F$71, 0)),
                IF(ISNA(MATCH(CONCATENATE(B16, "-", C16), 'SlotsAllocation 2'!$G$2:$G$71, 0)),
                    IF(ISNA(MATCH(CONCATENATE(B16, "-", C16), 'SlotsAllocation 2'!$H$2:$H$71, 0)),
                        IF(ISNA(MATCH(CONCATENATE(B16, "-", C16), 'SlotsAllocation 2'!$I$2:$I$71, 0)),
                            IF(ISNA(MATCH(CONCATENATE(B16, "-", C16), 'SlotsAllocation 2'!$J$2:$J$71, 0)),
                                "No Room Allocated",
                            MATCH(CONCATENATE(B16, "-", C16), 'SlotsAllocation 2'!$J$2:$J$71, 0)),
                        MATCH(CONCATENATE(B16, "-", C16), 'SlotsAllocation 2'!$I$2:$I$71, 0)),
                    MATCH(CONCATENATE(B16, "-", C16), 'SlotsAllocation 2'!$H$2:$H$71, 0)),
                MATCH(CONCATENATE(B16, "-", C16), 'SlotsAllocation 2'!$G$2:$G$71, 0)),
            MATCH(CONCATENATE(B16, "-", C16), 'SlotsAllocation 2'!$F$2:$F$71, 0)),
        MATCH(CONCATENATE(B16, "-", C16), 'SlotsAllocation 2'!$E$2:$E$71, 0)),
    MATCH(CONCATENATE(B16, "-", C16), 'SlotsAllocation 2'!$D$2:$D$71, 0)),
MATCH(CONCATENATE(B16, "-", C16), 'SlotsAllocation 2'!$C$2:$C$71, 0))</f>
        <v>21</v>
      </c>
      <c r="R16" s="166">
        <v>40</v>
      </c>
      <c r="S16" s="169"/>
      <c r="T16" s="170"/>
      <c r="V16" s="164"/>
      <c r="W16" s="164"/>
    </row>
    <row r="17" spans="2:23" s="163" customFormat="1" ht="12" x14ac:dyDescent="0.25">
      <c r="B17" s="165" t="s">
        <v>11</v>
      </c>
      <c r="C17" s="166">
        <v>8</v>
      </c>
      <c r="D17" s="167" t="s">
        <v>12</v>
      </c>
      <c r="E17" s="167" t="s">
        <v>447</v>
      </c>
      <c r="F17" s="168">
        <v>3</v>
      </c>
      <c r="G17" s="167" t="s">
        <v>149</v>
      </c>
      <c r="H17" s="167"/>
      <c r="I17" s="167" t="str">
        <f t="shared" si="0"/>
        <v>MW</v>
      </c>
      <c r="J17" s="167">
        <f>IF(ISNA(MATCH(CONCATENATE(B17, "-", C17), 'SlotsAllocation 2'!$C$2:$C$15, 0)),
    IF(ISNA(MATCH(CONCATENATE(B17, "-", C17), 'SlotsAllocation 2'!$D$2:$D$15, 0)),
        IF(ISNA(MATCH(CONCATENATE(B17, "-", C17), 'SlotsAllocation 2'!$E$2:$E$15, 0)),
            IF(ISNA(MATCH(CONCATENATE(B17, "-", C17), 'SlotsAllocation 2'!$F$2:$F$15, 0)),
                IF(ISNA(MATCH(CONCATENATE(B17, "-", C17), 'SlotsAllocation 2'!$G$2:$G$15, 0)),
                    IF(ISNA(MATCH(CONCATENATE(B17, "-", C17), 'SlotsAllocation 2'!$H$2:$H$15, 0)),
                        IF(ISNA(MATCH(CONCATENATE(B17, "-", C17), 'SlotsAllocation 2'!$I$2:$I$15, 0)),
                            IF(ISNA(MATCH(CONCATENATE(B17, "-", C17), 'SlotsAllocation 2'!$J$2:$J$15, 0)),
                                0,
                            MATCH(CONCATENATE(B17, "-", C17), 'SlotsAllocation 2'!$J$2:$J$15, 0)),
                        MATCH(CONCATENATE(B17, "-", C17), 'SlotsAllocation 2'!$I$2:$I$15, 0)),
                    MATCH(CONCATENATE(B17, "-", C17), 'SlotsAllocation 2'!$H$2:$H$15, 0)),
                MATCH(CONCATENATE(B17, "-", C17), 'SlotsAllocation 2'!$G$2:$G$15, 0)),
            MATCH(CONCATENATE(B17, "-", C17), 'SlotsAllocation 2'!$F$2:$F$15, 0)),
        MATCH(CONCATENATE(B17, "-", C17), 'SlotsAllocation 2'!$E$2:$E$15, 0)),
    MATCH(CONCATENATE(B17, "-", C17), 'SlotsAllocation 2'!$D$2:$D$15, 0)),
MATCH(CONCATENATE(B17, "-", C17), 'SlotsAllocation 2'!$C$2:$C$15, 0))</f>
        <v>0</v>
      </c>
      <c r="K17" s="167">
        <f>IF(ISNA(MATCH(CONCATENATE(B17, "-", C17), 'SlotsAllocation 2'!$C$16:$C$29, 0)),
    IF(ISNA(MATCH(CONCATENATE(B17, "-", C17), 'SlotsAllocation 2'!$D$16:$D$29, 0)),
        IF(ISNA(MATCH(CONCATENATE(B17, "-", C17), 'SlotsAllocation 2'!$E$16:$E$29, 0)),
            IF(ISNA(MATCH(CONCATENATE(B17, "-", C17), 'SlotsAllocation 2'!$F$16:$F$29, 0)),
                IF(ISNA(MATCH(CONCATENATE(B17, "-", C17), 'SlotsAllocation 2'!$G$16:$G$29, 0)),
                    IF(ISNA(MATCH(CONCATENATE(B17, "-", C17), 'SlotsAllocation 2'!$H$16:$H$29, 0)),
                        IF(ISNA(MATCH(CONCATENATE(B17, "-", C17), 'SlotsAllocation 2'!$I$16:$I$29, 0)),
                           IF(ISNA(MATCH(CONCATENATE(B17, "-", C17), 'SlotsAllocation 2'!$J$16:$J$29, 0)),
                                0,
                            MATCH(CONCATENATE(B17, "-", C17), 'SlotsAllocation 2'!$J$16:$J$29, 0)),
                        MATCH(CONCATENATE(B17, "-", C17), 'SlotsAllocation 2'!$I$16:$I$29, 0)),
                    MATCH(CONCATENATE(B17, "-", C17), 'SlotsAllocation 2'!$H$16:$H$29, 0)),
                MATCH(CONCATENATE(B17, "-", C17), 'SlotsAllocation 2'!$G$16:$G$29, 0)),
            MATCH(CONCATENATE(B17, "-", C17), 'SlotsAllocation 2'!$F$16:$F$29, 0)),
        MATCH(CONCATENATE(B17, "-", C17), 'SlotsAllocation 2'!$E$16:$E$29, 0)),
    MATCH(CONCATENATE(B17, "-", C17), 'SlotsAllocation 2'!$D$16:$D$29, 0)),
MATCH(CONCATENATE(B17, "-", C17), 'SlotsAllocation 2'!$C$16:$C$29, 0))</f>
        <v>7</v>
      </c>
      <c r="L17" s="167">
        <f>IF(ISNA(MATCH(CONCATENATE(B17, "-", C17), 'SlotsAllocation 2'!$C$30:$C$43, 0)),
    IF(ISNA(MATCH(CONCATENATE(B17, "-", C17), 'SlotsAllocation 2'!$D$30:$D$43, 0)),
        IF(ISNA(MATCH(CONCATENATE(B17, "-", C17), 'SlotsAllocation 2'!$E$30:$E$43, 0)),
            IF(ISNA(MATCH(CONCATENATE(B17, "-", C17), 'SlotsAllocation 2'!$F$30:$F$43, 0)),
                IF(ISNA(MATCH(CONCATENATE(B17, "-", C17), 'SlotsAllocation 2'!$G$30:$G$43, 0)),
                    IF(ISNA(MATCH(CONCATENATE(B17, "-", C17), 'SlotsAllocation 2'!$H$30:$H$43, 0)),
                        IF(ISNA(MATCH(CONCATENATE(B17, "-", C17), 'SlotsAllocation 2'!$I$30:$I$43, 0)),
                           IF(ISNA(MATCH(CONCATENATE(B17, "-", C17), 'SlotsAllocation 2'!$J$30:$J$43, 0)),
                                0,
                            MATCH(CONCATENATE(B17, "-", C17), 'SlotsAllocation 2'!$J$30:$J$43, 0)),
                        MATCH(CONCATENATE(B17, "-", C17), 'SlotsAllocation 2'!$I$30:$I$43, 0)),
                    MATCH(CONCATENATE(B17, "-", C17), 'SlotsAllocation 2'!$H$30:$H$43, 0)),
                MATCH(CONCATENATE(B17, "-", C17), 'SlotsAllocation 2'!$G$30:$G$43, 0)),
            MATCH(CONCATENATE(B17, "-", C17), 'SlotsAllocation 2'!$F$30:$F$43, 0)),
        MATCH(CONCATENATE(B17, "-", C17), 'SlotsAllocation 2'!$E$30:$E$43, 0)),
    MATCH(CONCATENATE(B17, "-", C17), 'SlotsAllocation 2'!$D$30:$D$43, 0)),
MATCH(CONCATENATE(B17, "-", C17), 'SlotsAllocation 2'!$C$30:$C$43, 0))</f>
        <v>0</v>
      </c>
      <c r="M17" s="167">
        <f>IF(ISNA(MATCH(CONCATENATE(B17, "-", C17), 'SlotsAllocation 2'!$C$44:$C$57, 0)),
    IF(ISNA(MATCH(CONCATENATE(B17, "-", C17), 'SlotsAllocation 2'!$D$44:$D$57, 0)),
        IF(ISNA(MATCH(CONCATENATE(B17, "-", C17), 'SlotsAllocation 2'!$E$44:$E$57, 0)),
            IF(ISNA(MATCH(CONCATENATE(B17, "-", C17), 'SlotsAllocation 2'!$F$44:$F$57, 0)),
                IF(ISNA(MATCH(CONCATENATE(B17, "-", C17), 'SlotsAllocation 2'!$G$44:$G$57, 0)),
                    IF(ISNA(MATCH(CONCATENATE(B17, "-", C17), 'SlotsAllocation 2'!$H$44:$H$57, 0)),
                        IF(ISNA(MATCH(CONCATENATE(B17, "-", C17), 'SlotsAllocation 2'!$I$44:$I$57, 0)),
                           IF(ISNA(MATCH(CONCATENATE(B17, "-", C17), 'SlotsAllocation 2'!$J$44:$J$57, 0)),
                                0,
                            MATCH(CONCATENATE(B17, "-", C17), 'SlotsAllocation 2'!$J$44:$J$57, 0)),
                        MATCH(CONCATENATE(B17, "-", C17), 'SlotsAllocation 2'!$I$44:$I$57, 0)),
                    MATCH(CONCATENATE(B17, "-", C17), 'SlotsAllocation 2'!$H$44:$H$57, 0)),
                MATCH(CONCATENATE(B17, "-", C17), 'SlotsAllocation 2'!$G$44:$G$57, 0)),
            MATCH(CONCATENATE(B17, "-", C17), 'SlotsAllocation 2'!$F$44:$F$57, 0)),
        MATCH(CONCATENATE(B17, "-", C17), 'SlotsAllocation 2'!$E$44:$E$57, 0)),
    MATCH(CONCATENATE(B17, "-", C17), 'SlotsAllocation 2'!$D$44:$D$57, 0)),
MATCH(CONCATENATE(B17, "-", C17), 'SlotsAllocation 2'!$C$44:$C$57, 0))</f>
        <v>7</v>
      </c>
      <c r="N17" s="167">
        <f>IF(ISNA(MATCH(CONCATENATE(B17, "-", C17), 'SlotsAllocation 2'!$C$58:$C$71, 0)),
    IF(ISNA(MATCH(CONCATENATE(B17, "-", C17), 'SlotsAllocation 2'!$D$58:$D$71, 0)),
        IF(ISNA(MATCH(CONCATENATE(B17, "-", C17), 'SlotsAllocation 2'!$E$58:$E$71, 0)),
            IF(ISNA(MATCH(CONCATENATE(B17, "-", C17), 'SlotsAllocation 2'!$F$58:$F$71, 0)),
                IF(ISNA(MATCH(CONCATENATE(B17, "-", C17), 'SlotsAllocation 2'!$G$58:$G$71, 0)),
                    IF(ISNA(MATCH(CONCATENATE(B17, "-", C17), 'SlotsAllocation 2'!$H$58:$H$71, 0)),
                        IF(ISNA(MATCH(CONCATENATE(B17, "-", C17), 'SlotsAllocation 2'!$I$58:$I$71, 0)),
                           IF(ISNA(MATCH(CONCATENATE(B17, "-", C17), 'SlotsAllocation 2'!$J$58:$J$71, 0)),
                                0,
                            MATCH(CONCATENATE(B17, "-", C17), 'SlotsAllocation 2'!$J$58:$J$71, 0)),
                        MATCH(CONCATENATE(B17, "-", C17), 'SlotsAllocation 2'!$I$58:$I$71, 0)),
                    MATCH(CONCATENATE(B17, "-", C17), 'SlotsAllocation 2'!$H$58:$H$71, 0)),
                MATCH(CONCATENATE(B17, "-", C17), 'SlotsAllocation 2'!$G$58:$G$71, 0)),
            MATCH(CONCATENATE(B17, "-", C17), 'SlotsAllocation 2'!$F$58:$F$71, 0)),
        MATCH(CONCATENATE(B17, "-", C17), 'SlotsAllocation 2'!$E$58:$E$71, 0)),
    MATCH(CONCATENATE(B17, "-", C17), 'SlotsAllocation 2'!$D$58:$D$71, 0)),
MATCH(CONCATENATE(B17, "-", C17), 'SlotsAllocation 2'!$C$58:$C$71, 0))</f>
        <v>0</v>
      </c>
      <c r="O17" s="167" t="str">
        <f>IF(ISNA(MATCH(CONCATENATE(B17, "-", C17), 'SlotsAllocation 2'!$C$2:$C$71, 0)),
    IF(ISNA(MATCH(CONCATENATE(B17, "-", C17), 'SlotsAllocation 2'!$D$2:$D$71, 0)),
        IF(ISNA(MATCH(CONCATENATE(B17, "-", C17), 'SlotsAllocation 2'!$E$2:$E$71, 0)),
            IF(ISNA(MATCH(CONCATENATE(B17, "-", C17), 'SlotsAllocation 2'!$F$2:$F$71, 0)),
                IF(ISNA(MATCH(CONCATENATE(B17, "-", C17), 'SlotsAllocation 2'!$G$2:$G$71, 0)),
                    IF(ISNA(MATCH(CONCATENATE(B17, "-", C17), 'SlotsAllocation 2'!$H$2:$H$71, 0)),
                        IF(ISNA(MATCH(CONCATENATE(B17, "-", C17),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11:20-12:50</v>
      </c>
      <c r="P17" s="167" t="str">
        <f>IF(ISNA(VLOOKUP(Q17, 'LOOKUP Table'!$A$2:$B$75, 2, FALSE)), "No Room Allocated", VLOOKUP(Q17, 'LOOKUP Table'!$A$2:$B$75, 2, FALSE))</f>
        <v>GPL</v>
      </c>
      <c r="Q17" s="167">
        <f>IF(ISNA(MATCH(CONCATENATE(B17, "-", C17), 'SlotsAllocation 2'!$C$2:$C$71, 0)),
    IF(ISNA(MATCH(CONCATENATE(B17, "-", C17), 'SlotsAllocation 2'!$D$2:$D$71, 0)),
        IF(ISNA(MATCH(CONCATENATE(B17, "-", C17), 'SlotsAllocation 2'!$E$2:$E$71, 0)),
            IF(ISNA(MATCH(CONCATENATE(B17, "-", C17), 'SlotsAllocation 2'!$F$2:$F$71, 0)),
                IF(ISNA(MATCH(CONCATENATE(B17, "-", C17), 'SlotsAllocation 2'!$G$2:$G$71, 0)),
                    IF(ISNA(MATCH(CONCATENATE(B17, "-", C17), 'SlotsAllocation 2'!$H$2:$H$71, 0)),
                        IF(ISNA(MATCH(CONCATENATE(B17, "-", C17), 'SlotsAllocation 2'!$I$2:$I$71, 0)),
                            IF(ISNA(MATCH(CONCATENATE(B17, "-", C17), 'SlotsAllocation 2'!$J$2:$J$71, 0)),
                                "No Room Allocated",
                            MATCH(CONCATENATE(B17, "-", C17), 'SlotsAllocation 2'!$J$2:$J$71, 0)),
                        MATCH(CONCATENATE(B17, "-", C17), 'SlotsAllocation 2'!$I$2:$I$71, 0)),
                    MATCH(CONCATENATE(B17, "-", C17), 'SlotsAllocation 2'!$H$2:$H$71, 0)),
                MATCH(CONCATENATE(B17, "-", C17), 'SlotsAllocation 2'!$G$2:$G$71, 0)),
            MATCH(CONCATENATE(B17, "-", C17), 'SlotsAllocation 2'!$F$2:$F$71, 0)),
        MATCH(CONCATENATE(B17, "-", C17), 'SlotsAllocation 2'!$E$2:$E$71, 0)),
    MATCH(CONCATENATE(B17, "-", C17), 'SlotsAllocation 2'!$D$2:$D$71, 0)),
MATCH(CONCATENATE(B17, "-", C17), 'SlotsAllocation 2'!$C$2:$C$71, 0))</f>
        <v>21</v>
      </c>
      <c r="R17" s="166">
        <v>40</v>
      </c>
      <c r="S17" s="169"/>
      <c r="T17" s="169"/>
      <c r="U17" s="164"/>
      <c r="V17" s="164"/>
      <c r="W17" s="164"/>
    </row>
    <row r="18" spans="2:23" s="163" customFormat="1" ht="12" x14ac:dyDescent="0.25">
      <c r="B18" s="165" t="s">
        <v>13</v>
      </c>
      <c r="C18" s="166">
        <v>8</v>
      </c>
      <c r="D18" s="167" t="s">
        <v>14</v>
      </c>
      <c r="E18" s="167" t="s">
        <v>447</v>
      </c>
      <c r="F18" s="168">
        <v>1</v>
      </c>
      <c r="G18" s="167" t="s">
        <v>149</v>
      </c>
      <c r="H18" s="167"/>
      <c r="I18" s="167" t="str">
        <f t="shared" si="0"/>
        <v>W</v>
      </c>
      <c r="J18" s="167">
        <f>IF(ISNA(MATCH(CONCATENATE(B18, "-", C18), 'SlotsAllocation 2'!$C$2:$C$15, 0)),
    IF(ISNA(MATCH(CONCATENATE(B18, "-", C18), 'SlotsAllocation 2'!$D$2:$D$15, 0)),
        IF(ISNA(MATCH(CONCATENATE(B18, "-", C18), 'SlotsAllocation 2'!$E$2:$E$15, 0)),
            IF(ISNA(MATCH(CONCATENATE(B18, "-", C18), 'SlotsAllocation 2'!$F$2:$F$15, 0)),
                IF(ISNA(MATCH(CONCATENATE(B18, "-", C18), 'SlotsAllocation 2'!$G$2:$G$15, 0)),
                    IF(ISNA(MATCH(CONCATENATE(B18, "-", C18), 'SlotsAllocation 2'!$H$2:$H$15, 0)),
                        IF(ISNA(MATCH(CONCATENATE(B18, "-", C18), 'SlotsAllocation 2'!$I$2:$I$15, 0)),
                            IF(ISNA(MATCH(CONCATENATE(B18, "-", C18), 'SlotsAllocation 2'!$J$2:$J$15, 0)),
                                0,
                            MATCH(CONCATENATE(B18, "-", C18), 'SlotsAllocation 2'!$J$2:$J$15, 0)),
                        MATCH(CONCATENATE(B18, "-", C18), 'SlotsAllocation 2'!$I$2:$I$15, 0)),
                    MATCH(CONCATENATE(B18, "-", C18), 'SlotsAllocation 2'!$H$2:$H$15, 0)),
                MATCH(CONCATENATE(B18, "-", C18), 'SlotsAllocation 2'!$G$2:$G$15, 0)),
            MATCH(CONCATENATE(B18, "-", C18), 'SlotsAllocation 2'!$F$2:$F$15, 0)),
        MATCH(CONCATENATE(B18, "-", C18), 'SlotsAllocation 2'!$E$2:$E$15, 0)),
    MATCH(CONCATENATE(B18, "-", C18), 'SlotsAllocation 2'!$D$2:$D$15, 0)),
MATCH(CONCATENATE(B18, "-", C18), 'SlotsAllocation 2'!$C$2:$C$15, 0))</f>
        <v>0</v>
      </c>
      <c r="K18" s="167">
        <f>IF(ISNA(MATCH(CONCATENATE(B18, "-", C18), 'SlotsAllocation 2'!$C$16:$C$29, 0)),
    IF(ISNA(MATCH(CONCATENATE(B18, "-", C18), 'SlotsAllocation 2'!$D$16:$D$29, 0)),
        IF(ISNA(MATCH(CONCATENATE(B18, "-", C18), 'SlotsAllocation 2'!$E$16:$E$29, 0)),
            IF(ISNA(MATCH(CONCATENATE(B18, "-", C18), 'SlotsAllocation 2'!$F$16:$F$29, 0)),
                IF(ISNA(MATCH(CONCATENATE(B18, "-", C18), 'SlotsAllocation 2'!$G$16:$G$29, 0)),
                    IF(ISNA(MATCH(CONCATENATE(B18, "-", C18), 'SlotsAllocation 2'!$H$16:$H$29, 0)),
                        IF(ISNA(MATCH(CONCATENATE(B18, "-", C18), 'SlotsAllocation 2'!$I$16:$I$29, 0)),
                           IF(ISNA(MATCH(CONCATENATE(B18, "-", C18), 'SlotsAllocation 2'!$J$16:$J$29, 0)),
                                0,
                            MATCH(CONCATENATE(B18, "-", C18), 'SlotsAllocation 2'!$J$16:$J$29, 0)),
                        MATCH(CONCATENATE(B18, "-", C18), 'SlotsAllocation 2'!$I$16:$I$29, 0)),
                    MATCH(CONCATENATE(B18, "-", C18), 'SlotsAllocation 2'!$H$16:$H$29, 0)),
                MATCH(CONCATENATE(B18, "-", C18), 'SlotsAllocation 2'!$G$16:$G$29, 0)),
            MATCH(CONCATENATE(B18, "-", C18), 'SlotsAllocation 2'!$F$16:$F$29, 0)),
        MATCH(CONCATENATE(B18, "-", C18), 'SlotsAllocation 2'!$E$16:$E$29, 0)),
    MATCH(CONCATENATE(B18, "-", C18), 'SlotsAllocation 2'!$D$16:$D$29, 0)),
MATCH(CONCATENATE(B18, "-", C18), 'SlotsAllocation 2'!$C$16:$C$29, 0))</f>
        <v>0</v>
      </c>
      <c r="L18" s="167">
        <f>IF(ISNA(MATCH(CONCATENATE(B18, "-", C18), 'SlotsAllocation 2'!$C$30:$C$43, 0)),
    IF(ISNA(MATCH(CONCATENATE(B18, "-", C18), 'SlotsAllocation 2'!$D$30:$D$43, 0)),
        IF(ISNA(MATCH(CONCATENATE(B18, "-", C18), 'SlotsAllocation 2'!$E$30:$E$43, 0)),
            IF(ISNA(MATCH(CONCATENATE(B18, "-", C18), 'SlotsAllocation 2'!$F$30:$F$43, 0)),
                IF(ISNA(MATCH(CONCATENATE(B18, "-", C18), 'SlotsAllocation 2'!$G$30:$G$43, 0)),
                    IF(ISNA(MATCH(CONCATENATE(B18, "-", C18), 'SlotsAllocation 2'!$H$30:$H$43, 0)),
                        IF(ISNA(MATCH(CONCATENATE(B18, "-", C18), 'SlotsAllocation 2'!$I$30:$I$43, 0)),
                           IF(ISNA(MATCH(CONCATENATE(B18, "-", C18), 'SlotsAllocation 2'!$J$30:$J$43, 0)),
                                0,
                            MATCH(CONCATENATE(B18, "-", C18), 'SlotsAllocation 2'!$J$30:$J$43, 0)),
                        MATCH(CONCATENATE(B18, "-", C18), 'SlotsAllocation 2'!$I$30:$I$43, 0)),
                    MATCH(CONCATENATE(B18, "-", C18), 'SlotsAllocation 2'!$H$30:$H$43, 0)),
                MATCH(CONCATENATE(B18, "-", C18), 'SlotsAllocation 2'!$G$30:$G$43, 0)),
            MATCH(CONCATENATE(B18, "-", C18), 'SlotsAllocation 2'!$F$30:$F$43, 0)),
        MATCH(CONCATENATE(B18, "-", C18), 'SlotsAllocation 2'!$E$30:$E$43, 0)),
    MATCH(CONCATENATE(B18, "-", C18), 'SlotsAllocation 2'!$D$30:$D$43, 0)),
MATCH(CONCATENATE(B18, "-", C18), 'SlotsAllocation 2'!$C$30:$C$43, 0))</f>
        <v>0</v>
      </c>
      <c r="M18" s="167">
        <f>IF(ISNA(MATCH(CONCATENATE(B18, "-", C18), 'SlotsAllocation 2'!$C$44:$C$57, 0)),
    IF(ISNA(MATCH(CONCATENATE(B18, "-", C18), 'SlotsAllocation 2'!$D$44:$D$57, 0)),
        IF(ISNA(MATCH(CONCATENATE(B18, "-", C18), 'SlotsAllocation 2'!$E$44:$E$57, 0)),
            IF(ISNA(MATCH(CONCATENATE(B18, "-", C18), 'SlotsAllocation 2'!$F$44:$F$57, 0)),
                IF(ISNA(MATCH(CONCATENATE(B18, "-", C18), 'SlotsAllocation 2'!$G$44:$G$57, 0)),
                    IF(ISNA(MATCH(CONCATENATE(B18, "-", C18), 'SlotsAllocation 2'!$H$44:$H$57, 0)),
                        IF(ISNA(MATCH(CONCATENATE(B18, "-", C18), 'SlotsAllocation 2'!$I$44:$I$57, 0)),
                           IF(ISNA(MATCH(CONCATENATE(B18, "-", C18), 'SlotsAllocation 2'!$J$44:$J$57, 0)),
                                0,
                            MATCH(CONCATENATE(B18, "-", C18), 'SlotsAllocation 2'!$J$44:$J$57, 0)),
                        MATCH(CONCATENATE(B18, "-", C18), 'SlotsAllocation 2'!$I$44:$I$57, 0)),
                    MATCH(CONCATENATE(B18, "-", C18), 'SlotsAllocation 2'!$H$44:$H$57, 0)),
                MATCH(CONCATENATE(B18, "-", C18), 'SlotsAllocation 2'!$G$44:$G$57, 0)),
            MATCH(CONCATENATE(B18, "-", C18), 'SlotsAllocation 2'!$F$44:$F$57, 0)),
        MATCH(CONCATENATE(B18, "-", C18), 'SlotsAllocation 2'!$E$44:$E$57, 0)),
    MATCH(CONCATENATE(B18, "-", C18), 'SlotsAllocation 2'!$D$44:$D$57, 0)),
MATCH(CONCATENATE(B18, "-", C18), 'SlotsAllocation 2'!$C$44:$C$57, 0))</f>
        <v>7</v>
      </c>
      <c r="N18" s="167">
        <f>IF(ISNA(MATCH(CONCATENATE(B18, "-", C18), 'SlotsAllocation 2'!$C$58:$C$71, 0)),
    IF(ISNA(MATCH(CONCATENATE(B18, "-", C18), 'SlotsAllocation 2'!$D$58:$D$71, 0)),
        IF(ISNA(MATCH(CONCATENATE(B18, "-", C18), 'SlotsAllocation 2'!$E$58:$E$71, 0)),
            IF(ISNA(MATCH(CONCATENATE(B18, "-", C18), 'SlotsAllocation 2'!$F$58:$F$71, 0)),
                IF(ISNA(MATCH(CONCATENATE(B18, "-", C18), 'SlotsAllocation 2'!$G$58:$G$71, 0)),
                    IF(ISNA(MATCH(CONCATENATE(B18, "-", C18), 'SlotsAllocation 2'!$H$58:$H$71, 0)),
                        IF(ISNA(MATCH(CONCATENATE(B18, "-", C18), 'SlotsAllocation 2'!$I$58:$I$71, 0)),
                           IF(ISNA(MATCH(CONCATENATE(B18, "-", C18), 'SlotsAllocation 2'!$J$58:$J$71, 0)),
                                0,
                            MATCH(CONCATENATE(B18, "-", C18), 'SlotsAllocation 2'!$J$58:$J$71, 0)),
                        MATCH(CONCATENATE(B18, "-", C18), 'SlotsAllocation 2'!$I$58:$I$71, 0)),
                    MATCH(CONCATENATE(B18, "-", C18), 'SlotsAllocation 2'!$H$58:$H$71, 0)),
                MATCH(CONCATENATE(B18, "-", C18), 'SlotsAllocation 2'!$G$58:$G$71, 0)),
            MATCH(CONCATENATE(B18, "-", C18), 'SlotsAllocation 2'!$F$58:$F$71, 0)),
        MATCH(CONCATENATE(B18, "-", C18), 'SlotsAllocation 2'!$E$58:$E$71, 0)),
    MATCH(CONCATENATE(B18, "-", C18), 'SlotsAllocation 2'!$D$58:$D$71, 0)),
MATCH(CONCATENATE(B18, "-", C18), 'SlotsAllocation 2'!$C$58:$C$71, 0))</f>
        <v>0</v>
      </c>
      <c r="O18" s="167" t="str">
        <f>IF(ISNA(MATCH(CONCATENATE(B18, "-", C18), 'SlotsAllocation 2'!$C$2:$C$71, 0)),
    IF(ISNA(MATCH(CONCATENATE(B18, "-", C18), 'SlotsAllocation 2'!$D$2:$D$71, 0)),
        IF(ISNA(MATCH(CONCATENATE(B18, "-", C18), 'SlotsAllocation 2'!$E$2:$E$71, 0)),
            IF(ISNA(MATCH(CONCATENATE(B18, "-", C18), 'SlotsAllocation 2'!$F$2:$F$71, 0)),
                IF(ISNA(MATCH(CONCATENATE(B18, "-", C18), 'SlotsAllocation 2'!$G$2:$G$71, 0)),
                    IF(ISNA(MATCH(CONCATENATE(B18, "-", C18), 'SlotsAllocation 2'!$H$2:$H$71, 0)),
                        IF(ISNA(MATCH(CONCATENATE(B18, "-", C18),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09:40-11:10</v>
      </c>
      <c r="P18" s="167" t="str">
        <f>IF(ISNA(VLOOKUP(Q18, 'LOOKUP Table'!$A$2:$B$75, 2, FALSE)), "No Room Allocated", VLOOKUP(Q18, 'LOOKUP Table'!$A$2:$B$75, 2, FALSE))</f>
        <v>GPL</v>
      </c>
      <c r="Q18" s="167">
        <f>IF(ISNA(MATCH(CONCATENATE(B18, "-", C18), 'SlotsAllocation 2'!$C$2:$C$71, 0)),
    IF(ISNA(MATCH(CONCATENATE(B18, "-", C18), 'SlotsAllocation 2'!$D$2:$D$71, 0)),
        IF(ISNA(MATCH(CONCATENATE(B18, "-", C18), 'SlotsAllocation 2'!$E$2:$E$71, 0)),
            IF(ISNA(MATCH(CONCATENATE(B18, "-", C18), 'SlotsAllocation 2'!$F$2:$F$71, 0)),
                IF(ISNA(MATCH(CONCATENATE(B18, "-", C18), 'SlotsAllocation 2'!$G$2:$G$71, 0)),
                    IF(ISNA(MATCH(CONCATENATE(B18, "-", C18), 'SlotsAllocation 2'!$H$2:$H$71, 0)),
                        IF(ISNA(MATCH(CONCATENATE(B18, "-", C18), 'SlotsAllocation 2'!$I$2:$I$71, 0)),
                            IF(ISNA(MATCH(CONCATENATE(B18, "-", C18), 'SlotsAllocation 2'!$J$2:$J$71, 0)),
                                "No Room Allocated",
                            MATCH(CONCATENATE(B18, "-", C18), 'SlotsAllocation 2'!$J$2:$J$71, 0)),
                        MATCH(CONCATENATE(B18, "-", C18), 'SlotsAllocation 2'!$I$2:$I$71, 0)),
                    MATCH(CONCATENATE(B18, "-", C18), 'SlotsAllocation 2'!$H$2:$H$71, 0)),
                MATCH(CONCATENATE(B18, "-", C18), 'SlotsAllocation 2'!$G$2:$G$71, 0)),
            MATCH(CONCATENATE(B18, "-", C18), 'SlotsAllocation 2'!$F$2:$F$71, 0)),
        MATCH(CONCATENATE(B18, "-", C18), 'SlotsAllocation 2'!$E$2:$E$71, 0)),
    MATCH(CONCATENATE(B18, "-", C18), 'SlotsAllocation 2'!$D$2:$D$71, 0)),
MATCH(CONCATENATE(B18, "-", C18), 'SlotsAllocation 2'!$C$2:$C$71, 0))</f>
        <v>49</v>
      </c>
      <c r="R18" s="166">
        <v>40</v>
      </c>
      <c r="S18" s="169"/>
      <c r="T18" s="169"/>
      <c r="U18" s="164"/>
      <c r="V18" s="164"/>
      <c r="W18" s="164"/>
    </row>
    <row r="19" spans="2:23" ht="12" x14ac:dyDescent="0.25">
      <c r="B19" s="23" t="s">
        <v>11</v>
      </c>
      <c r="C19" s="2">
        <v>9</v>
      </c>
      <c r="D19" s="3" t="s">
        <v>12</v>
      </c>
      <c r="E19" s="3"/>
      <c r="F19" s="4">
        <v>3</v>
      </c>
      <c r="G19" s="121" t="s">
        <v>149</v>
      </c>
      <c r="H19" s="117"/>
      <c r="I19" s="116" t="str">
        <f t="shared" si="0"/>
        <v>ST</v>
      </c>
      <c r="J19" s="3">
        <f>IF(ISNA(MATCH(CONCATENATE(B19, "-", C19), 'SlotsAllocation 2'!$C$2:$C$15, 0)),
    IF(ISNA(MATCH(CONCATENATE(B19, "-", C19), 'SlotsAllocation 2'!$D$2:$D$15, 0)),
        IF(ISNA(MATCH(CONCATENATE(B19, "-", C19), 'SlotsAllocation 2'!$E$2:$E$15, 0)),
            IF(ISNA(MATCH(CONCATENATE(B19, "-", C19), 'SlotsAllocation 2'!$F$2:$F$15, 0)),
                IF(ISNA(MATCH(CONCATENATE(B19, "-", C19), 'SlotsAllocation 2'!$G$2:$G$15, 0)),
                    IF(ISNA(MATCH(CONCATENATE(B19, "-", C19), 'SlotsAllocation 2'!$H$2:$H$15, 0)),
                        IF(ISNA(MATCH(CONCATENATE(B19, "-", C19), 'SlotsAllocation 2'!$I$2:$I$15, 0)),
                            IF(ISNA(MATCH(CONCATENATE(B19, "-", C19), 'SlotsAllocation 2'!$J$2:$J$15, 0)),
                                0,
                            MATCH(CONCATENATE(B19, "-", C19), 'SlotsAllocation 2'!$J$2:$J$15, 0)),
                        MATCH(CONCATENATE(B19, "-", C19), 'SlotsAllocation 2'!$I$2:$I$15, 0)),
                    MATCH(CONCATENATE(B19, "-", C19), 'SlotsAllocation 2'!$H$2:$H$15, 0)),
                MATCH(CONCATENATE(B19, "-", C19), 'SlotsAllocation 2'!$G$2:$G$15, 0)),
            MATCH(CONCATENATE(B19, "-", C19), 'SlotsAllocation 2'!$F$2:$F$15, 0)),
        MATCH(CONCATENATE(B19, "-", C19), 'SlotsAllocation 2'!$E$2:$E$15, 0)),
    MATCH(CONCATENATE(B19, "-", C19), 'SlotsAllocation 2'!$D$2:$D$15, 0)),
MATCH(CONCATENATE(B19, "-", C19), 'SlotsAllocation 2'!$C$2:$C$15, 0))</f>
        <v>1</v>
      </c>
      <c r="K19" s="3">
        <f>IF(ISNA(MATCH(CONCATENATE(B19, "-", C19), 'SlotsAllocation 2'!$C$16:$C$29, 0)),
    IF(ISNA(MATCH(CONCATENATE(B19, "-", C19), 'SlotsAllocation 2'!$D$16:$D$29, 0)),
        IF(ISNA(MATCH(CONCATENATE(B19, "-", C19), 'SlotsAllocation 2'!$E$16:$E$29, 0)),
            IF(ISNA(MATCH(CONCATENATE(B19, "-", C19), 'SlotsAllocation 2'!$F$16:$F$29, 0)),
                IF(ISNA(MATCH(CONCATENATE(B19, "-", C19), 'SlotsAllocation 2'!$G$16:$G$29, 0)),
                    IF(ISNA(MATCH(CONCATENATE(B19, "-", C19), 'SlotsAllocation 2'!$H$16:$H$29, 0)),
                        IF(ISNA(MATCH(CONCATENATE(B19, "-", C19), 'SlotsAllocation 2'!$I$16:$I$29, 0)),
                           IF(ISNA(MATCH(CONCATENATE(B19, "-", C19), 'SlotsAllocation 2'!$J$16:$J$29, 0)),
                                0,
                            MATCH(CONCATENATE(B19, "-", C19), 'SlotsAllocation 2'!$J$16:$J$29, 0)),
                        MATCH(CONCATENATE(B19, "-", C19), 'SlotsAllocation 2'!$I$16:$I$29, 0)),
                    MATCH(CONCATENATE(B19, "-", C19), 'SlotsAllocation 2'!$H$16:$H$29, 0)),
                MATCH(CONCATENATE(B19, "-", C19), 'SlotsAllocation 2'!$G$16:$G$29, 0)),
            MATCH(CONCATENATE(B19, "-", C19), 'SlotsAllocation 2'!$F$16:$F$29, 0)),
        MATCH(CONCATENATE(B19, "-", C19), 'SlotsAllocation 2'!$E$16:$E$29, 0)),
    MATCH(CONCATENATE(B19, "-", C19), 'SlotsAllocation 2'!$D$16:$D$29, 0)),
MATCH(CONCATENATE(B19, "-", C19), 'SlotsAllocation 2'!$C$16:$C$29, 0))</f>
        <v>0</v>
      </c>
      <c r="L19" s="3">
        <f>IF(ISNA(MATCH(CONCATENATE(B19, "-", C19), 'SlotsAllocation 2'!$C$30:$C$43, 0)),
    IF(ISNA(MATCH(CONCATENATE(B19, "-", C19), 'SlotsAllocation 2'!$D$30:$D$43, 0)),
        IF(ISNA(MATCH(CONCATENATE(B19, "-", C19), 'SlotsAllocation 2'!$E$30:$E$43, 0)),
            IF(ISNA(MATCH(CONCATENATE(B19, "-", C19), 'SlotsAllocation 2'!$F$30:$F$43, 0)),
                IF(ISNA(MATCH(CONCATENATE(B19, "-", C19), 'SlotsAllocation 2'!$G$30:$G$43, 0)),
                    IF(ISNA(MATCH(CONCATENATE(B19, "-", C19), 'SlotsAllocation 2'!$H$30:$H$43, 0)),
                        IF(ISNA(MATCH(CONCATENATE(B19, "-", C19), 'SlotsAllocation 2'!$I$30:$I$43, 0)),
                           IF(ISNA(MATCH(CONCATENATE(B19, "-", C19), 'SlotsAllocation 2'!$J$30:$J$43, 0)),
                                0,
                            MATCH(CONCATENATE(B19, "-", C19), 'SlotsAllocation 2'!$J$30:$J$43, 0)),
                        MATCH(CONCATENATE(B19, "-", C19), 'SlotsAllocation 2'!$I$30:$I$43, 0)),
                    MATCH(CONCATENATE(B19, "-", C19), 'SlotsAllocation 2'!$H$30:$H$43, 0)),
                MATCH(CONCATENATE(B19, "-", C19), 'SlotsAllocation 2'!$G$30:$G$43, 0)),
            MATCH(CONCATENATE(B19, "-", C19), 'SlotsAllocation 2'!$F$30:$F$43, 0)),
        MATCH(CONCATENATE(B19, "-", C19), 'SlotsAllocation 2'!$E$30:$E$43, 0)),
    MATCH(CONCATENATE(B19, "-", C19), 'SlotsAllocation 2'!$D$30:$D$43, 0)),
MATCH(CONCATENATE(B19, "-", C19), 'SlotsAllocation 2'!$C$30:$C$43, 0))</f>
        <v>1</v>
      </c>
      <c r="M19" s="3">
        <f>IF(ISNA(MATCH(CONCATENATE(B19, "-", C19), 'SlotsAllocation 2'!$C$44:$C$57, 0)),
    IF(ISNA(MATCH(CONCATENATE(B19, "-", C19), 'SlotsAllocation 2'!$D$44:$D$57, 0)),
        IF(ISNA(MATCH(CONCATENATE(B19, "-", C19), 'SlotsAllocation 2'!$E$44:$E$57, 0)),
            IF(ISNA(MATCH(CONCATENATE(B19, "-", C19), 'SlotsAllocation 2'!$F$44:$F$57, 0)),
                IF(ISNA(MATCH(CONCATENATE(B19, "-", C19), 'SlotsAllocation 2'!$G$44:$G$57, 0)),
                    IF(ISNA(MATCH(CONCATENATE(B19, "-", C19), 'SlotsAllocation 2'!$H$44:$H$57, 0)),
                        IF(ISNA(MATCH(CONCATENATE(B19, "-", C19), 'SlotsAllocation 2'!$I$44:$I$57, 0)),
                           IF(ISNA(MATCH(CONCATENATE(B19, "-", C19), 'SlotsAllocation 2'!$J$44:$J$57, 0)),
                                0,
                            MATCH(CONCATENATE(B19, "-", C19), 'SlotsAllocation 2'!$J$44:$J$57, 0)),
                        MATCH(CONCATENATE(B19, "-", C19), 'SlotsAllocation 2'!$I$44:$I$57, 0)),
                    MATCH(CONCATENATE(B19, "-", C19), 'SlotsAllocation 2'!$H$44:$H$57, 0)),
                MATCH(CONCATENATE(B19, "-", C19), 'SlotsAllocation 2'!$G$44:$G$57, 0)),
            MATCH(CONCATENATE(B19, "-", C19), 'SlotsAllocation 2'!$F$44:$F$57, 0)),
        MATCH(CONCATENATE(B19, "-", C19), 'SlotsAllocation 2'!$E$44:$E$57, 0)),
    MATCH(CONCATENATE(B19, "-", C19), 'SlotsAllocation 2'!$D$44:$D$57, 0)),
MATCH(CONCATENATE(B19, "-", C19), 'SlotsAllocation 2'!$C$44:$C$57, 0))</f>
        <v>0</v>
      </c>
      <c r="N19" s="3">
        <f>IF(ISNA(MATCH(CONCATENATE(B19, "-", C19), 'SlotsAllocation 2'!$C$58:$C$71, 0)),
    IF(ISNA(MATCH(CONCATENATE(B19, "-", C19), 'SlotsAllocation 2'!$D$58:$D$71, 0)),
        IF(ISNA(MATCH(CONCATENATE(B19, "-", C19), 'SlotsAllocation 2'!$E$58:$E$71, 0)),
            IF(ISNA(MATCH(CONCATENATE(B19, "-", C19), 'SlotsAllocation 2'!$F$58:$F$71, 0)),
                IF(ISNA(MATCH(CONCATENATE(B19, "-", C19), 'SlotsAllocation 2'!$G$58:$G$71, 0)),
                    IF(ISNA(MATCH(CONCATENATE(B19, "-", C19), 'SlotsAllocation 2'!$H$58:$H$71, 0)),
                        IF(ISNA(MATCH(CONCATENATE(B19, "-", C19), 'SlotsAllocation 2'!$I$58:$I$71, 0)),
                           IF(ISNA(MATCH(CONCATENATE(B19, "-", C19), 'SlotsAllocation 2'!$J$58:$J$71, 0)),
                                0,
                            MATCH(CONCATENATE(B19, "-", C19), 'SlotsAllocation 2'!$J$58:$J$71, 0)),
                        MATCH(CONCATENATE(B19, "-", C19), 'SlotsAllocation 2'!$I$58:$I$71, 0)),
                    MATCH(CONCATENATE(B19, "-", C19), 'SlotsAllocation 2'!$H$58:$H$71, 0)),
                MATCH(CONCATENATE(B19, "-", C19), 'SlotsAllocation 2'!$G$58:$G$71, 0)),
            MATCH(CONCATENATE(B19, "-", C19), 'SlotsAllocation 2'!$F$58:$F$71, 0)),
        MATCH(CONCATENATE(B19, "-", C19), 'SlotsAllocation 2'!$E$58:$E$71, 0)),
    MATCH(CONCATENATE(B19, "-", C19), 'SlotsAllocation 2'!$D$58:$D$71, 0)),
MATCH(CONCATENATE(B19, "-", C19), 'SlotsAllocation 2'!$C$58:$C$71, 0))</f>
        <v>0</v>
      </c>
      <c r="O19" s="3" t="str">
        <f>IF(ISNA(MATCH(CONCATENATE(B19, "-", C19), 'SlotsAllocation 2'!$C$2:$C$71, 0)),
    IF(ISNA(MATCH(CONCATENATE(B19, "-", C19), 'SlotsAllocation 2'!$D$2:$D$71, 0)),
        IF(ISNA(MATCH(CONCATENATE(B19, "-", C19), 'SlotsAllocation 2'!$E$2:$E$71, 0)),
            IF(ISNA(MATCH(CONCATENATE(B19, "-", C19), 'SlotsAllocation 2'!$F$2:$F$71, 0)),
                IF(ISNA(MATCH(CONCATENATE(B19, "-", C19), 'SlotsAllocation 2'!$G$2:$G$71, 0)),
                    IF(ISNA(MATCH(CONCATENATE(B19, "-", C19), 'SlotsAllocation 2'!$H$2:$H$71, 0)),
                        IF(ISNA(MATCH(CONCATENATE(B19, "-", C19),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13:00-14:30</v>
      </c>
      <c r="P19" s="3">
        <f>IF(ISNA(VLOOKUP(Q19, 'LOOKUP Table'!$A$2:$B$75, 2, FALSE)), "No Room Allocated", VLOOKUP(Q19, 'LOOKUP Table'!$A$2:$B$75, 2, FALSE))</f>
        <v>4043</v>
      </c>
      <c r="Q19" s="3">
        <f>IF(ISNA(MATCH(CONCATENATE(B19, "-", C19), 'SlotsAllocation 2'!$C$2:$C$71, 0)),
    IF(ISNA(MATCH(CONCATENATE(B19, "-", C19), 'SlotsAllocation 2'!$D$2:$D$71, 0)),
        IF(ISNA(MATCH(CONCATENATE(B19, "-", C19), 'SlotsAllocation 2'!$E$2:$E$71, 0)),
            IF(ISNA(MATCH(CONCATENATE(B19, "-", C19), 'SlotsAllocation 2'!$F$2:$F$71, 0)),
                IF(ISNA(MATCH(CONCATENATE(B19, "-", C19), 'SlotsAllocation 2'!$G$2:$G$71, 0)),
                    IF(ISNA(MATCH(CONCATENATE(B19, "-", C19), 'SlotsAllocation 2'!$H$2:$H$71, 0)),
                        IF(ISNA(MATCH(CONCATENATE(B19, "-", C19), 'SlotsAllocation 2'!$I$2:$I$71, 0)),
                            IF(ISNA(MATCH(CONCATENATE(B19, "-", C19), 'SlotsAllocation 2'!$J$2:$J$71, 0)),
                                "No Room Allocated",
                            MATCH(CONCATENATE(B19, "-", C19), 'SlotsAllocation 2'!$J$2:$J$71, 0)),
                        MATCH(CONCATENATE(B19, "-", C19), 'SlotsAllocation 2'!$I$2:$I$71, 0)),
                    MATCH(CONCATENATE(B19, "-", C19), 'SlotsAllocation 2'!$H$2:$H$71, 0)),
                MATCH(CONCATENATE(B19, "-", C19), 'SlotsAllocation 2'!$G$2:$G$71, 0)),
            MATCH(CONCATENATE(B19, "-", C19), 'SlotsAllocation 2'!$F$2:$F$71, 0)),
        MATCH(CONCATENATE(B19, "-", C19), 'SlotsAllocation 2'!$E$2:$E$71, 0)),
    MATCH(CONCATENATE(B19, "-", C19), 'SlotsAllocation 2'!$D$2:$D$71, 0)),
MATCH(CONCATENATE(B19, "-", C19), 'SlotsAllocation 2'!$C$2:$C$71, 0))</f>
        <v>1</v>
      </c>
      <c r="R19" s="2">
        <v>30</v>
      </c>
      <c r="S19" s="3"/>
      <c r="T19" s="1"/>
      <c r="U19" s="130"/>
      <c r="V19" s="130"/>
      <c r="W19" s="130"/>
    </row>
    <row r="20" spans="2:23" ht="12" x14ac:dyDescent="0.25">
      <c r="B20" s="23" t="s">
        <v>13</v>
      </c>
      <c r="C20" s="2">
        <v>9</v>
      </c>
      <c r="D20" s="3" t="s">
        <v>14</v>
      </c>
      <c r="E20" s="3"/>
      <c r="F20" s="4">
        <v>1</v>
      </c>
      <c r="G20" s="121" t="s">
        <v>149</v>
      </c>
      <c r="H20" s="117"/>
      <c r="I20" s="116" t="str">
        <f t="shared" si="0"/>
        <v>S</v>
      </c>
      <c r="J20" s="3">
        <f>IF(ISNA(MATCH(CONCATENATE(B20, "-", C20), 'SlotsAllocation 2'!$C$2:$C$15, 0)),
    IF(ISNA(MATCH(CONCATENATE(B20, "-", C20), 'SlotsAllocation 2'!$D$2:$D$15, 0)),
        IF(ISNA(MATCH(CONCATENATE(B20, "-", C20), 'SlotsAllocation 2'!$E$2:$E$15, 0)),
            IF(ISNA(MATCH(CONCATENATE(B20, "-", C20), 'SlotsAllocation 2'!$F$2:$F$15, 0)),
                IF(ISNA(MATCH(CONCATENATE(B20, "-", C20), 'SlotsAllocation 2'!$G$2:$G$15, 0)),
                    IF(ISNA(MATCH(CONCATENATE(B20, "-", C20), 'SlotsAllocation 2'!$H$2:$H$15, 0)),
                        IF(ISNA(MATCH(CONCATENATE(B20, "-", C20), 'SlotsAllocation 2'!$I$2:$I$15, 0)),
                            IF(ISNA(MATCH(CONCATENATE(B20, "-", C20), 'SlotsAllocation 2'!$J$2:$J$15, 0)),
                                0,
                            MATCH(CONCATENATE(B20, "-", C20), 'SlotsAllocation 2'!$J$2:$J$15, 0)),
                        MATCH(CONCATENATE(B20, "-", C20), 'SlotsAllocation 2'!$I$2:$I$15, 0)),
                    MATCH(CONCATENATE(B20, "-", C20), 'SlotsAllocation 2'!$H$2:$H$15, 0)),
                MATCH(CONCATENATE(B20, "-", C20), 'SlotsAllocation 2'!$G$2:$G$15, 0)),
            MATCH(CONCATENATE(B20, "-", C20), 'SlotsAllocation 2'!$F$2:$F$15, 0)),
        MATCH(CONCATENATE(B20, "-", C20), 'SlotsAllocation 2'!$E$2:$E$15, 0)),
    MATCH(CONCATENATE(B20, "-", C20), 'SlotsAllocation 2'!$D$2:$D$15, 0)),
MATCH(CONCATENATE(B20, "-", C20), 'SlotsAllocation 2'!$C$2:$C$15, 0))</f>
        <v>1</v>
      </c>
      <c r="K20" s="3">
        <f>IF(ISNA(MATCH(CONCATENATE(B20, "-", C20), 'SlotsAllocation 2'!$C$16:$C$29, 0)),
    IF(ISNA(MATCH(CONCATENATE(B20, "-", C20), 'SlotsAllocation 2'!$D$16:$D$29, 0)),
        IF(ISNA(MATCH(CONCATENATE(B20, "-", C20), 'SlotsAllocation 2'!$E$16:$E$29, 0)),
            IF(ISNA(MATCH(CONCATENATE(B20, "-", C20), 'SlotsAllocation 2'!$F$16:$F$29, 0)),
                IF(ISNA(MATCH(CONCATENATE(B20, "-", C20), 'SlotsAllocation 2'!$G$16:$G$29, 0)),
                    IF(ISNA(MATCH(CONCATENATE(B20, "-", C20), 'SlotsAllocation 2'!$H$16:$H$29, 0)),
                        IF(ISNA(MATCH(CONCATENATE(B20, "-", C20), 'SlotsAllocation 2'!$I$16:$I$29, 0)),
                           IF(ISNA(MATCH(CONCATENATE(B20, "-", C20), 'SlotsAllocation 2'!$J$16:$J$29, 0)),
                                0,
                            MATCH(CONCATENATE(B20, "-", C20), 'SlotsAllocation 2'!$J$16:$J$29, 0)),
                        MATCH(CONCATENATE(B20, "-", C20), 'SlotsAllocation 2'!$I$16:$I$29, 0)),
                    MATCH(CONCATENATE(B20, "-", C20), 'SlotsAllocation 2'!$H$16:$H$29, 0)),
                MATCH(CONCATENATE(B20, "-", C20), 'SlotsAllocation 2'!$G$16:$G$29, 0)),
            MATCH(CONCATENATE(B20, "-", C20), 'SlotsAllocation 2'!$F$16:$F$29, 0)),
        MATCH(CONCATENATE(B20, "-", C20), 'SlotsAllocation 2'!$E$16:$E$29, 0)),
    MATCH(CONCATENATE(B20, "-", C20), 'SlotsAllocation 2'!$D$16:$D$29, 0)),
MATCH(CONCATENATE(B20, "-", C20), 'SlotsAllocation 2'!$C$16:$C$29, 0))</f>
        <v>0</v>
      </c>
      <c r="L20" s="3">
        <f>IF(ISNA(MATCH(CONCATENATE(B20, "-", C20), 'SlotsAllocation 2'!$C$30:$C$43, 0)),
    IF(ISNA(MATCH(CONCATENATE(B20, "-", C20), 'SlotsAllocation 2'!$D$30:$D$43, 0)),
        IF(ISNA(MATCH(CONCATENATE(B20, "-", C20), 'SlotsAllocation 2'!$E$30:$E$43, 0)),
            IF(ISNA(MATCH(CONCATENATE(B20, "-", C20), 'SlotsAllocation 2'!$F$30:$F$43, 0)),
                IF(ISNA(MATCH(CONCATENATE(B20, "-", C20), 'SlotsAllocation 2'!$G$30:$G$43, 0)),
                    IF(ISNA(MATCH(CONCATENATE(B20, "-", C20), 'SlotsAllocation 2'!$H$30:$H$43, 0)),
                        IF(ISNA(MATCH(CONCATENATE(B20, "-", C20), 'SlotsAllocation 2'!$I$30:$I$43, 0)),
                           IF(ISNA(MATCH(CONCATENATE(B20, "-", C20), 'SlotsAllocation 2'!$J$30:$J$43, 0)),
                                0,
                            MATCH(CONCATENATE(B20, "-", C20), 'SlotsAllocation 2'!$J$30:$J$43, 0)),
                        MATCH(CONCATENATE(B20, "-", C20), 'SlotsAllocation 2'!$I$30:$I$43, 0)),
                    MATCH(CONCATENATE(B20, "-", C20), 'SlotsAllocation 2'!$H$30:$H$43, 0)),
                MATCH(CONCATENATE(B20, "-", C20), 'SlotsAllocation 2'!$G$30:$G$43, 0)),
            MATCH(CONCATENATE(B20, "-", C20), 'SlotsAllocation 2'!$F$30:$F$43, 0)),
        MATCH(CONCATENATE(B20, "-", C20), 'SlotsAllocation 2'!$E$30:$E$43, 0)),
    MATCH(CONCATENATE(B20, "-", C20), 'SlotsAllocation 2'!$D$30:$D$43, 0)),
MATCH(CONCATENATE(B20, "-", C20), 'SlotsAllocation 2'!$C$30:$C$43, 0))</f>
        <v>0</v>
      </c>
      <c r="M20" s="3">
        <f>IF(ISNA(MATCH(CONCATENATE(B20, "-", C20), 'SlotsAllocation 2'!$C$44:$C$57, 0)),
    IF(ISNA(MATCH(CONCATENATE(B20, "-", C20), 'SlotsAllocation 2'!$D$44:$D$57, 0)),
        IF(ISNA(MATCH(CONCATENATE(B20, "-", C20), 'SlotsAllocation 2'!$E$44:$E$57, 0)),
            IF(ISNA(MATCH(CONCATENATE(B20, "-", C20), 'SlotsAllocation 2'!$F$44:$F$57, 0)),
                IF(ISNA(MATCH(CONCATENATE(B20, "-", C20), 'SlotsAllocation 2'!$G$44:$G$57, 0)),
                    IF(ISNA(MATCH(CONCATENATE(B20, "-", C20), 'SlotsAllocation 2'!$H$44:$H$57, 0)),
                        IF(ISNA(MATCH(CONCATENATE(B20, "-", C20), 'SlotsAllocation 2'!$I$44:$I$57, 0)),
                           IF(ISNA(MATCH(CONCATENATE(B20, "-", C20), 'SlotsAllocation 2'!$J$44:$J$57, 0)),
                                0,
                            MATCH(CONCATENATE(B20, "-", C20), 'SlotsAllocation 2'!$J$44:$J$57, 0)),
                        MATCH(CONCATENATE(B20, "-", C20), 'SlotsAllocation 2'!$I$44:$I$57, 0)),
                    MATCH(CONCATENATE(B20, "-", C20), 'SlotsAllocation 2'!$H$44:$H$57, 0)),
                MATCH(CONCATENATE(B20, "-", C20), 'SlotsAllocation 2'!$G$44:$G$57, 0)),
            MATCH(CONCATENATE(B20, "-", C20), 'SlotsAllocation 2'!$F$44:$F$57, 0)),
        MATCH(CONCATENATE(B20, "-", C20), 'SlotsAllocation 2'!$E$44:$E$57, 0)),
    MATCH(CONCATENATE(B20, "-", C20), 'SlotsAllocation 2'!$D$44:$D$57, 0)),
MATCH(CONCATENATE(B20, "-", C20), 'SlotsAllocation 2'!$C$44:$C$57, 0))</f>
        <v>0</v>
      </c>
      <c r="N20" s="3">
        <f>IF(ISNA(MATCH(CONCATENATE(B20, "-", C20), 'SlotsAllocation 2'!$C$58:$C$71, 0)),
    IF(ISNA(MATCH(CONCATENATE(B20, "-", C20), 'SlotsAllocation 2'!$D$58:$D$71, 0)),
        IF(ISNA(MATCH(CONCATENATE(B20, "-", C20), 'SlotsAllocation 2'!$E$58:$E$71, 0)),
            IF(ISNA(MATCH(CONCATENATE(B20, "-", C20), 'SlotsAllocation 2'!$F$58:$F$71, 0)),
                IF(ISNA(MATCH(CONCATENATE(B20, "-", C20), 'SlotsAllocation 2'!$G$58:$G$71, 0)),
                    IF(ISNA(MATCH(CONCATENATE(B20, "-", C20), 'SlotsAllocation 2'!$H$58:$H$71, 0)),
                        IF(ISNA(MATCH(CONCATENATE(B20, "-", C20), 'SlotsAllocation 2'!$I$58:$I$71, 0)),
                           IF(ISNA(MATCH(CONCATENATE(B20, "-", C20), 'SlotsAllocation 2'!$J$58:$J$71, 0)),
                                0,
                            MATCH(CONCATENATE(B20, "-", C20), 'SlotsAllocation 2'!$J$58:$J$71, 0)),
                        MATCH(CONCATENATE(B20, "-", C20), 'SlotsAllocation 2'!$I$58:$I$71, 0)),
                    MATCH(CONCATENATE(B20, "-", C20), 'SlotsAllocation 2'!$H$58:$H$71, 0)),
                MATCH(CONCATENATE(B20, "-", C20), 'SlotsAllocation 2'!$G$58:$G$71, 0)),
            MATCH(CONCATENATE(B20, "-", C20), 'SlotsAllocation 2'!$F$58:$F$71, 0)),
        MATCH(CONCATENATE(B20, "-", C20), 'SlotsAllocation 2'!$E$58:$E$71, 0)),
    MATCH(CONCATENATE(B20, "-", C20), 'SlotsAllocation 2'!$D$58:$D$71, 0)),
MATCH(CONCATENATE(B20, "-", C20), 'SlotsAllocation 2'!$C$58:$C$71, 0))</f>
        <v>0</v>
      </c>
      <c r="O20" s="3" t="str">
        <f>IF(ISNA(MATCH(CONCATENATE(B20, "-", C20), 'SlotsAllocation 2'!$C$2:$C$71, 0)),
    IF(ISNA(MATCH(CONCATENATE(B20, "-", C20), 'SlotsAllocation 2'!$D$2:$D$71, 0)),
        IF(ISNA(MATCH(CONCATENATE(B20, "-", C20), 'SlotsAllocation 2'!$E$2:$E$71, 0)),
            IF(ISNA(MATCH(CONCATENATE(B20, "-", C20), 'SlotsAllocation 2'!$F$2:$F$71, 0)),
                IF(ISNA(MATCH(CONCATENATE(B20, "-", C20), 'SlotsAllocation 2'!$G$2:$G$71, 0)),
                    IF(ISNA(MATCH(CONCATENATE(B20, "-", C20), 'SlotsAllocation 2'!$H$2:$H$71, 0)),
                        IF(ISNA(MATCH(CONCATENATE(B20, "-", C20),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14:40-16:10</v>
      </c>
      <c r="P20" s="3">
        <f>IF(ISNA(VLOOKUP(Q20, 'LOOKUP Table'!$A$2:$B$75, 2, FALSE)), "No Room Allocated", VLOOKUP(Q20, 'LOOKUP Table'!$A$2:$B$75, 2, FALSE))</f>
        <v>4043</v>
      </c>
      <c r="Q20" s="3">
        <f>IF(ISNA(MATCH(CONCATENATE(B20, "-", C20), 'SlotsAllocation 2'!$C$2:$C$71, 0)),
    IF(ISNA(MATCH(CONCATENATE(B20, "-", C20), 'SlotsAllocation 2'!$D$2:$D$71, 0)),
        IF(ISNA(MATCH(CONCATENATE(B20, "-", C20), 'SlotsAllocation 2'!$E$2:$E$71, 0)),
            IF(ISNA(MATCH(CONCATENATE(B20, "-", C20), 'SlotsAllocation 2'!$F$2:$F$71, 0)),
                IF(ISNA(MATCH(CONCATENATE(B20, "-", C20), 'SlotsAllocation 2'!$G$2:$G$71, 0)),
                    IF(ISNA(MATCH(CONCATENATE(B20, "-", C20), 'SlotsAllocation 2'!$H$2:$H$71, 0)),
                        IF(ISNA(MATCH(CONCATENATE(B20, "-", C20), 'SlotsAllocation 2'!$I$2:$I$71, 0)),
                            IF(ISNA(MATCH(CONCATENATE(B20, "-", C20), 'SlotsAllocation 2'!$J$2:$J$71, 0)),
                                "No Room Allocated",
                            MATCH(CONCATENATE(B20, "-", C20), 'SlotsAllocation 2'!$J$2:$J$71, 0)),
                        MATCH(CONCATENATE(B20, "-", C20), 'SlotsAllocation 2'!$I$2:$I$71, 0)),
                    MATCH(CONCATENATE(B20, "-", C20), 'SlotsAllocation 2'!$H$2:$H$71, 0)),
                MATCH(CONCATENATE(B20, "-", C20), 'SlotsAllocation 2'!$G$2:$G$71, 0)),
            MATCH(CONCATENATE(B20, "-", C20), 'SlotsAllocation 2'!$F$2:$F$71, 0)),
        MATCH(CONCATENATE(B20, "-", C20), 'SlotsAllocation 2'!$E$2:$E$71, 0)),
    MATCH(CONCATENATE(B20, "-", C20), 'SlotsAllocation 2'!$D$2:$D$71, 0)),
MATCH(CONCATENATE(B20, "-", C20), 'SlotsAllocation 2'!$C$2:$C$71, 0))</f>
        <v>1</v>
      </c>
      <c r="R20" s="2">
        <v>30</v>
      </c>
      <c r="S20" s="3"/>
      <c r="T20" s="1"/>
      <c r="U20" s="130"/>
      <c r="V20" s="130"/>
      <c r="W20" s="130"/>
    </row>
    <row r="21" spans="2:23" ht="12" x14ac:dyDescent="0.25">
      <c r="B21" s="23" t="s">
        <v>11</v>
      </c>
      <c r="C21" s="2">
        <v>10</v>
      </c>
      <c r="D21" s="3" t="s">
        <v>12</v>
      </c>
      <c r="E21" s="3"/>
      <c r="F21" s="4">
        <v>3</v>
      </c>
      <c r="G21" s="121" t="s">
        <v>149</v>
      </c>
      <c r="H21" s="120"/>
      <c r="I21" s="116" t="str">
        <f t="shared" ref="I21:I22" si="1">CONCATENATE(
    IF(J21 &gt; 0, "S", ""),
    IF(K21 &gt; 0, "M", ""),
    IF(L21 &gt; 0, "T", ""),
    IF(M21 &gt; 0, "W", ""),
    IF(N21 &gt; 0, "R", ""),
)</f>
        <v>ST</v>
      </c>
      <c r="J21" s="3">
        <f>IF(ISNA(MATCH(CONCATENATE(B21, "-", C21), 'SlotsAllocation 2'!$C$2:$C$15, 0)),
    IF(ISNA(MATCH(CONCATENATE(B21, "-", C21), 'SlotsAllocation 2'!$D$2:$D$15, 0)),
        IF(ISNA(MATCH(CONCATENATE(B21, "-", C21), 'SlotsAllocation 2'!$E$2:$E$15, 0)),
            IF(ISNA(MATCH(CONCATENATE(B21, "-", C21), 'SlotsAllocation 2'!$F$2:$F$15, 0)),
                IF(ISNA(MATCH(CONCATENATE(B21, "-", C21), 'SlotsAllocation 2'!$G$2:$G$15, 0)),
                    IF(ISNA(MATCH(CONCATENATE(B21, "-", C21), 'SlotsAllocation 2'!$H$2:$H$15, 0)),
                        IF(ISNA(MATCH(CONCATENATE(B21, "-", C21), 'SlotsAllocation 2'!$I$2:$I$15, 0)),
                            IF(ISNA(MATCH(CONCATENATE(B21, "-", C21), 'SlotsAllocation 2'!$J$2:$J$15, 0)),
                                0,
                            MATCH(CONCATENATE(B21, "-", C21), 'SlotsAllocation 2'!$J$2:$J$15, 0)),
                        MATCH(CONCATENATE(B21, "-", C21), 'SlotsAllocation 2'!$I$2:$I$15, 0)),
                    MATCH(CONCATENATE(B21, "-", C21), 'SlotsAllocation 2'!$H$2:$H$15, 0)),
                MATCH(CONCATENATE(B21, "-", C21), 'SlotsAllocation 2'!$G$2:$G$15, 0)),
            MATCH(CONCATENATE(B21, "-", C21), 'SlotsAllocation 2'!$F$2:$F$15, 0)),
        MATCH(CONCATENATE(B21, "-", C21), 'SlotsAllocation 2'!$E$2:$E$15, 0)),
    MATCH(CONCATENATE(B21, "-", C21), 'SlotsAllocation 2'!$D$2:$D$15, 0)),
MATCH(CONCATENATE(B21, "-", C21), 'SlotsAllocation 2'!$C$2:$C$15, 0))</f>
        <v>1</v>
      </c>
      <c r="K21" s="3">
        <f>IF(ISNA(MATCH(CONCATENATE(B21, "-", C21), 'SlotsAllocation 2'!$C$16:$C$29, 0)),
    IF(ISNA(MATCH(CONCATENATE(B21, "-", C21), 'SlotsAllocation 2'!$D$16:$D$29, 0)),
        IF(ISNA(MATCH(CONCATENATE(B21, "-", C21), 'SlotsAllocation 2'!$E$16:$E$29, 0)),
            IF(ISNA(MATCH(CONCATENATE(B21, "-", C21), 'SlotsAllocation 2'!$F$16:$F$29, 0)),
                IF(ISNA(MATCH(CONCATENATE(B21, "-", C21), 'SlotsAllocation 2'!$G$16:$G$29, 0)),
                    IF(ISNA(MATCH(CONCATENATE(B21, "-", C21), 'SlotsAllocation 2'!$H$16:$H$29, 0)),
                        IF(ISNA(MATCH(CONCATENATE(B21, "-", C21), 'SlotsAllocation 2'!$I$16:$I$29, 0)),
                           IF(ISNA(MATCH(CONCATENATE(B21, "-", C21), 'SlotsAllocation 2'!$J$16:$J$29, 0)),
                                0,
                            MATCH(CONCATENATE(B21, "-", C21), 'SlotsAllocation 2'!$J$16:$J$29, 0)),
                        MATCH(CONCATENATE(B21, "-", C21), 'SlotsAllocation 2'!$I$16:$I$29, 0)),
                    MATCH(CONCATENATE(B21, "-", C21), 'SlotsAllocation 2'!$H$16:$H$29, 0)),
                MATCH(CONCATENATE(B21, "-", C21), 'SlotsAllocation 2'!$G$16:$G$29, 0)),
            MATCH(CONCATENATE(B21, "-", C21), 'SlotsAllocation 2'!$F$16:$F$29, 0)),
        MATCH(CONCATENATE(B21, "-", C21), 'SlotsAllocation 2'!$E$16:$E$29, 0)),
    MATCH(CONCATENATE(B21, "-", C21), 'SlotsAllocation 2'!$D$16:$D$29, 0)),
MATCH(CONCATENATE(B21, "-", C21), 'SlotsAllocation 2'!$C$16:$C$29, 0))</f>
        <v>0</v>
      </c>
      <c r="L21" s="3">
        <f>IF(ISNA(MATCH(CONCATENATE(B21, "-", C21), 'SlotsAllocation 2'!$C$30:$C$43, 0)),
    IF(ISNA(MATCH(CONCATENATE(B21, "-", C21), 'SlotsAllocation 2'!$D$30:$D$43, 0)),
        IF(ISNA(MATCH(CONCATENATE(B21, "-", C21), 'SlotsAllocation 2'!$E$30:$E$43, 0)),
            IF(ISNA(MATCH(CONCATENATE(B21, "-", C21), 'SlotsAllocation 2'!$F$30:$F$43, 0)),
                IF(ISNA(MATCH(CONCATENATE(B21, "-", C21), 'SlotsAllocation 2'!$G$30:$G$43, 0)),
                    IF(ISNA(MATCH(CONCATENATE(B21, "-", C21), 'SlotsAllocation 2'!$H$30:$H$43, 0)),
                        IF(ISNA(MATCH(CONCATENATE(B21, "-", C21), 'SlotsAllocation 2'!$I$30:$I$43, 0)),
                           IF(ISNA(MATCH(CONCATENATE(B21, "-", C21), 'SlotsAllocation 2'!$J$30:$J$43, 0)),
                                0,
                            MATCH(CONCATENATE(B21, "-", C21), 'SlotsAllocation 2'!$J$30:$J$43, 0)),
                        MATCH(CONCATENATE(B21, "-", C21), 'SlotsAllocation 2'!$I$30:$I$43, 0)),
                    MATCH(CONCATENATE(B21, "-", C21), 'SlotsAllocation 2'!$H$30:$H$43, 0)),
                MATCH(CONCATENATE(B21, "-", C21), 'SlotsAllocation 2'!$G$30:$G$43, 0)),
            MATCH(CONCATENATE(B21, "-", C21), 'SlotsAllocation 2'!$F$30:$F$43, 0)),
        MATCH(CONCATENATE(B21, "-", C21), 'SlotsAllocation 2'!$E$30:$E$43, 0)),
    MATCH(CONCATENATE(B21, "-", C21), 'SlotsAllocation 2'!$D$30:$D$43, 0)),
MATCH(CONCATENATE(B21, "-", C21), 'SlotsAllocation 2'!$C$30:$C$43, 0))</f>
        <v>1</v>
      </c>
      <c r="M21" s="3">
        <f>IF(ISNA(MATCH(CONCATENATE(B21, "-", C21), 'SlotsAllocation 2'!$C$44:$C$57, 0)),
    IF(ISNA(MATCH(CONCATENATE(B21, "-", C21), 'SlotsAllocation 2'!$D$44:$D$57, 0)),
        IF(ISNA(MATCH(CONCATENATE(B21, "-", C21), 'SlotsAllocation 2'!$E$44:$E$57, 0)),
            IF(ISNA(MATCH(CONCATENATE(B21, "-", C21), 'SlotsAllocation 2'!$F$44:$F$57, 0)),
                IF(ISNA(MATCH(CONCATENATE(B21, "-", C21), 'SlotsAllocation 2'!$G$44:$G$57, 0)),
                    IF(ISNA(MATCH(CONCATENATE(B21, "-", C21), 'SlotsAllocation 2'!$H$44:$H$57, 0)),
                        IF(ISNA(MATCH(CONCATENATE(B21, "-", C21), 'SlotsAllocation 2'!$I$44:$I$57, 0)),
                           IF(ISNA(MATCH(CONCATENATE(B21, "-", C21), 'SlotsAllocation 2'!$J$44:$J$57, 0)),
                                0,
                            MATCH(CONCATENATE(B21, "-", C21), 'SlotsAllocation 2'!$J$44:$J$57, 0)),
                        MATCH(CONCATENATE(B21, "-", C21), 'SlotsAllocation 2'!$I$44:$I$57, 0)),
                    MATCH(CONCATENATE(B21, "-", C21), 'SlotsAllocation 2'!$H$44:$H$57, 0)),
                MATCH(CONCATENATE(B21, "-", C21), 'SlotsAllocation 2'!$G$44:$G$57, 0)),
            MATCH(CONCATENATE(B21, "-", C21), 'SlotsAllocation 2'!$F$44:$F$57, 0)),
        MATCH(CONCATENATE(B21, "-", C21), 'SlotsAllocation 2'!$E$44:$E$57, 0)),
    MATCH(CONCATENATE(B21, "-", C21), 'SlotsAllocation 2'!$D$44:$D$57, 0)),
MATCH(CONCATENATE(B21, "-", C21), 'SlotsAllocation 2'!$C$44:$C$57, 0))</f>
        <v>0</v>
      </c>
      <c r="N21" s="3">
        <f>IF(ISNA(MATCH(CONCATENATE(B21, "-", C21), 'SlotsAllocation 2'!$C$58:$C$71, 0)),
    IF(ISNA(MATCH(CONCATENATE(B21, "-", C21), 'SlotsAllocation 2'!$D$58:$D$71, 0)),
        IF(ISNA(MATCH(CONCATENATE(B21, "-", C21), 'SlotsAllocation 2'!$E$58:$E$71, 0)),
            IF(ISNA(MATCH(CONCATENATE(B21, "-", C21), 'SlotsAllocation 2'!$F$58:$F$71, 0)),
                IF(ISNA(MATCH(CONCATENATE(B21, "-", C21), 'SlotsAllocation 2'!$G$58:$G$71, 0)),
                    IF(ISNA(MATCH(CONCATENATE(B21, "-", C21), 'SlotsAllocation 2'!$H$58:$H$71, 0)),
                        IF(ISNA(MATCH(CONCATENATE(B21, "-", C21), 'SlotsAllocation 2'!$I$58:$I$71, 0)),
                           IF(ISNA(MATCH(CONCATENATE(B21, "-", C21), 'SlotsAllocation 2'!$J$58:$J$71, 0)),
                                0,
                            MATCH(CONCATENATE(B21, "-", C21), 'SlotsAllocation 2'!$J$58:$J$71, 0)),
                        MATCH(CONCATENATE(B21, "-", C21), 'SlotsAllocation 2'!$I$58:$I$71, 0)),
                    MATCH(CONCATENATE(B21, "-", C21), 'SlotsAllocation 2'!$H$58:$H$71, 0)),
                MATCH(CONCATENATE(B21, "-", C21), 'SlotsAllocation 2'!$G$58:$G$71, 0)),
            MATCH(CONCATENATE(B21, "-", C21), 'SlotsAllocation 2'!$F$58:$F$71, 0)),
        MATCH(CONCATENATE(B21, "-", C21), 'SlotsAllocation 2'!$E$58:$E$71, 0)),
    MATCH(CONCATENATE(B21, "-", C21), 'SlotsAllocation 2'!$D$58:$D$71, 0)),
MATCH(CONCATENATE(B21, "-", C21), 'SlotsAllocation 2'!$C$58:$C$71, 0))</f>
        <v>0</v>
      </c>
      <c r="O21" s="3" t="str">
        <f>IF(ISNA(MATCH(CONCATENATE(B21, "-", C21), 'SlotsAllocation 2'!$C$2:$C$71, 0)),
    IF(ISNA(MATCH(CONCATENATE(B21, "-", C21), 'SlotsAllocation 2'!$D$2:$D$71, 0)),
        IF(ISNA(MATCH(CONCATENATE(B21, "-", C21), 'SlotsAllocation 2'!$E$2:$E$71, 0)),
            IF(ISNA(MATCH(CONCATENATE(B21, "-", C21), 'SlotsAllocation 2'!$F$2:$F$71, 0)),
                IF(ISNA(MATCH(CONCATENATE(B21, "-", C21), 'SlotsAllocation 2'!$G$2:$G$71, 0)),
                    IF(ISNA(MATCH(CONCATENATE(B21, "-", C21), 'SlotsAllocation 2'!$H$2:$H$71, 0)),
                        IF(ISNA(MATCH(CONCATENATE(B21, "-", C21),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16:20-17:50</v>
      </c>
      <c r="P21" s="3">
        <f>IF(ISNA(VLOOKUP(Q21, 'LOOKUP Table'!$A$2:$B$75, 2, FALSE)), "No Room Allocated", VLOOKUP(Q21, 'LOOKUP Table'!$A$2:$B$75, 2, FALSE))</f>
        <v>4043</v>
      </c>
      <c r="Q21" s="3">
        <f>IF(ISNA(MATCH(CONCATENATE(B21, "-", C21), 'SlotsAllocation 2'!$C$2:$C$71, 0)),
    IF(ISNA(MATCH(CONCATENATE(B21, "-", C21), 'SlotsAllocation 2'!$D$2:$D$71, 0)),
        IF(ISNA(MATCH(CONCATENATE(B21, "-", C21), 'SlotsAllocation 2'!$E$2:$E$71, 0)),
            IF(ISNA(MATCH(CONCATENATE(B21, "-", C21), 'SlotsAllocation 2'!$F$2:$F$71, 0)),
                IF(ISNA(MATCH(CONCATENATE(B21, "-", C21), 'SlotsAllocation 2'!$G$2:$G$71, 0)),
                    IF(ISNA(MATCH(CONCATENATE(B21, "-", C21), 'SlotsAllocation 2'!$H$2:$H$71, 0)),
                        IF(ISNA(MATCH(CONCATENATE(B21, "-", C21), 'SlotsAllocation 2'!$I$2:$I$71, 0)),
                            IF(ISNA(MATCH(CONCATENATE(B21, "-", C21), 'SlotsAllocation 2'!$J$2:$J$71, 0)),
                                "No Room Allocated",
                            MATCH(CONCATENATE(B21, "-", C21), 'SlotsAllocation 2'!$J$2:$J$71, 0)),
                        MATCH(CONCATENATE(B21, "-", C21), 'SlotsAllocation 2'!$I$2:$I$71, 0)),
                    MATCH(CONCATENATE(B21, "-", C21), 'SlotsAllocation 2'!$H$2:$H$71, 0)),
                MATCH(CONCATENATE(B21, "-", C21), 'SlotsAllocation 2'!$G$2:$G$71, 0)),
            MATCH(CONCATENATE(B21, "-", C21), 'SlotsAllocation 2'!$F$2:$F$71, 0)),
        MATCH(CONCATENATE(B21, "-", C21), 'SlotsAllocation 2'!$E$2:$E$71, 0)),
    MATCH(CONCATENATE(B21, "-", C21), 'SlotsAllocation 2'!$D$2:$D$71, 0)),
MATCH(CONCATENATE(B21, "-", C21), 'SlotsAllocation 2'!$C$2:$C$71, 0))</f>
        <v>1</v>
      </c>
      <c r="R21" s="2">
        <v>30</v>
      </c>
      <c r="S21" s="31"/>
      <c r="T21" s="1"/>
      <c r="U21" s="130"/>
      <c r="V21" s="130"/>
      <c r="W21" s="130"/>
    </row>
    <row r="22" spans="2:23" ht="12" x14ac:dyDescent="0.25">
      <c r="B22" s="23" t="s">
        <v>13</v>
      </c>
      <c r="C22" s="2">
        <v>10</v>
      </c>
      <c r="D22" s="3" t="s">
        <v>14</v>
      </c>
      <c r="E22" s="3"/>
      <c r="F22" s="4">
        <v>1</v>
      </c>
      <c r="G22" s="121" t="s">
        <v>149</v>
      </c>
      <c r="H22" s="120"/>
      <c r="I22" s="116" t="str">
        <f t="shared" si="1"/>
        <v>T</v>
      </c>
      <c r="J22" s="3">
        <f>IF(ISNA(MATCH(CONCATENATE(B22, "-", C22), 'SlotsAllocation 2'!$C$2:$C$15, 0)),
    IF(ISNA(MATCH(CONCATENATE(B22, "-", C22), 'SlotsAllocation 2'!$D$2:$D$15, 0)),
        IF(ISNA(MATCH(CONCATENATE(B22, "-", C22), 'SlotsAllocation 2'!$E$2:$E$15, 0)),
            IF(ISNA(MATCH(CONCATENATE(B22, "-", C22), 'SlotsAllocation 2'!$F$2:$F$15, 0)),
                IF(ISNA(MATCH(CONCATENATE(B22, "-", C22), 'SlotsAllocation 2'!$G$2:$G$15, 0)),
                    IF(ISNA(MATCH(CONCATENATE(B22, "-", C22), 'SlotsAllocation 2'!$H$2:$H$15, 0)),
                        IF(ISNA(MATCH(CONCATENATE(B22, "-", C22), 'SlotsAllocation 2'!$I$2:$I$15, 0)),
                            IF(ISNA(MATCH(CONCATENATE(B22, "-", C22), 'SlotsAllocation 2'!$J$2:$J$15, 0)),
                                0,
                            MATCH(CONCATENATE(B22, "-", C22), 'SlotsAllocation 2'!$J$2:$J$15, 0)),
                        MATCH(CONCATENATE(B22, "-", C22), 'SlotsAllocation 2'!$I$2:$I$15, 0)),
                    MATCH(CONCATENATE(B22, "-", C22), 'SlotsAllocation 2'!$H$2:$H$15, 0)),
                MATCH(CONCATENATE(B22, "-", C22), 'SlotsAllocation 2'!$G$2:$G$15, 0)),
            MATCH(CONCATENATE(B22, "-", C22), 'SlotsAllocation 2'!$F$2:$F$15, 0)),
        MATCH(CONCATENATE(B22, "-", C22), 'SlotsAllocation 2'!$E$2:$E$15, 0)),
    MATCH(CONCATENATE(B22, "-", C22), 'SlotsAllocation 2'!$D$2:$D$15, 0)),
MATCH(CONCATENATE(B22, "-", C22), 'SlotsAllocation 2'!$C$2:$C$15, 0))</f>
        <v>0</v>
      </c>
      <c r="K22" s="3">
        <f>IF(ISNA(MATCH(CONCATENATE(B22, "-", C22), 'SlotsAllocation 2'!$C$16:$C$29, 0)),
    IF(ISNA(MATCH(CONCATENATE(B22, "-", C22), 'SlotsAllocation 2'!$D$16:$D$29, 0)),
        IF(ISNA(MATCH(CONCATENATE(B22, "-", C22), 'SlotsAllocation 2'!$E$16:$E$29, 0)),
            IF(ISNA(MATCH(CONCATENATE(B22, "-", C22), 'SlotsAllocation 2'!$F$16:$F$29, 0)),
                IF(ISNA(MATCH(CONCATENATE(B22, "-", C22), 'SlotsAllocation 2'!$G$16:$G$29, 0)),
                    IF(ISNA(MATCH(CONCATENATE(B22, "-", C22), 'SlotsAllocation 2'!$H$16:$H$29, 0)),
                        IF(ISNA(MATCH(CONCATENATE(B22, "-", C22), 'SlotsAllocation 2'!$I$16:$I$29, 0)),
                           IF(ISNA(MATCH(CONCATENATE(B22, "-", C22), 'SlotsAllocation 2'!$J$16:$J$29, 0)),
                                0,
                            MATCH(CONCATENATE(B22, "-", C22), 'SlotsAllocation 2'!$J$16:$J$29, 0)),
                        MATCH(CONCATENATE(B22, "-", C22), 'SlotsAllocation 2'!$I$16:$I$29, 0)),
                    MATCH(CONCATENATE(B22, "-", C22), 'SlotsAllocation 2'!$H$16:$H$29, 0)),
                MATCH(CONCATENATE(B22, "-", C22), 'SlotsAllocation 2'!$G$16:$G$29, 0)),
            MATCH(CONCATENATE(B22, "-", C22), 'SlotsAllocation 2'!$F$16:$F$29, 0)),
        MATCH(CONCATENATE(B22, "-", C22), 'SlotsAllocation 2'!$E$16:$E$29, 0)),
    MATCH(CONCATENATE(B22, "-", C22), 'SlotsAllocation 2'!$D$16:$D$29, 0)),
MATCH(CONCATENATE(B22, "-", C22), 'SlotsAllocation 2'!$C$16:$C$29, 0))</f>
        <v>0</v>
      </c>
      <c r="L22" s="3">
        <f>IF(ISNA(MATCH(CONCATENATE(B22, "-", C22), 'SlotsAllocation 2'!$C$30:$C$43, 0)),
    IF(ISNA(MATCH(CONCATENATE(B22, "-", C22), 'SlotsAllocation 2'!$D$30:$D$43, 0)),
        IF(ISNA(MATCH(CONCATENATE(B22, "-", C22), 'SlotsAllocation 2'!$E$30:$E$43, 0)),
            IF(ISNA(MATCH(CONCATENATE(B22, "-", C22), 'SlotsAllocation 2'!$F$30:$F$43, 0)),
                IF(ISNA(MATCH(CONCATENATE(B22, "-", C22), 'SlotsAllocation 2'!$G$30:$G$43, 0)),
                    IF(ISNA(MATCH(CONCATENATE(B22, "-", C22), 'SlotsAllocation 2'!$H$30:$H$43, 0)),
                        IF(ISNA(MATCH(CONCATENATE(B22, "-", C22), 'SlotsAllocation 2'!$I$30:$I$43, 0)),
                           IF(ISNA(MATCH(CONCATENATE(B22, "-", C22), 'SlotsAllocation 2'!$J$30:$J$43, 0)),
                                0,
                            MATCH(CONCATENATE(B22, "-", C22), 'SlotsAllocation 2'!$J$30:$J$43, 0)),
                        MATCH(CONCATENATE(B22, "-", C22), 'SlotsAllocation 2'!$I$30:$I$43, 0)),
                    MATCH(CONCATENATE(B22, "-", C22), 'SlotsAllocation 2'!$H$30:$H$43, 0)),
                MATCH(CONCATENATE(B22, "-", C22), 'SlotsAllocation 2'!$G$30:$G$43, 0)),
            MATCH(CONCATENATE(B22, "-", C22), 'SlotsAllocation 2'!$F$30:$F$43, 0)),
        MATCH(CONCATENATE(B22, "-", C22), 'SlotsAllocation 2'!$E$30:$E$43, 0)),
    MATCH(CONCATENATE(B22, "-", C22), 'SlotsAllocation 2'!$D$30:$D$43, 0)),
MATCH(CONCATENATE(B22, "-", C22), 'SlotsAllocation 2'!$C$30:$C$43, 0))</f>
        <v>1</v>
      </c>
      <c r="M22" s="3">
        <f>IF(ISNA(MATCH(CONCATENATE(B22, "-", C22), 'SlotsAllocation 2'!$C$44:$C$57, 0)),
    IF(ISNA(MATCH(CONCATENATE(B22, "-", C22), 'SlotsAllocation 2'!$D$44:$D$57, 0)),
        IF(ISNA(MATCH(CONCATENATE(B22, "-", C22), 'SlotsAllocation 2'!$E$44:$E$57, 0)),
            IF(ISNA(MATCH(CONCATENATE(B22, "-", C22), 'SlotsAllocation 2'!$F$44:$F$57, 0)),
                IF(ISNA(MATCH(CONCATENATE(B22, "-", C22), 'SlotsAllocation 2'!$G$44:$G$57, 0)),
                    IF(ISNA(MATCH(CONCATENATE(B22, "-", C22), 'SlotsAllocation 2'!$H$44:$H$57, 0)),
                        IF(ISNA(MATCH(CONCATENATE(B22, "-", C22), 'SlotsAllocation 2'!$I$44:$I$57, 0)),
                           IF(ISNA(MATCH(CONCATENATE(B22, "-", C22), 'SlotsAllocation 2'!$J$44:$J$57, 0)),
                                0,
                            MATCH(CONCATENATE(B22, "-", C22), 'SlotsAllocation 2'!$J$44:$J$57, 0)),
                        MATCH(CONCATENATE(B22, "-", C22), 'SlotsAllocation 2'!$I$44:$I$57, 0)),
                    MATCH(CONCATENATE(B22, "-", C22), 'SlotsAllocation 2'!$H$44:$H$57, 0)),
                MATCH(CONCATENATE(B22, "-", C22), 'SlotsAllocation 2'!$G$44:$G$57, 0)),
            MATCH(CONCATENATE(B22, "-", C22), 'SlotsAllocation 2'!$F$44:$F$57, 0)),
        MATCH(CONCATENATE(B22, "-", C22), 'SlotsAllocation 2'!$E$44:$E$57, 0)),
    MATCH(CONCATENATE(B22, "-", C22), 'SlotsAllocation 2'!$D$44:$D$57, 0)),
MATCH(CONCATENATE(B22, "-", C22), 'SlotsAllocation 2'!$C$44:$C$57, 0))</f>
        <v>0</v>
      </c>
      <c r="N22" s="3">
        <f>IF(ISNA(MATCH(CONCATENATE(B22, "-", C22), 'SlotsAllocation 2'!$C$58:$C$71, 0)),
    IF(ISNA(MATCH(CONCATENATE(B22, "-", C22), 'SlotsAllocation 2'!$D$58:$D$71, 0)),
        IF(ISNA(MATCH(CONCATENATE(B22, "-", C22), 'SlotsAllocation 2'!$E$58:$E$71, 0)),
            IF(ISNA(MATCH(CONCATENATE(B22, "-", C22), 'SlotsAllocation 2'!$F$58:$F$71, 0)),
                IF(ISNA(MATCH(CONCATENATE(B22, "-", C22), 'SlotsAllocation 2'!$G$58:$G$71, 0)),
                    IF(ISNA(MATCH(CONCATENATE(B22, "-", C22), 'SlotsAllocation 2'!$H$58:$H$71, 0)),
                        IF(ISNA(MATCH(CONCATENATE(B22, "-", C22), 'SlotsAllocation 2'!$I$58:$I$71, 0)),
                           IF(ISNA(MATCH(CONCATENATE(B22, "-", C22), 'SlotsAllocation 2'!$J$58:$J$71, 0)),
                                0,
                            MATCH(CONCATENATE(B22, "-", C22), 'SlotsAllocation 2'!$J$58:$J$71, 0)),
                        MATCH(CONCATENATE(B22, "-", C22), 'SlotsAllocation 2'!$I$58:$I$71, 0)),
                    MATCH(CONCATENATE(B22, "-", C22), 'SlotsAllocation 2'!$H$58:$H$71, 0)),
                MATCH(CONCATENATE(B22, "-", C22), 'SlotsAllocation 2'!$G$58:$G$71, 0)),
            MATCH(CONCATENATE(B22, "-", C22), 'SlotsAllocation 2'!$F$58:$F$71, 0)),
        MATCH(CONCATENATE(B22, "-", C22), 'SlotsAllocation 2'!$E$58:$E$71, 0)),
    MATCH(CONCATENATE(B22, "-", C22), 'SlotsAllocation 2'!$D$58:$D$71, 0)),
MATCH(CONCATENATE(B22, "-", C22), 'SlotsAllocation 2'!$C$58:$C$71, 0))</f>
        <v>0</v>
      </c>
      <c r="O22" s="3" t="str">
        <f>IF(ISNA(MATCH(CONCATENATE(B22, "-", C22), 'SlotsAllocation 2'!$C$2:$C$71, 0)),
    IF(ISNA(MATCH(CONCATENATE(B22, "-", C22), 'SlotsAllocation 2'!$D$2:$D$71, 0)),
        IF(ISNA(MATCH(CONCATENATE(B22, "-", C22), 'SlotsAllocation 2'!$E$2:$E$71, 0)),
            IF(ISNA(MATCH(CONCATENATE(B22, "-", C22), 'SlotsAllocation 2'!$F$2:$F$71, 0)),
                IF(ISNA(MATCH(CONCATENATE(B22, "-", C22), 'SlotsAllocation 2'!$G$2:$G$71, 0)),
                    IF(ISNA(MATCH(CONCATENATE(B22, "-", C22), 'SlotsAllocation 2'!$H$2:$H$71, 0)),
                        IF(ISNA(MATCH(CONCATENATE(B22, "-", C22),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14:40-16:10</v>
      </c>
      <c r="P22" s="3">
        <f>IF(ISNA(VLOOKUP(Q22, 'LOOKUP Table'!$A$2:$B$75, 2, FALSE)), "No Room Allocated", VLOOKUP(Q22, 'LOOKUP Table'!$A$2:$B$75, 2, FALSE))</f>
        <v>4043</v>
      </c>
      <c r="Q22" s="3">
        <f>IF(ISNA(MATCH(CONCATENATE(B22, "-", C22), 'SlotsAllocation 2'!$C$2:$C$71, 0)),
    IF(ISNA(MATCH(CONCATENATE(B22, "-", C22), 'SlotsAllocation 2'!$D$2:$D$71, 0)),
        IF(ISNA(MATCH(CONCATENATE(B22, "-", C22), 'SlotsAllocation 2'!$E$2:$E$71, 0)),
            IF(ISNA(MATCH(CONCATENATE(B22, "-", C22), 'SlotsAllocation 2'!$F$2:$F$71, 0)),
                IF(ISNA(MATCH(CONCATENATE(B22, "-", C22), 'SlotsAllocation 2'!$G$2:$G$71, 0)),
                    IF(ISNA(MATCH(CONCATENATE(B22, "-", C22), 'SlotsAllocation 2'!$H$2:$H$71, 0)),
                        IF(ISNA(MATCH(CONCATENATE(B22, "-", C22), 'SlotsAllocation 2'!$I$2:$I$71, 0)),
                            IF(ISNA(MATCH(CONCATENATE(B22, "-", C22), 'SlotsAllocation 2'!$J$2:$J$71, 0)),
                                "No Room Allocated",
                            MATCH(CONCATENATE(B22, "-", C22), 'SlotsAllocation 2'!$J$2:$J$71, 0)),
                        MATCH(CONCATENATE(B22, "-", C22), 'SlotsAllocation 2'!$I$2:$I$71, 0)),
                    MATCH(CONCATENATE(B22, "-", C22), 'SlotsAllocation 2'!$H$2:$H$71, 0)),
                MATCH(CONCATENATE(B22, "-", C22), 'SlotsAllocation 2'!$G$2:$G$71, 0)),
            MATCH(CONCATENATE(B22, "-", C22), 'SlotsAllocation 2'!$F$2:$F$71, 0)),
        MATCH(CONCATENATE(B22, "-", C22), 'SlotsAllocation 2'!$E$2:$E$71, 0)),
    MATCH(CONCATENATE(B22, "-", C22), 'SlotsAllocation 2'!$D$2:$D$71, 0)),
MATCH(CONCATENATE(B22, "-", C22), 'SlotsAllocation 2'!$C$2:$C$71, 0))</f>
        <v>29</v>
      </c>
      <c r="R22" s="2">
        <v>30</v>
      </c>
      <c r="S22" s="31"/>
      <c r="T22" s="1"/>
      <c r="U22" s="130"/>
      <c r="V22" s="130"/>
      <c r="W22" s="130"/>
    </row>
    <row r="23" spans="2:23" ht="12" x14ac:dyDescent="0.25">
      <c r="B23" s="23" t="s">
        <v>11</v>
      </c>
      <c r="C23" s="2">
        <v>11</v>
      </c>
      <c r="D23" s="3" t="s">
        <v>12</v>
      </c>
      <c r="E23" s="3"/>
      <c r="F23" s="4">
        <v>3</v>
      </c>
      <c r="G23" s="121" t="s">
        <v>149</v>
      </c>
      <c r="H23" s="120"/>
      <c r="I23" s="116" t="str">
        <f t="shared" ref="I23:I34" si="2">CONCATENATE(
    IF(J23 &gt; 0, "S", ""),
    IF(K23 &gt; 0, "M", ""),
    IF(L23 &gt; 0, "T", ""),
    IF(M23 &gt; 0, "W", ""),
    IF(N23 &gt; 0, "R", ""),
)</f>
        <v>MW</v>
      </c>
      <c r="J23" s="3">
        <f>IF(ISNA(MATCH(CONCATENATE(B23, "-", C23), 'SlotsAllocation 2'!$C$2:$C$15, 0)),
    IF(ISNA(MATCH(CONCATENATE(B23, "-", C23), 'SlotsAllocation 2'!$D$2:$D$15, 0)),
        IF(ISNA(MATCH(CONCATENATE(B23, "-", C23), 'SlotsAllocation 2'!$E$2:$E$15, 0)),
            IF(ISNA(MATCH(CONCATENATE(B23, "-", C23), 'SlotsAllocation 2'!$F$2:$F$15, 0)),
                IF(ISNA(MATCH(CONCATENATE(B23, "-", C23), 'SlotsAllocation 2'!$G$2:$G$15, 0)),
                    IF(ISNA(MATCH(CONCATENATE(B23, "-", C23), 'SlotsAllocation 2'!$H$2:$H$15, 0)),
                        IF(ISNA(MATCH(CONCATENATE(B23, "-", C23), 'SlotsAllocation 2'!$I$2:$I$15, 0)),
                            IF(ISNA(MATCH(CONCATENATE(B23, "-", C23), 'SlotsAllocation 2'!$J$2:$J$15, 0)),
                                0,
                            MATCH(CONCATENATE(B23, "-", C23), 'SlotsAllocation 2'!$J$2:$J$15, 0)),
                        MATCH(CONCATENATE(B23, "-", C23), 'SlotsAllocation 2'!$I$2:$I$15, 0)),
                    MATCH(CONCATENATE(B23, "-", C23), 'SlotsAllocation 2'!$H$2:$H$15, 0)),
                MATCH(CONCATENATE(B23, "-", C23), 'SlotsAllocation 2'!$G$2:$G$15, 0)),
            MATCH(CONCATENATE(B23, "-", C23), 'SlotsAllocation 2'!$F$2:$F$15, 0)),
        MATCH(CONCATENATE(B23, "-", C23), 'SlotsAllocation 2'!$E$2:$E$15, 0)),
    MATCH(CONCATENATE(B23, "-", C23), 'SlotsAllocation 2'!$D$2:$D$15, 0)),
MATCH(CONCATENATE(B23, "-", C23), 'SlotsAllocation 2'!$C$2:$C$15, 0))</f>
        <v>0</v>
      </c>
      <c r="K23" s="3">
        <f>IF(ISNA(MATCH(CONCATENATE(B23, "-", C23), 'SlotsAllocation 2'!$C$16:$C$29, 0)),
    IF(ISNA(MATCH(CONCATENATE(B23, "-", C23), 'SlotsAllocation 2'!$D$16:$D$29, 0)),
        IF(ISNA(MATCH(CONCATENATE(B23, "-", C23), 'SlotsAllocation 2'!$E$16:$E$29, 0)),
            IF(ISNA(MATCH(CONCATENATE(B23, "-", C23), 'SlotsAllocation 2'!$F$16:$F$29, 0)),
                IF(ISNA(MATCH(CONCATENATE(B23, "-", C23), 'SlotsAllocation 2'!$G$16:$G$29, 0)),
                    IF(ISNA(MATCH(CONCATENATE(B23, "-", C23), 'SlotsAllocation 2'!$H$16:$H$29, 0)),
                        IF(ISNA(MATCH(CONCATENATE(B23, "-", C23), 'SlotsAllocation 2'!$I$16:$I$29, 0)),
                           IF(ISNA(MATCH(CONCATENATE(B23, "-", C23), 'SlotsAllocation 2'!$J$16:$J$29, 0)),
                                0,
                            MATCH(CONCATENATE(B23, "-", C23), 'SlotsAllocation 2'!$J$16:$J$29, 0)),
                        MATCH(CONCATENATE(B23, "-", C23), 'SlotsAllocation 2'!$I$16:$I$29, 0)),
                    MATCH(CONCATENATE(B23, "-", C23), 'SlotsAllocation 2'!$H$16:$H$29, 0)),
                MATCH(CONCATENATE(B23, "-", C23), 'SlotsAllocation 2'!$G$16:$G$29, 0)),
            MATCH(CONCATENATE(B23, "-", C23), 'SlotsAllocation 2'!$F$16:$F$29, 0)),
        MATCH(CONCATENATE(B23, "-", C23), 'SlotsAllocation 2'!$E$16:$E$29, 0)),
    MATCH(CONCATENATE(B23, "-", C23), 'SlotsAllocation 2'!$D$16:$D$29, 0)),
MATCH(CONCATENATE(B23, "-", C23), 'SlotsAllocation 2'!$C$16:$C$29, 0))</f>
        <v>1</v>
      </c>
      <c r="L23" s="3">
        <f>IF(ISNA(MATCH(CONCATENATE(B23, "-", C23), 'SlotsAllocation 2'!$C$30:$C$43, 0)),
    IF(ISNA(MATCH(CONCATENATE(B23, "-", C23), 'SlotsAllocation 2'!$D$30:$D$43, 0)),
        IF(ISNA(MATCH(CONCATENATE(B23, "-", C23), 'SlotsAllocation 2'!$E$30:$E$43, 0)),
            IF(ISNA(MATCH(CONCATENATE(B23, "-", C23), 'SlotsAllocation 2'!$F$30:$F$43, 0)),
                IF(ISNA(MATCH(CONCATENATE(B23, "-", C23), 'SlotsAllocation 2'!$G$30:$G$43, 0)),
                    IF(ISNA(MATCH(CONCATENATE(B23, "-", C23), 'SlotsAllocation 2'!$H$30:$H$43, 0)),
                        IF(ISNA(MATCH(CONCATENATE(B23, "-", C23), 'SlotsAllocation 2'!$I$30:$I$43, 0)),
                           IF(ISNA(MATCH(CONCATENATE(B23, "-", C23), 'SlotsAllocation 2'!$J$30:$J$43, 0)),
                                0,
                            MATCH(CONCATENATE(B23, "-", C23), 'SlotsAllocation 2'!$J$30:$J$43, 0)),
                        MATCH(CONCATENATE(B23, "-", C23), 'SlotsAllocation 2'!$I$30:$I$43, 0)),
                    MATCH(CONCATENATE(B23, "-", C23), 'SlotsAllocation 2'!$H$30:$H$43, 0)),
                MATCH(CONCATENATE(B23, "-", C23), 'SlotsAllocation 2'!$G$30:$G$43, 0)),
            MATCH(CONCATENATE(B23, "-", C23), 'SlotsAllocation 2'!$F$30:$F$43, 0)),
        MATCH(CONCATENATE(B23, "-", C23), 'SlotsAllocation 2'!$E$30:$E$43, 0)),
    MATCH(CONCATENATE(B23, "-", C23), 'SlotsAllocation 2'!$D$30:$D$43, 0)),
MATCH(CONCATENATE(B23, "-", C23), 'SlotsAllocation 2'!$C$30:$C$43, 0))</f>
        <v>0</v>
      </c>
      <c r="M23" s="3">
        <f>IF(ISNA(MATCH(CONCATENATE(B23, "-", C23), 'SlotsAllocation 2'!$C$44:$C$57, 0)),
    IF(ISNA(MATCH(CONCATENATE(B23, "-", C23), 'SlotsAllocation 2'!$D$44:$D$57, 0)),
        IF(ISNA(MATCH(CONCATENATE(B23, "-", C23), 'SlotsAllocation 2'!$E$44:$E$57, 0)),
            IF(ISNA(MATCH(CONCATENATE(B23, "-", C23), 'SlotsAllocation 2'!$F$44:$F$57, 0)),
                IF(ISNA(MATCH(CONCATENATE(B23, "-", C23), 'SlotsAllocation 2'!$G$44:$G$57, 0)),
                    IF(ISNA(MATCH(CONCATENATE(B23, "-", C23), 'SlotsAllocation 2'!$H$44:$H$57, 0)),
                        IF(ISNA(MATCH(CONCATENATE(B23, "-", C23), 'SlotsAllocation 2'!$I$44:$I$57, 0)),
                           IF(ISNA(MATCH(CONCATENATE(B23, "-", C23), 'SlotsAllocation 2'!$J$44:$J$57, 0)),
                                0,
                            MATCH(CONCATENATE(B23, "-", C23), 'SlotsAllocation 2'!$J$44:$J$57, 0)),
                        MATCH(CONCATENATE(B23, "-", C23), 'SlotsAllocation 2'!$I$44:$I$57, 0)),
                    MATCH(CONCATENATE(B23, "-", C23), 'SlotsAllocation 2'!$H$44:$H$57, 0)),
                MATCH(CONCATENATE(B23, "-", C23), 'SlotsAllocation 2'!$G$44:$G$57, 0)),
            MATCH(CONCATENATE(B23, "-", C23), 'SlotsAllocation 2'!$F$44:$F$57, 0)),
        MATCH(CONCATENATE(B23, "-", C23), 'SlotsAllocation 2'!$E$44:$E$57, 0)),
    MATCH(CONCATENATE(B23, "-", C23), 'SlotsAllocation 2'!$D$44:$D$57, 0)),
MATCH(CONCATENATE(B23, "-", C23), 'SlotsAllocation 2'!$C$44:$C$57, 0))</f>
        <v>1</v>
      </c>
      <c r="N23" s="3">
        <f>IF(ISNA(MATCH(CONCATENATE(B23, "-", C23), 'SlotsAllocation 2'!$C$58:$C$71, 0)),
    IF(ISNA(MATCH(CONCATENATE(B23, "-", C23), 'SlotsAllocation 2'!$D$58:$D$71, 0)),
        IF(ISNA(MATCH(CONCATENATE(B23, "-", C23), 'SlotsAllocation 2'!$E$58:$E$71, 0)),
            IF(ISNA(MATCH(CONCATENATE(B23, "-", C23), 'SlotsAllocation 2'!$F$58:$F$71, 0)),
                IF(ISNA(MATCH(CONCATENATE(B23, "-", C23), 'SlotsAllocation 2'!$G$58:$G$71, 0)),
                    IF(ISNA(MATCH(CONCATENATE(B23, "-", C23), 'SlotsAllocation 2'!$H$58:$H$71, 0)),
                        IF(ISNA(MATCH(CONCATENATE(B23, "-", C23), 'SlotsAllocation 2'!$I$58:$I$71, 0)),
                           IF(ISNA(MATCH(CONCATENATE(B23, "-", C23), 'SlotsAllocation 2'!$J$58:$J$71, 0)),
                                0,
                            MATCH(CONCATENATE(B23, "-", C23), 'SlotsAllocation 2'!$J$58:$J$71, 0)),
                        MATCH(CONCATENATE(B23, "-", C23), 'SlotsAllocation 2'!$I$58:$I$71, 0)),
                    MATCH(CONCATENATE(B23, "-", C23), 'SlotsAllocation 2'!$H$58:$H$71, 0)),
                MATCH(CONCATENATE(B23, "-", C23), 'SlotsAllocation 2'!$G$58:$G$71, 0)),
            MATCH(CONCATENATE(B23, "-", C23), 'SlotsAllocation 2'!$F$58:$F$71, 0)),
        MATCH(CONCATENATE(B23, "-", C23), 'SlotsAllocation 2'!$E$58:$E$71, 0)),
    MATCH(CONCATENATE(B23, "-", C23), 'SlotsAllocation 2'!$D$58:$D$71, 0)),
MATCH(CONCATENATE(B23, "-", C23), 'SlotsAllocation 2'!$C$58:$C$71, 0))</f>
        <v>0</v>
      </c>
      <c r="O23" s="3" t="str">
        <f>IF(ISNA(MATCH(CONCATENATE(B23, "-", C23), 'SlotsAllocation 2'!$C$2:$C$71, 0)),
    IF(ISNA(MATCH(CONCATENATE(B23, "-", C23), 'SlotsAllocation 2'!$D$2:$D$71, 0)),
        IF(ISNA(MATCH(CONCATENATE(B23, "-", C23), 'SlotsAllocation 2'!$E$2:$E$71, 0)),
            IF(ISNA(MATCH(CONCATENATE(B23, "-", C23), 'SlotsAllocation 2'!$F$2:$F$71, 0)),
                IF(ISNA(MATCH(CONCATENATE(B23, "-", C23), 'SlotsAllocation 2'!$G$2:$G$71, 0)),
                    IF(ISNA(MATCH(CONCATENATE(B23, "-", C23), 'SlotsAllocation 2'!$H$2:$H$71, 0)),
                        IF(ISNA(MATCH(CONCATENATE(B23, "-", C23),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13:00-14:30</v>
      </c>
      <c r="P23" s="3">
        <f>IF(ISNA(VLOOKUP(Q23, 'LOOKUP Table'!$A$2:$B$75, 2, FALSE)), "No Room Allocated", VLOOKUP(Q23, 'LOOKUP Table'!$A$2:$B$75, 2, FALSE))</f>
        <v>4043</v>
      </c>
      <c r="Q23" s="3">
        <f>IF(ISNA(MATCH(CONCATENATE(B23, "-", C23), 'SlotsAllocation 2'!$C$2:$C$71, 0)),
    IF(ISNA(MATCH(CONCATENATE(B23, "-", C23), 'SlotsAllocation 2'!$D$2:$D$71, 0)),
        IF(ISNA(MATCH(CONCATENATE(B23, "-", C23), 'SlotsAllocation 2'!$E$2:$E$71, 0)),
            IF(ISNA(MATCH(CONCATENATE(B23, "-", C23), 'SlotsAllocation 2'!$F$2:$F$71, 0)),
                IF(ISNA(MATCH(CONCATENATE(B23, "-", C23), 'SlotsAllocation 2'!$G$2:$G$71, 0)),
                    IF(ISNA(MATCH(CONCATENATE(B23, "-", C23), 'SlotsAllocation 2'!$H$2:$H$71, 0)),
                        IF(ISNA(MATCH(CONCATENATE(B23, "-", C23), 'SlotsAllocation 2'!$I$2:$I$71, 0)),
                            IF(ISNA(MATCH(CONCATENATE(B23, "-", C23), 'SlotsAllocation 2'!$J$2:$J$71, 0)),
                                "No Room Allocated",
                            MATCH(CONCATENATE(B23, "-", C23), 'SlotsAllocation 2'!$J$2:$J$71, 0)),
                        MATCH(CONCATENATE(B23, "-", C23), 'SlotsAllocation 2'!$I$2:$I$71, 0)),
                    MATCH(CONCATENATE(B23, "-", C23), 'SlotsAllocation 2'!$H$2:$H$71, 0)),
                MATCH(CONCATENATE(B23, "-", C23), 'SlotsAllocation 2'!$G$2:$G$71, 0)),
            MATCH(CONCATENATE(B23, "-", C23), 'SlotsAllocation 2'!$F$2:$F$71, 0)),
        MATCH(CONCATENATE(B23, "-", C23), 'SlotsAllocation 2'!$E$2:$E$71, 0)),
    MATCH(CONCATENATE(B23, "-", C23), 'SlotsAllocation 2'!$D$2:$D$71, 0)),
MATCH(CONCATENATE(B23, "-", C23), 'SlotsAllocation 2'!$C$2:$C$71, 0))</f>
        <v>15</v>
      </c>
      <c r="R23" s="2">
        <v>30</v>
      </c>
      <c r="S23" s="31"/>
      <c r="T23" s="1"/>
      <c r="U23" s="142"/>
      <c r="V23" s="142"/>
      <c r="W23" s="142"/>
    </row>
    <row r="24" spans="2:23" ht="12" x14ac:dyDescent="0.25">
      <c r="B24" s="23" t="s">
        <v>13</v>
      </c>
      <c r="C24" s="2">
        <v>11</v>
      </c>
      <c r="D24" s="3" t="s">
        <v>14</v>
      </c>
      <c r="E24" s="3"/>
      <c r="F24" s="4">
        <v>1</v>
      </c>
      <c r="G24" s="121" t="s">
        <v>149</v>
      </c>
      <c r="H24" s="120"/>
      <c r="I24" s="116" t="str">
        <f t="shared" si="2"/>
        <v>M</v>
      </c>
      <c r="J24" s="3">
        <f>IF(ISNA(MATCH(CONCATENATE(B24, "-", C24), 'SlotsAllocation 2'!$C$2:$C$15, 0)),
    IF(ISNA(MATCH(CONCATENATE(B24, "-", C24), 'SlotsAllocation 2'!$D$2:$D$15, 0)),
        IF(ISNA(MATCH(CONCATENATE(B24, "-", C24), 'SlotsAllocation 2'!$E$2:$E$15, 0)),
            IF(ISNA(MATCH(CONCATENATE(B24, "-", C24), 'SlotsAllocation 2'!$F$2:$F$15, 0)),
                IF(ISNA(MATCH(CONCATENATE(B24, "-", C24), 'SlotsAllocation 2'!$G$2:$G$15, 0)),
                    IF(ISNA(MATCH(CONCATENATE(B24, "-", C24), 'SlotsAllocation 2'!$H$2:$H$15, 0)),
                        IF(ISNA(MATCH(CONCATENATE(B24, "-", C24), 'SlotsAllocation 2'!$I$2:$I$15, 0)),
                            IF(ISNA(MATCH(CONCATENATE(B24, "-", C24), 'SlotsAllocation 2'!$J$2:$J$15, 0)),
                                0,
                            MATCH(CONCATENATE(B24, "-", C24), 'SlotsAllocation 2'!$J$2:$J$15, 0)),
                        MATCH(CONCATENATE(B24, "-", C24), 'SlotsAllocation 2'!$I$2:$I$15, 0)),
                    MATCH(CONCATENATE(B24, "-", C24), 'SlotsAllocation 2'!$H$2:$H$15, 0)),
                MATCH(CONCATENATE(B24, "-", C24), 'SlotsAllocation 2'!$G$2:$G$15, 0)),
            MATCH(CONCATENATE(B24, "-", C24), 'SlotsAllocation 2'!$F$2:$F$15, 0)),
        MATCH(CONCATENATE(B24, "-", C24), 'SlotsAllocation 2'!$E$2:$E$15, 0)),
    MATCH(CONCATENATE(B24, "-", C24), 'SlotsAllocation 2'!$D$2:$D$15, 0)),
MATCH(CONCATENATE(B24, "-", C24), 'SlotsAllocation 2'!$C$2:$C$15, 0))</f>
        <v>0</v>
      </c>
      <c r="K24" s="3">
        <f>IF(ISNA(MATCH(CONCATENATE(B24, "-", C24), 'SlotsAllocation 2'!$C$16:$C$29, 0)),
    IF(ISNA(MATCH(CONCATENATE(B24, "-", C24), 'SlotsAllocation 2'!$D$16:$D$29, 0)),
        IF(ISNA(MATCH(CONCATENATE(B24, "-", C24), 'SlotsAllocation 2'!$E$16:$E$29, 0)),
            IF(ISNA(MATCH(CONCATENATE(B24, "-", C24), 'SlotsAllocation 2'!$F$16:$F$29, 0)),
                IF(ISNA(MATCH(CONCATENATE(B24, "-", C24), 'SlotsAllocation 2'!$G$16:$G$29, 0)),
                    IF(ISNA(MATCH(CONCATENATE(B24, "-", C24), 'SlotsAllocation 2'!$H$16:$H$29, 0)),
                        IF(ISNA(MATCH(CONCATENATE(B24, "-", C24), 'SlotsAllocation 2'!$I$16:$I$29, 0)),
                           IF(ISNA(MATCH(CONCATENATE(B24, "-", C24), 'SlotsAllocation 2'!$J$16:$J$29, 0)),
                                0,
                            MATCH(CONCATENATE(B24, "-", C24), 'SlotsAllocation 2'!$J$16:$J$29, 0)),
                        MATCH(CONCATENATE(B24, "-", C24), 'SlotsAllocation 2'!$I$16:$I$29, 0)),
                    MATCH(CONCATENATE(B24, "-", C24), 'SlotsAllocation 2'!$H$16:$H$29, 0)),
                MATCH(CONCATENATE(B24, "-", C24), 'SlotsAllocation 2'!$G$16:$G$29, 0)),
            MATCH(CONCATENATE(B24, "-", C24), 'SlotsAllocation 2'!$F$16:$F$29, 0)),
        MATCH(CONCATENATE(B24, "-", C24), 'SlotsAllocation 2'!$E$16:$E$29, 0)),
    MATCH(CONCATENATE(B24, "-", C24), 'SlotsAllocation 2'!$D$16:$D$29, 0)),
MATCH(CONCATENATE(B24, "-", C24), 'SlotsAllocation 2'!$C$16:$C$29, 0))</f>
        <v>1</v>
      </c>
      <c r="L24" s="3">
        <f>IF(ISNA(MATCH(CONCATENATE(B24, "-", C24), 'SlotsAllocation 2'!$C$30:$C$43, 0)),
    IF(ISNA(MATCH(CONCATENATE(B24, "-", C24), 'SlotsAllocation 2'!$D$30:$D$43, 0)),
        IF(ISNA(MATCH(CONCATENATE(B24, "-", C24), 'SlotsAllocation 2'!$E$30:$E$43, 0)),
            IF(ISNA(MATCH(CONCATENATE(B24, "-", C24), 'SlotsAllocation 2'!$F$30:$F$43, 0)),
                IF(ISNA(MATCH(CONCATENATE(B24, "-", C24), 'SlotsAllocation 2'!$G$30:$G$43, 0)),
                    IF(ISNA(MATCH(CONCATENATE(B24, "-", C24), 'SlotsAllocation 2'!$H$30:$H$43, 0)),
                        IF(ISNA(MATCH(CONCATENATE(B24, "-", C24), 'SlotsAllocation 2'!$I$30:$I$43, 0)),
                           IF(ISNA(MATCH(CONCATENATE(B24, "-", C24), 'SlotsAllocation 2'!$J$30:$J$43, 0)),
                                0,
                            MATCH(CONCATENATE(B24, "-", C24), 'SlotsAllocation 2'!$J$30:$J$43, 0)),
                        MATCH(CONCATENATE(B24, "-", C24), 'SlotsAllocation 2'!$I$30:$I$43, 0)),
                    MATCH(CONCATENATE(B24, "-", C24), 'SlotsAllocation 2'!$H$30:$H$43, 0)),
                MATCH(CONCATENATE(B24, "-", C24), 'SlotsAllocation 2'!$G$30:$G$43, 0)),
            MATCH(CONCATENATE(B24, "-", C24), 'SlotsAllocation 2'!$F$30:$F$43, 0)),
        MATCH(CONCATENATE(B24, "-", C24), 'SlotsAllocation 2'!$E$30:$E$43, 0)),
    MATCH(CONCATENATE(B24, "-", C24), 'SlotsAllocation 2'!$D$30:$D$43, 0)),
MATCH(CONCATENATE(B24, "-", C24), 'SlotsAllocation 2'!$C$30:$C$43, 0))</f>
        <v>0</v>
      </c>
      <c r="M24" s="3">
        <f>IF(ISNA(MATCH(CONCATENATE(B24, "-", C24), 'SlotsAllocation 2'!$C$44:$C$57, 0)),
    IF(ISNA(MATCH(CONCATENATE(B24, "-", C24), 'SlotsAllocation 2'!$D$44:$D$57, 0)),
        IF(ISNA(MATCH(CONCATENATE(B24, "-", C24), 'SlotsAllocation 2'!$E$44:$E$57, 0)),
            IF(ISNA(MATCH(CONCATENATE(B24, "-", C24), 'SlotsAllocation 2'!$F$44:$F$57, 0)),
                IF(ISNA(MATCH(CONCATENATE(B24, "-", C24), 'SlotsAllocation 2'!$G$44:$G$57, 0)),
                    IF(ISNA(MATCH(CONCATENATE(B24, "-", C24), 'SlotsAllocation 2'!$H$44:$H$57, 0)),
                        IF(ISNA(MATCH(CONCATENATE(B24, "-", C24), 'SlotsAllocation 2'!$I$44:$I$57, 0)),
                           IF(ISNA(MATCH(CONCATENATE(B24, "-", C24), 'SlotsAllocation 2'!$J$44:$J$57, 0)),
                                0,
                            MATCH(CONCATENATE(B24, "-", C24), 'SlotsAllocation 2'!$J$44:$J$57, 0)),
                        MATCH(CONCATENATE(B24, "-", C24), 'SlotsAllocation 2'!$I$44:$I$57, 0)),
                    MATCH(CONCATENATE(B24, "-", C24), 'SlotsAllocation 2'!$H$44:$H$57, 0)),
                MATCH(CONCATENATE(B24, "-", C24), 'SlotsAllocation 2'!$G$44:$G$57, 0)),
            MATCH(CONCATENATE(B24, "-", C24), 'SlotsAllocation 2'!$F$44:$F$57, 0)),
        MATCH(CONCATENATE(B24, "-", C24), 'SlotsAllocation 2'!$E$44:$E$57, 0)),
    MATCH(CONCATENATE(B24, "-", C24), 'SlotsAllocation 2'!$D$44:$D$57, 0)),
MATCH(CONCATENATE(B24, "-", C24), 'SlotsAllocation 2'!$C$44:$C$57, 0))</f>
        <v>0</v>
      </c>
      <c r="N24" s="3">
        <f>IF(ISNA(MATCH(CONCATENATE(B24, "-", C24), 'SlotsAllocation 2'!$C$58:$C$71, 0)),
    IF(ISNA(MATCH(CONCATENATE(B24, "-", C24), 'SlotsAllocation 2'!$D$58:$D$71, 0)),
        IF(ISNA(MATCH(CONCATENATE(B24, "-", C24), 'SlotsAllocation 2'!$E$58:$E$71, 0)),
            IF(ISNA(MATCH(CONCATENATE(B24, "-", C24), 'SlotsAllocation 2'!$F$58:$F$71, 0)),
                IF(ISNA(MATCH(CONCATENATE(B24, "-", C24), 'SlotsAllocation 2'!$G$58:$G$71, 0)),
                    IF(ISNA(MATCH(CONCATENATE(B24, "-", C24), 'SlotsAllocation 2'!$H$58:$H$71, 0)),
                        IF(ISNA(MATCH(CONCATENATE(B24, "-", C24), 'SlotsAllocation 2'!$I$58:$I$71, 0)),
                           IF(ISNA(MATCH(CONCATENATE(B24, "-", C24), 'SlotsAllocation 2'!$J$58:$J$71, 0)),
                                0,
                            MATCH(CONCATENATE(B24, "-", C24), 'SlotsAllocation 2'!$J$58:$J$71, 0)),
                        MATCH(CONCATENATE(B24, "-", C24), 'SlotsAllocation 2'!$I$58:$I$71, 0)),
                    MATCH(CONCATENATE(B24, "-", C24), 'SlotsAllocation 2'!$H$58:$H$71, 0)),
                MATCH(CONCATENATE(B24, "-", C24), 'SlotsAllocation 2'!$G$58:$G$71, 0)),
            MATCH(CONCATENATE(B24, "-", C24), 'SlotsAllocation 2'!$F$58:$F$71, 0)),
        MATCH(CONCATENATE(B24, "-", C24), 'SlotsAllocation 2'!$E$58:$E$71, 0)),
    MATCH(CONCATENATE(B24, "-", C24), 'SlotsAllocation 2'!$D$58:$D$71, 0)),
MATCH(CONCATENATE(B24, "-", C24), 'SlotsAllocation 2'!$C$58:$C$71, 0))</f>
        <v>0</v>
      </c>
      <c r="O24" s="3" t="str">
        <f>IF(ISNA(MATCH(CONCATENATE(B24, "-", C24), 'SlotsAllocation 2'!$C$2:$C$71, 0)),
    IF(ISNA(MATCH(CONCATENATE(B24, "-", C24), 'SlotsAllocation 2'!$D$2:$D$71, 0)),
        IF(ISNA(MATCH(CONCATENATE(B24, "-", C24), 'SlotsAllocation 2'!$E$2:$E$71, 0)),
            IF(ISNA(MATCH(CONCATENATE(B24, "-", C24), 'SlotsAllocation 2'!$F$2:$F$71, 0)),
                IF(ISNA(MATCH(CONCATENATE(B24, "-", C24), 'SlotsAllocation 2'!$G$2:$G$71, 0)),
                    IF(ISNA(MATCH(CONCATENATE(B24, "-", C24), 'SlotsAllocation 2'!$H$2:$H$71, 0)),
                        IF(ISNA(MATCH(CONCATENATE(B24, "-", C24),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14:40-16:10</v>
      </c>
      <c r="P24" s="3">
        <f>IF(ISNA(VLOOKUP(Q24, 'LOOKUP Table'!$A$2:$B$75, 2, FALSE)), "No Room Allocated", VLOOKUP(Q24, 'LOOKUP Table'!$A$2:$B$75, 2, FALSE))</f>
        <v>4043</v>
      </c>
      <c r="Q24" s="3">
        <f>IF(ISNA(MATCH(CONCATENATE(B24, "-", C24), 'SlotsAllocation 2'!$C$2:$C$71, 0)),
    IF(ISNA(MATCH(CONCATENATE(B24, "-", C24), 'SlotsAllocation 2'!$D$2:$D$71, 0)),
        IF(ISNA(MATCH(CONCATENATE(B24, "-", C24), 'SlotsAllocation 2'!$E$2:$E$71, 0)),
            IF(ISNA(MATCH(CONCATENATE(B24, "-", C24), 'SlotsAllocation 2'!$F$2:$F$71, 0)),
                IF(ISNA(MATCH(CONCATENATE(B24, "-", C24), 'SlotsAllocation 2'!$G$2:$G$71, 0)),
                    IF(ISNA(MATCH(CONCATENATE(B24, "-", C24), 'SlotsAllocation 2'!$H$2:$H$71, 0)),
                        IF(ISNA(MATCH(CONCATENATE(B24, "-", C24), 'SlotsAllocation 2'!$I$2:$I$71, 0)),
                            IF(ISNA(MATCH(CONCATENATE(B24, "-", C24), 'SlotsAllocation 2'!$J$2:$J$71, 0)),
                                "No Room Allocated",
                            MATCH(CONCATENATE(B24, "-", C24), 'SlotsAllocation 2'!$J$2:$J$71, 0)),
                        MATCH(CONCATENATE(B24, "-", C24), 'SlotsAllocation 2'!$I$2:$I$71, 0)),
                    MATCH(CONCATENATE(B24, "-", C24), 'SlotsAllocation 2'!$H$2:$H$71, 0)),
                MATCH(CONCATENATE(B24, "-", C24), 'SlotsAllocation 2'!$G$2:$G$71, 0)),
            MATCH(CONCATENATE(B24, "-", C24), 'SlotsAllocation 2'!$F$2:$F$71, 0)),
        MATCH(CONCATENATE(B24, "-", C24), 'SlotsAllocation 2'!$E$2:$E$71, 0)),
    MATCH(CONCATENATE(B24, "-", C24), 'SlotsAllocation 2'!$D$2:$D$71, 0)),
MATCH(CONCATENATE(B24, "-", C24), 'SlotsAllocation 2'!$C$2:$C$71, 0))</f>
        <v>15</v>
      </c>
      <c r="R24" s="2">
        <v>30</v>
      </c>
      <c r="S24" s="31"/>
      <c r="T24" s="1"/>
      <c r="U24" s="142"/>
      <c r="V24" s="142"/>
      <c r="W24" s="142"/>
    </row>
    <row r="25" spans="2:23" ht="12" x14ac:dyDescent="0.25">
      <c r="B25" s="23" t="s">
        <v>11</v>
      </c>
      <c r="C25" s="2">
        <v>12</v>
      </c>
      <c r="D25" s="3" t="s">
        <v>12</v>
      </c>
      <c r="E25" s="3"/>
      <c r="F25" s="4">
        <v>3</v>
      </c>
      <c r="G25" s="121" t="s">
        <v>149</v>
      </c>
      <c r="H25" s="120"/>
      <c r="I25" s="116" t="str">
        <f t="shared" si="2"/>
        <v>MW</v>
      </c>
      <c r="J25" s="3">
        <f>IF(ISNA(MATCH(CONCATENATE(B25, "-", C25), 'SlotsAllocation 2'!$C$2:$C$15, 0)),
    IF(ISNA(MATCH(CONCATENATE(B25, "-", C25), 'SlotsAllocation 2'!$D$2:$D$15, 0)),
        IF(ISNA(MATCH(CONCATENATE(B25, "-", C25), 'SlotsAllocation 2'!$E$2:$E$15, 0)),
            IF(ISNA(MATCH(CONCATENATE(B25, "-", C25), 'SlotsAllocation 2'!$F$2:$F$15, 0)),
                IF(ISNA(MATCH(CONCATENATE(B25, "-", C25), 'SlotsAllocation 2'!$G$2:$G$15, 0)),
                    IF(ISNA(MATCH(CONCATENATE(B25, "-", C25), 'SlotsAllocation 2'!$H$2:$H$15, 0)),
                        IF(ISNA(MATCH(CONCATENATE(B25, "-", C25), 'SlotsAllocation 2'!$I$2:$I$15, 0)),
                            IF(ISNA(MATCH(CONCATENATE(B25, "-", C25), 'SlotsAllocation 2'!$J$2:$J$15, 0)),
                                0,
                            MATCH(CONCATENATE(B25, "-", C25), 'SlotsAllocation 2'!$J$2:$J$15, 0)),
                        MATCH(CONCATENATE(B25, "-", C25), 'SlotsAllocation 2'!$I$2:$I$15, 0)),
                    MATCH(CONCATENATE(B25, "-", C25), 'SlotsAllocation 2'!$H$2:$H$15, 0)),
                MATCH(CONCATENATE(B25, "-", C25), 'SlotsAllocation 2'!$G$2:$G$15, 0)),
            MATCH(CONCATENATE(B25, "-", C25), 'SlotsAllocation 2'!$F$2:$F$15, 0)),
        MATCH(CONCATENATE(B25, "-", C25), 'SlotsAllocation 2'!$E$2:$E$15, 0)),
    MATCH(CONCATENATE(B25, "-", C25), 'SlotsAllocation 2'!$D$2:$D$15, 0)),
MATCH(CONCATENATE(B25, "-", C25), 'SlotsAllocation 2'!$C$2:$C$15, 0))</f>
        <v>0</v>
      </c>
      <c r="K25" s="3">
        <f>IF(ISNA(MATCH(CONCATENATE(B25, "-", C25), 'SlotsAllocation 2'!$C$16:$C$29, 0)),
    IF(ISNA(MATCH(CONCATENATE(B25, "-", C25), 'SlotsAllocation 2'!$D$16:$D$29, 0)),
        IF(ISNA(MATCH(CONCATENATE(B25, "-", C25), 'SlotsAllocation 2'!$E$16:$E$29, 0)),
            IF(ISNA(MATCH(CONCATENATE(B25, "-", C25), 'SlotsAllocation 2'!$F$16:$F$29, 0)),
                IF(ISNA(MATCH(CONCATENATE(B25, "-", C25), 'SlotsAllocation 2'!$G$16:$G$29, 0)),
                    IF(ISNA(MATCH(CONCATENATE(B25, "-", C25), 'SlotsAllocation 2'!$H$16:$H$29, 0)),
                        IF(ISNA(MATCH(CONCATENATE(B25, "-", C25), 'SlotsAllocation 2'!$I$16:$I$29, 0)),
                           IF(ISNA(MATCH(CONCATENATE(B25, "-", C25), 'SlotsAllocation 2'!$J$16:$J$29, 0)),
                                0,
                            MATCH(CONCATENATE(B25, "-", C25), 'SlotsAllocation 2'!$J$16:$J$29, 0)),
                        MATCH(CONCATENATE(B25, "-", C25), 'SlotsAllocation 2'!$I$16:$I$29, 0)),
                    MATCH(CONCATENATE(B25, "-", C25), 'SlotsAllocation 2'!$H$16:$H$29, 0)),
                MATCH(CONCATENATE(B25, "-", C25), 'SlotsAllocation 2'!$G$16:$G$29, 0)),
            MATCH(CONCATENATE(B25, "-", C25), 'SlotsAllocation 2'!$F$16:$F$29, 0)),
        MATCH(CONCATENATE(B25, "-", C25), 'SlotsAllocation 2'!$E$16:$E$29, 0)),
    MATCH(CONCATENATE(B25, "-", C25), 'SlotsAllocation 2'!$D$16:$D$29, 0)),
MATCH(CONCATENATE(B25, "-", C25), 'SlotsAllocation 2'!$C$16:$C$29, 0))</f>
        <v>1</v>
      </c>
      <c r="L25" s="3">
        <f>IF(ISNA(MATCH(CONCATENATE(B25, "-", C25), 'SlotsAllocation 2'!$C$30:$C$43, 0)),
    IF(ISNA(MATCH(CONCATENATE(B25, "-", C25), 'SlotsAllocation 2'!$D$30:$D$43, 0)),
        IF(ISNA(MATCH(CONCATENATE(B25, "-", C25), 'SlotsAllocation 2'!$E$30:$E$43, 0)),
            IF(ISNA(MATCH(CONCATENATE(B25, "-", C25), 'SlotsAllocation 2'!$F$30:$F$43, 0)),
                IF(ISNA(MATCH(CONCATENATE(B25, "-", C25), 'SlotsAllocation 2'!$G$30:$G$43, 0)),
                    IF(ISNA(MATCH(CONCATENATE(B25, "-", C25), 'SlotsAllocation 2'!$H$30:$H$43, 0)),
                        IF(ISNA(MATCH(CONCATENATE(B25, "-", C25), 'SlotsAllocation 2'!$I$30:$I$43, 0)),
                           IF(ISNA(MATCH(CONCATENATE(B25, "-", C25), 'SlotsAllocation 2'!$J$30:$J$43, 0)),
                                0,
                            MATCH(CONCATENATE(B25, "-", C25), 'SlotsAllocation 2'!$J$30:$J$43, 0)),
                        MATCH(CONCATENATE(B25, "-", C25), 'SlotsAllocation 2'!$I$30:$I$43, 0)),
                    MATCH(CONCATENATE(B25, "-", C25), 'SlotsAllocation 2'!$H$30:$H$43, 0)),
                MATCH(CONCATENATE(B25, "-", C25), 'SlotsAllocation 2'!$G$30:$G$43, 0)),
            MATCH(CONCATENATE(B25, "-", C25), 'SlotsAllocation 2'!$F$30:$F$43, 0)),
        MATCH(CONCATENATE(B25, "-", C25), 'SlotsAllocation 2'!$E$30:$E$43, 0)),
    MATCH(CONCATENATE(B25, "-", C25), 'SlotsAllocation 2'!$D$30:$D$43, 0)),
MATCH(CONCATENATE(B25, "-", C25), 'SlotsAllocation 2'!$C$30:$C$43, 0))</f>
        <v>0</v>
      </c>
      <c r="M25" s="3">
        <f>IF(ISNA(MATCH(CONCATENATE(B25, "-", C25), 'SlotsAllocation 2'!$C$44:$C$57, 0)),
    IF(ISNA(MATCH(CONCATENATE(B25, "-", C25), 'SlotsAllocation 2'!$D$44:$D$57, 0)),
        IF(ISNA(MATCH(CONCATENATE(B25, "-", C25), 'SlotsAllocation 2'!$E$44:$E$57, 0)),
            IF(ISNA(MATCH(CONCATENATE(B25, "-", C25), 'SlotsAllocation 2'!$F$44:$F$57, 0)),
                IF(ISNA(MATCH(CONCATENATE(B25, "-", C25), 'SlotsAllocation 2'!$G$44:$G$57, 0)),
                    IF(ISNA(MATCH(CONCATENATE(B25, "-", C25), 'SlotsAllocation 2'!$H$44:$H$57, 0)),
                        IF(ISNA(MATCH(CONCATENATE(B25, "-", C25), 'SlotsAllocation 2'!$I$44:$I$57, 0)),
                           IF(ISNA(MATCH(CONCATENATE(B25, "-", C25), 'SlotsAllocation 2'!$J$44:$J$57, 0)),
                                0,
                            MATCH(CONCATENATE(B25, "-", C25), 'SlotsAllocation 2'!$J$44:$J$57, 0)),
                        MATCH(CONCATENATE(B25, "-", C25), 'SlotsAllocation 2'!$I$44:$I$57, 0)),
                    MATCH(CONCATENATE(B25, "-", C25), 'SlotsAllocation 2'!$H$44:$H$57, 0)),
                MATCH(CONCATENATE(B25, "-", C25), 'SlotsAllocation 2'!$G$44:$G$57, 0)),
            MATCH(CONCATENATE(B25, "-", C25), 'SlotsAllocation 2'!$F$44:$F$57, 0)),
        MATCH(CONCATENATE(B25, "-", C25), 'SlotsAllocation 2'!$E$44:$E$57, 0)),
    MATCH(CONCATENATE(B25, "-", C25), 'SlotsAllocation 2'!$D$44:$D$57, 0)),
MATCH(CONCATENATE(B25, "-", C25), 'SlotsAllocation 2'!$C$44:$C$57, 0))</f>
        <v>1</v>
      </c>
      <c r="N25" s="3">
        <f>IF(ISNA(MATCH(CONCATENATE(B25, "-", C25), 'SlotsAllocation 2'!$C$58:$C$71, 0)),
    IF(ISNA(MATCH(CONCATENATE(B25, "-", C25), 'SlotsAllocation 2'!$D$58:$D$71, 0)),
        IF(ISNA(MATCH(CONCATENATE(B25, "-", C25), 'SlotsAllocation 2'!$E$58:$E$71, 0)),
            IF(ISNA(MATCH(CONCATENATE(B25, "-", C25), 'SlotsAllocation 2'!$F$58:$F$71, 0)),
                IF(ISNA(MATCH(CONCATENATE(B25, "-", C25), 'SlotsAllocation 2'!$G$58:$G$71, 0)),
                    IF(ISNA(MATCH(CONCATENATE(B25, "-", C25), 'SlotsAllocation 2'!$H$58:$H$71, 0)),
                        IF(ISNA(MATCH(CONCATENATE(B25, "-", C25), 'SlotsAllocation 2'!$I$58:$I$71, 0)),
                           IF(ISNA(MATCH(CONCATENATE(B25, "-", C25), 'SlotsAllocation 2'!$J$58:$J$71, 0)),
                                0,
                            MATCH(CONCATENATE(B25, "-", C25), 'SlotsAllocation 2'!$J$58:$J$71, 0)),
                        MATCH(CONCATENATE(B25, "-", C25), 'SlotsAllocation 2'!$I$58:$I$71, 0)),
                    MATCH(CONCATENATE(B25, "-", C25), 'SlotsAllocation 2'!$H$58:$H$71, 0)),
                MATCH(CONCATENATE(B25, "-", C25), 'SlotsAllocation 2'!$G$58:$G$71, 0)),
            MATCH(CONCATENATE(B25, "-", C25), 'SlotsAllocation 2'!$F$58:$F$71, 0)),
        MATCH(CONCATENATE(B25, "-", C25), 'SlotsAllocation 2'!$E$58:$E$71, 0)),
    MATCH(CONCATENATE(B25, "-", C25), 'SlotsAllocation 2'!$D$58:$D$71, 0)),
MATCH(CONCATENATE(B25, "-", C25), 'SlotsAllocation 2'!$C$58:$C$71, 0))</f>
        <v>0</v>
      </c>
      <c r="O25" s="3" t="str">
        <f>IF(ISNA(MATCH(CONCATENATE(B25, "-", C25), 'SlotsAllocation 2'!$C$2:$C$71, 0)),
    IF(ISNA(MATCH(CONCATENATE(B25, "-", C25), 'SlotsAllocation 2'!$D$2:$D$71, 0)),
        IF(ISNA(MATCH(CONCATENATE(B25, "-", C25), 'SlotsAllocation 2'!$E$2:$E$71, 0)),
            IF(ISNA(MATCH(CONCATENATE(B25, "-", C25), 'SlotsAllocation 2'!$F$2:$F$71, 0)),
                IF(ISNA(MATCH(CONCATENATE(B25, "-", C25), 'SlotsAllocation 2'!$G$2:$G$71, 0)),
                    IF(ISNA(MATCH(CONCATENATE(B25, "-", C25), 'SlotsAllocation 2'!$H$2:$H$71, 0)),
                        IF(ISNA(MATCH(CONCATENATE(B25, "-", C25),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16:20-17:50</v>
      </c>
      <c r="P25" s="3">
        <f>IF(ISNA(VLOOKUP(Q25, 'LOOKUP Table'!$A$2:$B$75, 2, FALSE)), "No Room Allocated", VLOOKUP(Q25, 'LOOKUP Table'!$A$2:$B$75, 2, FALSE))</f>
        <v>4043</v>
      </c>
      <c r="Q25" s="3">
        <f>IF(ISNA(MATCH(CONCATENATE(B25, "-", C25), 'SlotsAllocation 2'!$C$2:$C$71, 0)),
    IF(ISNA(MATCH(CONCATENATE(B25, "-", C25), 'SlotsAllocation 2'!$D$2:$D$71, 0)),
        IF(ISNA(MATCH(CONCATENATE(B25, "-", C25), 'SlotsAllocation 2'!$E$2:$E$71, 0)),
            IF(ISNA(MATCH(CONCATENATE(B25, "-", C25), 'SlotsAllocation 2'!$F$2:$F$71, 0)),
                IF(ISNA(MATCH(CONCATENATE(B25, "-", C25), 'SlotsAllocation 2'!$G$2:$G$71, 0)),
                    IF(ISNA(MATCH(CONCATENATE(B25, "-", C25), 'SlotsAllocation 2'!$H$2:$H$71, 0)),
                        IF(ISNA(MATCH(CONCATENATE(B25, "-", C25), 'SlotsAllocation 2'!$I$2:$I$71, 0)),
                            IF(ISNA(MATCH(CONCATENATE(B25, "-", C25), 'SlotsAllocation 2'!$J$2:$J$71, 0)),
                                "No Room Allocated",
                            MATCH(CONCATENATE(B25, "-", C25), 'SlotsAllocation 2'!$J$2:$J$71, 0)),
                        MATCH(CONCATENATE(B25, "-", C25), 'SlotsAllocation 2'!$I$2:$I$71, 0)),
                    MATCH(CONCATENATE(B25, "-", C25), 'SlotsAllocation 2'!$H$2:$H$71, 0)),
                MATCH(CONCATENATE(B25, "-", C25), 'SlotsAllocation 2'!$G$2:$G$71, 0)),
            MATCH(CONCATENATE(B25, "-", C25), 'SlotsAllocation 2'!$F$2:$F$71, 0)),
        MATCH(CONCATENATE(B25, "-", C25), 'SlotsAllocation 2'!$E$2:$E$71, 0)),
    MATCH(CONCATENATE(B25, "-", C25), 'SlotsAllocation 2'!$D$2:$D$71, 0)),
MATCH(CONCATENATE(B25, "-", C25), 'SlotsAllocation 2'!$C$2:$C$71, 0))</f>
        <v>15</v>
      </c>
      <c r="R25" s="2">
        <v>30</v>
      </c>
      <c r="S25" s="31"/>
      <c r="T25" s="1"/>
      <c r="U25" s="142"/>
      <c r="V25" s="142"/>
      <c r="W25" s="142"/>
    </row>
    <row r="26" spans="2:23" ht="12" x14ac:dyDescent="0.25">
      <c r="B26" s="23" t="s">
        <v>13</v>
      </c>
      <c r="C26" s="2">
        <v>12</v>
      </c>
      <c r="D26" s="3" t="s">
        <v>14</v>
      </c>
      <c r="E26" s="3"/>
      <c r="F26" s="4">
        <v>1</v>
      </c>
      <c r="G26" s="121" t="s">
        <v>149</v>
      </c>
      <c r="H26" s="120"/>
      <c r="I26" s="116" t="str">
        <f t="shared" si="2"/>
        <v>W</v>
      </c>
      <c r="J26" s="3">
        <f>IF(ISNA(MATCH(CONCATENATE(B26, "-", C26), 'SlotsAllocation 2'!$C$2:$C$15, 0)),
    IF(ISNA(MATCH(CONCATENATE(B26, "-", C26), 'SlotsAllocation 2'!$D$2:$D$15, 0)),
        IF(ISNA(MATCH(CONCATENATE(B26, "-", C26), 'SlotsAllocation 2'!$E$2:$E$15, 0)),
            IF(ISNA(MATCH(CONCATENATE(B26, "-", C26), 'SlotsAllocation 2'!$F$2:$F$15, 0)),
                IF(ISNA(MATCH(CONCATENATE(B26, "-", C26), 'SlotsAllocation 2'!$G$2:$G$15, 0)),
                    IF(ISNA(MATCH(CONCATENATE(B26, "-", C26), 'SlotsAllocation 2'!$H$2:$H$15, 0)),
                        IF(ISNA(MATCH(CONCATENATE(B26, "-", C26), 'SlotsAllocation 2'!$I$2:$I$15, 0)),
                            IF(ISNA(MATCH(CONCATENATE(B26, "-", C26), 'SlotsAllocation 2'!$J$2:$J$15, 0)),
                                0,
                            MATCH(CONCATENATE(B26, "-", C26), 'SlotsAllocation 2'!$J$2:$J$15, 0)),
                        MATCH(CONCATENATE(B26, "-", C26), 'SlotsAllocation 2'!$I$2:$I$15, 0)),
                    MATCH(CONCATENATE(B26, "-", C26), 'SlotsAllocation 2'!$H$2:$H$15, 0)),
                MATCH(CONCATENATE(B26, "-", C26), 'SlotsAllocation 2'!$G$2:$G$15, 0)),
            MATCH(CONCATENATE(B26, "-", C26), 'SlotsAllocation 2'!$F$2:$F$15, 0)),
        MATCH(CONCATENATE(B26, "-", C26), 'SlotsAllocation 2'!$E$2:$E$15, 0)),
    MATCH(CONCATENATE(B26, "-", C26), 'SlotsAllocation 2'!$D$2:$D$15, 0)),
MATCH(CONCATENATE(B26, "-", C26), 'SlotsAllocation 2'!$C$2:$C$15, 0))</f>
        <v>0</v>
      </c>
      <c r="K26" s="3">
        <f>IF(ISNA(MATCH(CONCATENATE(B26, "-", C26), 'SlotsAllocation 2'!$C$16:$C$29, 0)),
    IF(ISNA(MATCH(CONCATENATE(B26, "-", C26), 'SlotsAllocation 2'!$D$16:$D$29, 0)),
        IF(ISNA(MATCH(CONCATENATE(B26, "-", C26), 'SlotsAllocation 2'!$E$16:$E$29, 0)),
            IF(ISNA(MATCH(CONCATENATE(B26, "-", C26), 'SlotsAllocation 2'!$F$16:$F$29, 0)),
                IF(ISNA(MATCH(CONCATENATE(B26, "-", C26), 'SlotsAllocation 2'!$G$16:$G$29, 0)),
                    IF(ISNA(MATCH(CONCATENATE(B26, "-", C26), 'SlotsAllocation 2'!$H$16:$H$29, 0)),
                        IF(ISNA(MATCH(CONCATENATE(B26, "-", C26), 'SlotsAllocation 2'!$I$16:$I$29, 0)),
                           IF(ISNA(MATCH(CONCATENATE(B26, "-", C26), 'SlotsAllocation 2'!$J$16:$J$29, 0)),
                                0,
                            MATCH(CONCATENATE(B26, "-", C26), 'SlotsAllocation 2'!$J$16:$J$29, 0)),
                        MATCH(CONCATENATE(B26, "-", C26), 'SlotsAllocation 2'!$I$16:$I$29, 0)),
                    MATCH(CONCATENATE(B26, "-", C26), 'SlotsAllocation 2'!$H$16:$H$29, 0)),
                MATCH(CONCATENATE(B26, "-", C26), 'SlotsAllocation 2'!$G$16:$G$29, 0)),
            MATCH(CONCATENATE(B26, "-", C26), 'SlotsAllocation 2'!$F$16:$F$29, 0)),
        MATCH(CONCATENATE(B26, "-", C26), 'SlotsAllocation 2'!$E$16:$E$29, 0)),
    MATCH(CONCATENATE(B26, "-", C26), 'SlotsAllocation 2'!$D$16:$D$29, 0)),
MATCH(CONCATENATE(B26, "-", C26), 'SlotsAllocation 2'!$C$16:$C$29, 0))</f>
        <v>0</v>
      </c>
      <c r="L26" s="3">
        <f>IF(ISNA(MATCH(CONCATENATE(B26, "-", C26), 'SlotsAllocation 2'!$C$30:$C$43, 0)),
    IF(ISNA(MATCH(CONCATENATE(B26, "-", C26), 'SlotsAllocation 2'!$D$30:$D$43, 0)),
        IF(ISNA(MATCH(CONCATENATE(B26, "-", C26), 'SlotsAllocation 2'!$E$30:$E$43, 0)),
            IF(ISNA(MATCH(CONCATENATE(B26, "-", C26), 'SlotsAllocation 2'!$F$30:$F$43, 0)),
                IF(ISNA(MATCH(CONCATENATE(B26, "-", C26), 'SlotsAllocation 2'!$G$30:$G$43, 0)),
                    IF(ISNA(MATCH(CONCATENATE(B26, "-", C26), 'SlotsAllocation 2'!$H$30:$H$43, 0)),
                        IF(ISNA(MATCH(CONCATENATE(B26, "-", C26), 'SlotsAllocation 2'!$I$30:$I$43, 0)),
                           IF(ISNA(MATCH(CONCATENATE(B26, "-", C26), 'SlotsAllocation 2'!$J$30:$J$43, 0)),
                                0,
                            MATCH(CONCATENATE(B26, "-", C26), 'SlotsAllocation 2'!$J$30:$J$43, 0)),
                        MATCH(CONCATENATE(B26, "-", C26), 'SlotsAllocation 2'!$I$30:$I$43, 0)),
                    MATCH(CONCATENATE(B26, "-", C26), 'SlotsAllocation 2'!$H$30:$H$43, 0)),
                MATCH(CONCATENATE(B26, "-", C26), 'SlotsAllocation 2'!$G$30:$G$43, 0)),
            MATCH(CONCATENATE(B26, "-", C26), 'SlotsAllocation 2'!$F$30:$F$43, 0)),
        MATCH(CONCATENATE(B26, "-", C26), 'SlotsAllocation 2'!$E$30:$E$43, 0)),
    MATCH(CONCATENATE(B26, "-", C26), 'SlotsAllocation 2'!$D$30:$D$43, 0)),
MATCH(CONCATENATE(B26, "-", C26), 'SlotsAllocation 2'!$C$30:$C$43, 0))</f>
        <v>0</v>
      </c>
      <c r="M26" s="3">
        <f>IF(ISNA(MATCH(CONCATENATE(B26, "-", C26), 'SlotsAllocation 2'!$C$44:$C$57, 0)),
    IF(ISNA(MATCH(CONCATENATE(B26, "-", C26), 'SlotsAllocation 2'!$D$44:$D$57, 0)),
        IF(ISNA(MATCH(CONCATENATE(B26, "-", C26), 'SlotsAllocation 2'!$E$44:$E$57, 0)),
            IF(ISNA(MATCH(CONCATENATE(B26, "-", C26), 'SlotsAllocation 2'!$F$44:$F$57, 0)),
                IF(ISNA(MATCH(CONCATENATE(B26, "-", C26), 'SlotsAllocation 2'!$G$44:$G$57, 0)),
                    IF(ISNA(MATCH(CONCATENATE(B26, "-", C26), 'SlotsAllocation 2'!$H$44:$H$57, 0)),
                        IF(ISNA(MATCH(CONCATENATE(B26, "-", C26), 'SlotsAllocation 2'!$I$44:$I$57, 0)),
                           IF(ISNA(MATCH(CONCATENATE(B26, "-", C26), 'SlotsAllocation 2'!$J$44:$J$57, 0)),
                                0,
                            MATCH(CONCATENATE(B26, "-", C26), 'SlotsAllocation 2'!$J$44:$J$57, 0)),
                        MATCH(CONCATENATE(B26, "-", C26), 'SlotsAllocation 2'!$I$44:$I$57, 0)),
                    MATCH(CONCATENATE(B26, "-", C26), 'SlotsAllocation 2'!$H$44:$H$57, 0)),
                MATCH(CONCATENATE(B26, "-", C26), 'SlotsAllocation 2'!$G$44:$G$57, 0)),
            MATCH(CONCATENATE(B26, "-", C26), 'SlotsAllocation 2'!$F$44:$F$57, 0)),
        MATCH(CONCATENATE(B26, "-", C26), 'SlotsAllocation 2'!$E$44:$E$57, 0)),
    MATCH(CONCATENATE(B26, "-", C26), 'SlotsAllocation 2'!$D$44:$D$57, 0)),
MATCH(CONCATENATE(B26, "-", C26), 'SlotsAllocation 2'!$C$44:$C$57, 0))</f>
        <v>1</v>
      </c>
      <c r="N26" s="3">
        <f>IF(ISNA(MATCH(CONCATENATE(B26, "-", C26), 'SlotsAllocation 2'!$C$58:$C$71, 0)),
    IF(ISNA(MATCH(CONCATENATE(B26, "-", C26), 'SlotsAllocation 2'!$D$58:$D$71, 0)),
        IF(ISNA(MATCH(CONCATENATE(B26, "-", C26), 'SlotsAllocation 2'!$E$58:$E$71, 0)),
            IF(ISNA(MATCH(CONCATENATE(B26, "-", C26), 'SlotsAllocation 2'!$F$58:$F$71, 0)),
                IF(ISNA(MATCH(CONCATENATE(B26, "-", C26), 'SlotsAllocation 2'!$G$58:$G$71, 0)),
                    IF(ISNA(MATCH(CONCATENATE(B26, "-", C26), 'SlotsAllocation 2'!$H$58:$H$71, 0)),
                        IF(ISNA(MATCH(CONCATENATE(B26, "-", C26), 'SlotsAllocation 2'!$I$58:$I$71, 0)),
                           IF(ISNA(MATCH(CONCATENATE(B26, "-", C26), 'SlotsAllocation 2'!$J$58:$J$71, 0)),
                                0,
                            MATCH(CONCATENATE(B26, "-", C26), 'SlotsAllocation 2'!$J$58:$J$71, 0)),
                        MATCH(CONCATENATE(B26, "-", C26), 'SlotsAllocation 2'!$I$58:$I$71, 0)),
                    MATCH(CONCATENATE(B26, "-", C26), 'SlotsAllocation 2'!$H$58:$H$71, 0)),
                MATCH(CONCATENATE(B26, "-", C26), 'SlotsAllocation 2'!$G$58:$G$71, 0)),
            MATCH(CONCATENATE(B26, "-", C26), 'SlotsAllocation 2'!$F$58:$F$71, 0)),
        MATCH(CONCATENATE(B26, "-", C26), 'SlotsAllocation 2'!$E$58:$E$71, 0)),
    MATCH(CONCATENATE(B26, "-", C26), 'SlotsAllocation 2'!$D$58:$D$71, 0)),
MATCH(CONCATENATE(B26, "-", C26), 'SlotsAllocation 2'!$C$58:$C$71, 0))</f>
        <v>0</v>
      </c>
      <c r="O26" s="3" t="str">
        <f>IF(ISNA(MATCH(CONCATENATE(B26, "-", C26), 'SlotsAllocation 2'!$C$2:$C$71, 0)),
    IF(ISNA(MATCH(CONCATENATE(B26, "-", C26), 'SlotsAllocation 2'!$D$2:$D$71, 0)),
        IF(ISNA(MATCH(CONCATENATE(B26, "-", C26), 'SlotsAllocation 2'!$E$2:$E$71, 0)),
            IF(ISNA(MATCH(CONCATENATE(B26, "-", C26), 'SlotsAllocation 2'!$F$2:$F$71, 0)),
                IF(ISNA(MATCH(CONCATENATE(B26, "-", C26), 'SlotsAllocation 2'!$G$2:$G$71, 0)),
                    IF(ISNA(MATCH(CONCATENATE(B26, "-", C26), 'SlotsAllocation 2'!$H$2:$H$71, 0)),
                        IF(ISNA(MATCH(CONCATENATE(B26, "-", C26),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14:40-16:10</v>
      </c>
      <c r="P26" s="3">
        <f>IF(ISNA(VLOOKUP(Q26, 'LOOKUP Table'!$A$2:$B$75, 2, FALSE)), "No Room Allocated", VLOOKUP(Q26, 'LOOKUP Table'!$A$2:$B$75, 2, FALSE))</f>
        <v>4043</v>
      </c>
      <c r="Q26" s="3">
        <f>IF(ISNA(MATCH(CONCATENATE(B26, "-", C26), 'SlotsAllocation 2'!$C$2:$C$71, 0)),
    IF(ISNA(MATCH(CONCATENATE(B26, "-", C26), 'SlotsAllocation 2'!$D$2:$D$71, 0)),
        IF(ISNA(MATCH(CONCATENATE(B26, "-", C26), 'SlotsAllocation 2'!$E$2:$E$71, 0)),
            IF(ISNA(MATCH(CONCATENATE(B26, "-", C26), 'SlotsAllocation 2'!$F$2:$F$71, 0)),
                IF(ISNA(MATCH(CONCATENATE(B26, "-", C26), 'SlotsAllocation 2'!$G$2:$G$71, 0)),
                    IF(ISNA(MATCH(CONCATENATE(B26, "-", C26), 'SlotsAllocation 2'!$H$2:$H$71, 0)),
                        IF(ISNA(MATCH(CONCATENATE(B26, "-", C26), 'SlotsAllocation 2'!$I$2:$I$71, 0)),
                            IF(ISNA(MATCH(CONCATENATE(B26, "-", C26), 'SlotsAllocation 2'!$J$2:$J$71, 0)),
                                "No Room Allocated",
                            MATCH(CONCATENATE(B26, "-", C26), 'SlotsAllocation 2'!$J$2:$J$71, 0)),
                        MATCH(CONCATENATE(B26, "-", C26), 'SlotsAllocation 2'!$I$2:$I$71, 0)),
                    MATCH(CONCATENATE(B26, "-", C26), 'SlotsAllocation 2'!$H$2:$H$71, 0)),
                MATCH(CONCATENATE(B26, "-", C26), 'SlotsAllocation 2'!$G$2:$G$71, 0)),
            MATCH(CONCATENATE(B26, "-", C26), 'SlotsAllocation 2'!$F$2:$F$71, 0)),
        MATCH(CONCATENATE(B26, "-", C26), 'SlotsAllocation 2'!$E$2:$E$71, 0)),
    MATCH(CONCATENATE(B26, "-", C26), 'SlotsAllocation 2'!$D$2:$D$71, 0)),
MATCH(CONCATENATE(B26, "-", C26), 'SlotsAllocation 2'!$C$2:$C$71, 0))</f>
        <v>43</v>
      </c>
      <c r="R26" s="2">
        <v>30</v>
      </c>
      <c r="S26" s="31"/>
      <c r="T26" s="1"/>
      <c r="U26" s="142"/>
      <c r="V26" s="142"/>
      <c r="W26" s="142"/>
    </row>
    <row r="27" spans="2:23" ht="12" x14ac:dyDescent="0.25">
      <c r="B27" s="23" t="s">
        <v>11</v>
      </c>
      <c r="C27" s="2">
        <v>13</v>
      </c>
      <c r="D27" s="3" t="s">
        <v>12</v>
      </c>
      <c r="E27" s="3"/>
      <c r="F27" s="4">
        <v>3</v>
      </c>
      <c r="G27" s="121" t="s">
        <v>149</v>
      </c>
      <c r="H27" s="120"/>
      <c r="I27" s="116" t="str">
        <f t="shared" si="2"/>
        <v>ST</v>
      </c>
      <c r="J27" s="3">
        <f>IF(ISNA(MATCH(CONCATENATE(B27, "-", C27), 'SlotsAllocation 2'!$C$2:$C$15, 0)),
    IF(ISNA(MATCH(CONCATENATE(B27, "-", C27), 'SlotsAllocation 2'!$D$2:$D$15, 0)),
        IF(ISNA(MATCH(CONCATENATE(B27, "-", C27), 'SlotsAllocation 2'!$E$2:$E$15, 0)),
            IF(ISNA(MATCH(CONCATENATE(B27, "-", C27), 'SlotsAllocation 2'!$F$2:$F$15, 0)),
                IF(ISNA(MATCH(CONCATENATE(B27, "-", C27), 'SlotsAllocation 2'!$G$2:$G$15, 0)),
                    IF(ISNA(MATCH(CONCATENATE(B27, "-", C27), 'SlotsAllocation 2'!$H$2:$H$15, 0)),
                        IF(ISNA(MATCH(CONCATENATE(B27, "-", C27), 'SlotsAllocation 2'!$I$2:$I$15, 0)),
                            IF(ISNA(MATCH(CONCATENATE(B27, "-", C27), 'SlotsAllocation 2'!$J$2:$J$15, 0)),
                                0,
                            MATCH(CONCATENATE(B27, "-", C27), 'SlotsAllocation 2'!$J$2:$J$15, 0)),
                        MATCH(CONCATENATE(B27, "-", C27), 'SlotsAllocation 2'!$I$2:$I$15, 0)),
                    MATCH(CONCATENATE(B27, "-", C27), 'SlotsAllocation 2'!$H$2:$H$15, 0)),
                MATCH(CONCATENATE(B27, "-", C27), 'SlotsAllocation 2'!$G$2:$G$15, 0)),
            MATCH(CONCATENATE(B27, "-", C27), 'SlotsAllocation 2'!$F$2:$F$15, 0)),
        MATCH(CONCATENATE(B27, "-", C27), 'SlotsAllocation 2'!$E$2:$E$15, 0)),
    MATCH(CONCATENATE(B27, "-", C27), 'SlotsAllocation 2'!$D$2:$D$15, 0)),
MATCH(CONCATENATE(B27, "-", C27), 'SlotsAllocation 2'!$C$2:$C$15, 0))</f>
        <v>7</v>
      </c>
      <c r="K27" s="3">
        <f>IF(ISNA(MATCH(CONCATENATE(B27, "-", C27), 'SlotsAllocation 2'!$C$16:$C$29, 0)),
    IF(ISNA(MATCH(CONCATENATE(B27, "-", C27), 'SlotsAllocation 2'!$D$16:$D$29, 0)),
        IF(ISNA(MATCH(CONCATENATE(B27, "-", C27), 'SlotsAllocation 2'!$E$16:$E$29, 0)),
            IF(ISNA(MATCH(CONCATENATE(B27, "-", C27), 'SlotsAllocation 2'!$F$16:$F$29, 0)),
                IF(ISNA(MATCH(CONCATENATE(B27, "-", C27), 'SlotsAllocation 2'!$G$16:$G$29, 0)),
                    IF(ISNA(MATCH(CONCATENATE(B27, "-", C27), 'SlotsAllocation 2'!$H$16:$H$29, 0)),
                        IF(ISNA(MATCH(CONCATENATE(B27, "-", C27), 'SlotsAllocation 2'!$I$16:$I$29, 0)),
                           IF(ISNA(MATCH(CONCATENATE(B27, "-", C27), 'SlotsAllocation 2'!$J$16:$J$29, 0)),
                                0,
                            MATCH(CONCATENATE(B27, "-", C27), 'SlotsAllocation 2'!$J$16:$J$29, 0)),
                        MATCH(CONCATENATE(B27, "-", C27), 'SlotsAllocation 2'!$I$16:$I$29, 0)),
                    MATCH(CONCATENATE(B27, "-", C27), 'SlotsAllocation 2'!$H$16:$H$29, 0)),
                MATCH(CONCATENATE(B27, "-", C27), 'SlotsAllocation 2'!$G$16:$G$29, 0)),
            MATCH(CONCATENATE(B27, "-", C27), 'SlotsAllocation 2'!$F$16:$F$29, 0)),
        MATCH(CONCATENATE(B27, "-", C27), 'SlotsAllocation 2'!$E$16:$E$29, 0)),
    MATCH(CONCATENATE(B27, "-", C27), 'SlotsAllocation 2'!$D$16:$D$29, 0)),
MATCH(CONCATENATE(B27, "-", C27), 'SlotsAllocation 2'!$C$16:$C$29, 0))</f>
        <v>0</v>
      </c>
      <c r="L27" s="3">
        <f>IF(ISNA(MATCH(CONCATENATE(B27, "-", C27), 'SlotsAllocation 2'!$C$30:$C$43, 0)),
    IF(ISNA(MATCH(CONCATENATE(B27, "-", C27), 'SlotsAllocation 2'!$D$30:$D$43, 0)),
        IF(ISNA(MATCH(CONCATENATE(B27, "-", C27), 'SlotsAllocation 2'!$E$30:$E$43, 0)),
            IF(ISNA(MATCH(CONCATENATE(B27, "-", C27), 'SlotsAllocation 2'!$F$30:$F$43, 0)),
                IF(ISNA(MATCH(CONCATENATE(B27, "-", C27), 'SlotsAllocation 2'!$G$30:$G$43, 0)),
                    IF(ISNA(MATCH(CONCATENATE(B27, "-", C27), 'SlotsAllocation 2'!$H$30:$H$43, 0)),
                        IF(ISNA(MATCH(CONCATENATE(B27, "-", C27), 'SlotsAllocation 2'!$I$30:$I$43, 0)),
                           IF(ISNA(MATCH(CONCATENATE(B27, "-", C27), 'SlotsAllocation 2'!$J$30:$J$43, 0)),
                                0,
                            MATCH(CONCATENATE(B27, "-", C27), 'SlotsAllocation 2'!$J$30:$J$43, 0)),
                        MATCH(CONCATENATE(B27, "-", C27), 'SlotsAllocation 2'!$I$30:$I$43, 0)),
                    MATCH(CONCATENATE(B27, "-", C27), 'SlotsAllocation 2'!$H$30:$H$43, 0)),
                MATCH(CONCATENATE(B27, "-", C27), 'SlotsAllocation 2'!$G$30:$G$43, 0)),
            MATCH(CONCATENATE(B27, "-", C27), 'SlotsAllocation 2'!$F$30:$F$43, 0)),
        MATCH(CONCATENATE(B27, "-", C27), 'SlotsAllocation 2'!$E$30:$E$43, 0)),
    MATCH(CONCATENATE(B27, "-", C27), 'SlotsAllocation 2'!$D$30:$D$43, 0)),
MATCH(CONCATENATE(B27, "-", C27), 'SlotsAllocation 2'!$C$30:$C$43, 0))</f>
        <v>7</v>
      </c>
      <c r="M27" s="3">
        <f>IF(ISNA(MATCH(CONCATENATE(B27, "-", C27), 'SlotsAllocation 2'!$C$44:$C$57, 0)),
    IF(ISNA(MATCH(CONCATENATE(B27, "-", C27), 'SlotsAllocation 2'!$D$44:$D$57, 0)),
        IF(ISNA(MATCH(CONCATENATE(B27, "-", C27), 'SlotsAllocation 2'!$E$44:$E$57, 0)),
            IF(ISNA(MATCH(CONCATENATE(B27, "-", C27), 'SlotsAllocation 2'!$F$44:$F$57, 0)),
                IF(ISNA(MATCH(CONCATENATE(B27, "-", C27), 'SlotsAllocation 2'!$G$44:$G$57, 0)),
                    IF(ISNA(MATCH(CONCATENATE(B27, "-", C27), 'SlotsAllocation 2'!$H$44:$H$57, 0)),
                        IF(ISNA(MATCH(CONCATENATE(B27, "-", C27), 'SlotsAllocation 2'!$I$44:$I$57, 0)),
                           IF(ISNA(MATCH(CONCATENATE(B27, "-", C27), 'SlotsAllocation 2'!$J$44:$J$57, 0)),
                                0,
                            MATCH(CONCATENATE(B27, "-", C27), 'SlotsAllocation 2'!$J$44:$J$57, 0)),
                        MATCH(CONCATENATE(B27, "-", C27), 'SlotsAllocation 2'!$I$44:$I$57, 0)),
                    MATCH(CONCATENATE(B27, "-", C27), 'SlotsAllocation 2'!$H$44:$H$57, 0)),
                MATCH(CONCATENATE(B27, "-", C27), 'SlotsAllocation 2'!$G$44:$G$57, 0)),
            MATCH(CONCATENATE(B27, "-", C27), 'SlotsAllocation 2'!$F$44:$F$57, 0)),
        MATCH(CONCATENATE(B27, "-", C27), 'SlotsAllocation 2'!$E$44:$E$57, 0)),
    MATCH(CONCATENATE(B27, "-", C27), 'SlotsAllocation 2'!$D$44:$D$57, 0)),
MATCH(CONCATENATE(B27, "-", C27), 'SlotsAllocation 2'!$C$44:$C$57, 0))</f>
        <v>0</v>
      </c>
      <c r="N27" s="3">
        <f>IF(ISNA(MATCH(CONCATENATE(B27, "-", C27), 'SlotsAllocation 2'!$C$58:$C$71, 0)),
    IF(ISNA(MATCH(CONCATENATE(B27, "-", C27), 'SlotsAllocation 2'!$D$58:$D$71, 0)),
        IF(ISNA(MATCH(CONCATENATE(B27, "-", C27), 'SlotsAllocation 2'!$E$58:$E$71, 0)),
            IF(ISNA(MATCH(CONCATENATE(B27, "-", C27), 'SlotsAllocation 2'!$F$58:$F$71, 0)),
                IF(ISNA(MATCH(CONCATENATE(B27, "-", C27), 'SlotsAllocation 2'!$G$58:$G$71, 0)),
                    IF(ISNA(MATCH(CONCATENATE(B27, "-", C27), 'SlotsAllocation 2'!$H$58:$H$71, 0)),
                        IF(ISNA(MATCH(CONCATENATE(B27, "-", C27), 'SlotsAllocation 2'!$I$58:$I$71, 0)),
                           IF(ISNA(MATCH(CONCATENATE(B27, "-", C27), 'SlotsAllocation 2'!$J$58:$J$71, 0)),
                                0,
                            MATCH(CONCATENATE(B27, "-", C27), 'SlotsAllocation 2'!$J$58:$J$71, 0)),
                        MATCH(CONCATENATE(B27, "-", C27), 'SlotsAllocation 2'!$I$58:$I$71, 0)),
                    MATCH(CONCATENATE(B27, "-", C27), 'SlotsAllocation 2'!$H$58:$H$71, 0)),
                MATCH(CONCATENATE(B27, "-", C27), 'SlotsAllocation 2'!$G$58:$G$71, 0)),
            MATCH(CONCATENATE(B27, "-", C27), 'SlotsAllocation 2'!$F$58:$F$71, 0)),
        MATCH(CONCATENATE(B27, "-", C27), 'SlotsAllocation 2'!$E$58:$E$71, 0)),
    MATCH(CONCATENATE(B27, "-", C27), 'SlotsAllocation 2'!$D$58:$D$71, 0)),
MATCH(CONCATENATE(B27, "-", C27), 'SlotsAllocation 2'!$C$58:$C$71, 0))</f>
        <v>0</v>
      </c>
      <c r="O27" s="3" t="str">
        <f>IF(ISNA(MATCH(CONCATENATE(B27, "-", C27), 'SlotsAllocation 2'!$C$2:$C$71, 0)),
    IF(ISNA(MATCH(CONCATENATE(B27, "-", C27), 'SlotsAllocation 2'!$D$2:$D$71, 0)),
        IF(ISNA(MATCH(CONCATENATE(B27, "-", C27), 'SlotsAllocation 2'!$E$2:$E$71, 0)),
            IF(ISNA(MATCH(CONCATENATE(B27, "-", C27), 'SlotsAllocation 2'!$F$2:$F$71, 0)),
                IF(ISNA(MATCH(CONCATENATE(B27, "-", C27), 'SlotsAllocation 2'!$G$2:$G$71, 0)),
                    IF(ISNA(MATCH(CONCATENATE(B27, "-", C27), 'SlotsAllocation 2'!$H$2:$H$71, 0)),
                        IF(ISNA(MATCH(CONCATENATE(B27, "-", C27),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13:00-14:30</v>
      </c>
      <c r="P27" s="3" t="str">
        <f>IF(ISNA(VLOOKUP(Q27, 'LOOKUP Table'!$A$2:$B$75, 2, FALSE)), "No Room Allocated", VLOOKUP(Q27, 'LOOKUP Table'!$A$2:$B$75, 2, FALSE))</f>
        <v>GPL</v>
      </c>
      <c r="Q27" s="3">
        <f>IF(ISNA(MATCH(CONCATENATE(B27, "-", C27), 'SlotsAllocation 2'!$C$2:$C$71, 0)),
    IF(ISNA(MATCH(CONCATENATE(B27, "-", C27), 'SlotsAllocation 2'!$D$2:$D$71, 0)),
        IF(ISNA(MATCH(CONCATENATE(B27, "-", C27), 'SlotsAllocation 2'!$E$2:$E$71, 0)),
            IF(ISNA(MATCH(CONCATENATE(B27, "-", C27), 'SlotsAllocation 2'!$F$2:$F$71, 0)),
                IF(ISNA(MATCH(CONCATENATE(B27, "-", C27), 'SlotsAllocation 2'!$G$2:$G$71, 0)),
                    IF(ISNA(MATCH(CONCATENATE(B27, "-", C27), 'SlotsAllocation 2'!$H$2:$H$71, 0)),
                        IF(ISNA(MATCH(CONCATENATE(B27, "-", C27), 'SlotsAllocation 2'!$I$2:$I$71, 0)),
                            IF(ISNA(MATCH(CONCATENATE(B27, "-", C27), 'SlotsAllocation 2'!$J$2:$J$71, 0)),
                                "No Room Allocated",
                            MATCH(CONCATENATE(B27, "-", C27), 'SlotsAllocation 2'!$J$2:$J$71, 0)),
                        MATCH(CONCATENATE(B27, "-", C27), 'SlotsAllocation 2'!$I$2:$I$71, 0)),
                    MATCH(CONCATENATE(B27, "-", C27), 'SlotsAllocation 2'!$H$2:$H$71, 0)),
                MATCH(CONCATENATE(B27, "-", C27), 'SlotsAllocation 2'!$G$2:$G$71, 0)),
            MATCH(CONCATENATE(B27, "-", C27), 'SlotsAllocation 2'!$F$2:$F$71, 0)),
        MATCH(CONCATENATE(B27, "-", C27), 'SlotsAllocation 2'!$E$2:$E$71, 0)),
    MATCH(CONCATENATE(B27, "-", C27), 'SlotsAllocation 2'!$D$2:$D$71, 0)),
MATCH(CONCATENATE(B27, "-", C27), 'SlotsAllocation 2'!$C$2:$C$71, 0))</f>
        <v>7</v>
      </c>
      <c r="R27" s="2">
        <v>40</v>
      </c>
      <c r="S27" s="31"/>
      <c r="T27" s="1"/>
      <c r="U27" s="142"/>
      <c r="V27" s="142"/>
      <c r="W27" s="142"/>
    </row>
    <row r="28" spans="2:23" ht="12" x14ac:dyDescent="0.25">
      <c r="B28" s="23" t="s">
        <v>13</v>
      </c>
      <c r="C28" s="2">
        <v>13</v>
      </c>
      <c r="D28" s="3" t="s">
        <v>14</v>
      </c>
      <c r="E28" s="3"/>
      <c r="F28" s="4">
        <v>1</v>
      </c>
      <c r="G28" s="121" t="s">
        <v>149</v>
      </c>
      <c r="H28" s="120"/>
      <c r="I28" s="116" t="str">
        <f t="shared" si="2"/>
        <v>S</v>
      </c>
      <c r="J28" s="3">
        <f>IF(ISNA(MATCH(CONCATENATE(B28, "-", C28), 'SlotsAllocation 2'!$C$2:$C$15, 0)),
    IF(ISNA(MATCH(CONCATENATE(B28, "-", C28), 'SlotsAllocation 2'!$D$2:$D$15, 0)),
        IF(ISNA(MATCH(CONCATENATE(B28, "-", C28), 'SlotsAllocation 2'!$E$2:$E$15, 0)),
            IF(ISNA(MATCH(CONCATENATE(B28, "-", C28), 'SlotsAllocation 2'!$F$2:$F$15, 0)),
                IF(ISNA(MATCH(CONCATENATE(B28, "-", C28), 'SlotsAllocation 2'!$G$2:$G$15, 0)),
                    IF(ISNA(MATCH(CONCATENATE(B28, "-", C28), 'SlotsAllocation 2'!$H$2:$H$15, 0)),
                        IF(ISNA(MATCH(CONCATENATE(B28, "-", C28), 'SlotsAllocation 2'!$I$2:$I$15, 0)),
                            IF(ISNA(MATCH(CONCATENATE(B28, "-", C28), 'SlotsAllocation 2'!$J$2:$J$15, 0)),
                                0,
                            MATCH(CONCATENATE(B28, "-", C28), 'SlotsAllocation 2'!$J$2:$J$15, 0)),
                        MATCH(CONCATENATE(B28, "-", C28), 'SlotsAllocation 2'!$I$2:$I$15, 0)),
                    MATCH(CONCATENATE(B28, "-", C28), 'SlotsAllocation 2'!$H$2:$H$15, 0)),
                MATCH(CONCATENATE(B28, "-", C28), 'SlotsAllocation 2'!$G$2:$G$15, 0)),
            MATCH(CONCATENATE(B28, "-", C28), 'SlotsAllocation 2'!$F$2:$F$15, 0)),
        MATCH(CONCATENATE(B28, "-", C28), 'SlotsAllocation 2'!$E$2:$E$15, 0)),
    MATCH(CONCATENATE(B28, "-", C28), 'SlotsAllocation 2'!$D$2:$D$15, 0)),
MATCH(CONCATENATE(B28, "-", C28), 'SlotsAllocation 2'!$C$2:$C$15, 0))</f>
        <v>7</v>
      </c>
      <c r="K28" s="3">
        <f>IF(ISNA(MATCH(CONCATENATE(B28, "-", C28), 'SlotsAllocation 2'!$C$16:$C$29, 0)),
    IF(ISNA(MATCH(CONCATENATE(B28, "-", C28), 'SlotsAllocation 2'!$D$16:$D$29, 0)),
        IF(ISNA(MATCH(CONCATENATE(B28, "-", C28), 'SlotsAllocation 2'!$E$16:$E$29, 0)),
            IF(ISNA(MATCH(CONCATENATE(B28, "-", C28), 'SlotsAllocation 2'!$F$16:$F$29, 0)),
                IF(ISNA(MATCH(CONCATENATE(B28, "-", C28), 'SlotsAllocation 2'!$G$16:$G$29, 0)),
                    IF(ISNA(MATCH(CONCATENATE(B28, "-", C28), 'SlotsAllocation 2'!$H$16:$H$29, 0)),
                        IF(ISNA(MATCH(CONCATENATE(B28, "-", C28), 'SlotsAllocation 2'!$I$16:$I$29, 0)),
                           IF(ISNA(MATCH(CONCATENATE(B28, "-", C28), 'SlotsAllocation 2'!$J$16:$J$29, 0)),
                                0,
                            MATCH(CONCATENATE(B28, "-", C28), 'SlotsAllocation 2'!$J$16:$J$29, 0)),
                        MATCH(CONCATENATE(B28, "-", C28), 'SlotsAllocation 2'!$I$16:$I$29, 0)),
                    MATCH(CONCATENATE(B28, "-", C28), 'SlotsAllocation 2'!$H$16:$H$29, 0)),
                MATCH(CONCATENATE(B28, "-", C28), 'SlotsAllocation 2'!$G$16:$G$29, 0)),
            MATCH(CONCATENATE(B28, "-", C28), 'SlotsAllocation 2'!$F$16:$F$29, 0)),
        MATCH(CONCATENATE(B28, "-", C28), 'SlotsAllocation 2'!$E$16:$E$29, 0)),
    MATCH(CONCATENATE(B28, "-", C28), 'SlotsAllocation 2'!$D$16:$D$29, 0)),
MATCH(CONCATENATE(B28, "-", C28), 'SlotsAllocation 2'!$C$16:$C$29, 0))</f>
        <v>0</v>
      </c>
      <c r="L28" s="3">
        <f>IF(ISNA(MATCH(CONCATENATE(B28, "-", C28), 'SlotsAllocation 2'!$C$30:$C$43, 0)),
    IF(ISNA(MATCH(CONCATENATE(B28, "-", C28), 'SlotsAllocation 2'!$D$30:$D$43, 0)),
        IF(ISNA(MATCH(CONCATENATE(B28, "-", C28), 'SlotsAllocation 2'!$E$30:$E$43, 0)),
            IF(ISNA(MATCH(CONCATENATE(B28, "-", C28), 'SlotsAllocation 2'!$F$30:$F$43, 0)),
                IF(ISNA(MATCH(CONCATENATE(B28, "-", C28), 'SlotsAllocation 2'!$G$30:$G$43, 0)),
                    IF(ISNA(MATCH(CONCATENATE(B28, "-", C28), 'SlotsAllocation 2'!$H$30:$H$43, 0)),
                        IF(ISNA(MATCH(CONCATENATE(B28, "-", C28), 'SlotsAllocation 2'!$I$30:$I$43, 0)),
                           IF(ISNA(MATCH(CONCATENATE(B28, "-", C28), 'SlotsAllocation 2'!$J$30:$J$43, 0)),
                                0,
                            MATCH(CONCATENATE(B28, "-", C28), 'SlotsAllocation 2'!$J$30:$J$43, 0)),
                        MATCH(CONCATENATE(B28, "-", C28), 'SlotsAllocation 2'!$I$30:$I$43, 0)),
                    MATCH(CONCATENATE(B28, "-", C28), 'SlotsAllocation 2'!$H$30:$H$43, 0)),
                MATCH(CONCATENATE(B28, "-", C28), 'SlotsAllocation 2'!$G$30:$G$43, 0)),
            MATCH(CONCATENATE(B28, "-", C28), 'SlotsAllocation 2'!$F$30:$F$43, 0)),
        MATCH(CONCATENATE(B28, "-", C28), 'SlotsAllocation 2'!$E$30:$E$43, 0)),
    MATCH(CONCATENATE(B28, "-", C28), 'SlotsAllocation 2'!$D$30:$D$43, 0)),
MATCH(CONCATENATE(B28, "-", C28), 'SlotsAllocation 2'!$C$30:$C$43, 0))</f>
        <v>0</v>
      </c>
      <c r="M28" s="3">
        <f>IF(ISNA(MATCH(CONCATENATE(B28, "-", C28), 'SlotsAllocation 2'!$C$44:$C$57, 0)),
    IF(ISNA(MATCH(CONCATENATE(B28, "-", C28), 'SlotsAllocation 2'!$D$44:$D$57, 0)),
        IF(ISNA(MATCH(CONCATENATE(B28, "-", C28), 'SlotsAllocation 2'!$E$44:$E$57, 0)),
            IF(ISNA(MATCH(CONCATENATE(B28, "-", C28), 'SlotsAllocation 2'!$F$44:$F$57, 0)),
                IF(ISNA(MATCH(CONCATENATE(B28, "-", C28), 'SlotsAllocation 2'!$G$44:$G$57, 0)),
                    IF(ISNA(MATCH(CONCATENATE(B28, "-", C28), 'SlotsAllocation 2'!$H$44:$H$57, 0)),
                        IF(ISNA(MATCH(CONCATENATE(B28, "-", C28), 'SlotsAllocation 2'!$I$44:$I$57, 0)),
                           IF(ISNA(MATCH(CONCATENATE(B28, "-", C28), 'SlotsAllocation 2'!$J$44:$J$57, 0)),
                                0,
                            MATCH(CONCATENATE(B28, "-", C28), 'SlotsAllocation 2'!$J$44:$J$57, 0)),
                        MATCH(CONCATENATE(B28, "-", C28), 'SlotsAllocation 2'!$I$44:$I$57, 0)),
                    MATCH(CONCATENATE(B28, "-", C28), 'SlotsAllocation 2'!$H$44:$H$57, 0)),
                MATCH(CONCATENATE(B28, "-", C28), 'SlotsAllocation 2'!$G$44:$G$57, 0)),
            MATCH(CONCATENATE(B28, "-", C28), 'SlotsAllocation 2'!$F$44:$F$57, 0)),
        MATCH(CONCATENATE(B28, "-", C28), 'SlotsAllocation 2'!$E$44:$E$57, 0)),
    MATCH(CONCATENATE(B28, "-", C28), 'SlotsAllocation 2'!$D$44:$D$57, 0)),
MATCH(CONCATENATE(B28, "-", C28), 'SlotsAllocation 2'!$C$44:$C$57, 0))</f>
        <v>0</v>
      </c>
      <c r="N28" s="3">
        <f>IF(ISNA(MATCH(CONCATENATE(B28, "-", C28), 'SlotsAllocation 2'!$C$58:$C$71, 0)),
    IF(ISNA(MATCH(CONCATENATE(B28, "-", C28), 'SlotsAllocation 2'!$D$58:$D$71, 0)),
        IF(ISNA(MATCH(CONCATENATE(B28, "-", C28), 'SlotsAllocation 2'!$E$58:$E$71, 0)),
            IF(ISNA(MATCH(CONCATENATE(B28, "-", C28), 'SlotsAllocation 2'!$F$58:$F$71, 0)),
                IF(ISNA(MATCH(CONCATENATE(B28, "-", C28), 'SlotsAllocation 2'!$G$58:$G$71, 0)),
                    IF(ISNA(MATCH(CONCATENATE(B28, "-", C28), 'SlotsAllocation 2'!$H$58:$H$71, 0)),
                        IF(ISNA(MATCH(CONCATENATE(B28, "-", C28), 'SlotsAllocation 2'!$I$58:$I$71, 0)),
                           IF(ISNA(MATCH(CONCATENATE(B28, "-", C28), 'SlotsAllocation 2'!$J$58:$J$71, 0)),
                                0,
                            MATCH(CONCATENATE(B28, "-", C28), 'SlotsAllocation 2'!$J$58:$J$71, 0)),
                        MATCH(CONCATENATE(B28, "-", C28), 'SlotsAllocation 2'!$I$58:$I$71, 0)),
                    MATCH(CONCATENATE(B28, "-", C28), 'SlotsAllocation 2'!$H$58:$H$71, 0)),
                MATCH(CONCATENATE(B28, "-", C28), 'SlotsAllocation 2'!$G$58:$G$71, 0)),
            MATCH(CONCATENATE(B28, "-", C28), 'SlotsAllocation 2'!$F$58:$F$71, 0)),
        MATCH(CONCATENATE(B28, "-", C28), 'SlotsAllocation 2'!$E$58:$E$71, 0)),
    MATCH(CONCATENATE(B28, "-", C28), 'SlotsAllocation 2'!$D$58:$D$71, 0)),
MATCH(CONCATENATE(B28, "-", C28), 'SlotsAllocation 2'!$C$58:$C$71, 0))</f>
        <v>0</v>
      </c>
      <c r="O28" s="3" t="str">
        <f>IF(ISNA(MATCH(CONCATENATE(B28, "-", C28), 'SlotsAllocation 2'!$C$2:$C$71, 0)),
    IF(ISNA(MATCH(CONCATENATE(B28, "-", C28), 'SlotsAllocation 2'!$D$2:$D$71, 0)),
        IF(ISNA(MATCH(CONCATENATE(B28, "-", C28), 'SlotsAllocation 2'!$E$2:$E$71, 0)),
            IF(ISNA(MATCH(CONCATENATE(B28, "-", C28), 'SlotsAllocation 2'!$F$2:$F$71, 0)),
                IF(ISNA(MATCH(CONCATENATE(B28, "-", C28), 'SlotsAllocation 2'!$G$2:$G$71, 0)),
                    IF(ISNA(MATCH(CONCATENATE(B28, "-", C28), 'SlotsAllocation 2'!$H$2:$H$71, 0)),
                        IF(ISNA(MATCH(CONCATENATE(B28, "-", C28),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14:40-16:10</v>
      </c>
      <c r="P28" s="3" t="str">
        <f>IF(ISNA(VLOOKUP(Q28, 'LOOKUP Table'!$A$2:$B$75, 2, FALSE)), "No Room Allocated", VLOOKUP(Q28, 'LOOKUP Table'!$A$2:$B$75, 2, FALSE))</f>
        <v>GPL</v>
      </c>
      <c r="Q28" s="3">
        <f>IF(ISNA(MATCH(CONCATENATE(B28, "-", C28), 'SlotsAllocation 2'!$C$2:$C$71, 0)),
    IF(ISNA(MATCH(CONCATENATE(B28, "-", C28), 'SlotsAllocation 2'!$D$2:$D$71, 0)),
        IF(ISNA(MATCH(CONCATENATE(B28, "-", C28), 'SlotsAllocation 2'!$E$2:$E$71, 0)),
            IF(ISNA(MATCH(CONCATENATE(B28, "-", C28), 'SlotsAllocation 2'!$F$2:$F$71, 0)),
                IF(ISNA(MATCH(CONCATENATE(B28, "-", C28), 'SlotsAllocation 2'!$G$2:$G$71, 0)),
                    IF(ISNA(MATCH(CONCATENATE(B28, "-", C28), 'SlotsAllocation 2'!$H$2:$H$71, 0)),
                        IF(ISNA(MATCH(CONCATENATE(B28, "-", C28), 'SlotsAllocation 2'!$I$2:$I$71, 0)),
                            IF(ISNA(MATCH(CONCATENATE(B28, "-", C28), 'SlotsAllocation 2'!$J$2:$J$71, 0)),
                                "No Room Allocated",
                            MATCH(CONCATENATE(B28, "-", C28), 'SlotsAllocation 2'!$J$2:$J$71, 0)),
                        MATCH(CONCATENATE(B28, "-", C28), 'SlotsAllocation 2'!$I$2:$I$71, 0)),
                    MATCH(CONCATENATE(B28, "-", C28), 'SlotsAllocation 2'!$H$2:$H$71, 0)),
                MATCH(CONCATENATE(B28, "-", C28), 'SlotsAllocation 2'!$G$2:$G$71, 0)),
            MATCH(CONCATENATE(B28, "-", C28), 'SlotsAllocation 2'!$F$2:$F$71, 0)),
        MATCH(CONCATENATE(B28, "-", C28), 'SlotsAllocation 2'!$E$2:$E$71, 0)),
    MATCH(CONCATENATE(B28, "-", C28), 'SlotsAllocation 2'!$D$2:$D$71, 0)),
MATCH(CONCATENATE(B28, "-", C28), 'SlotsAllocation 2'!$C$2:$C$71, 0))</f>
        <v>7</v>
      </c>
      <c r="R28" s="2">
        <v>40</v>
      </c>
      <c r="S28" s="31"/>
      <c r="T28" s="1"/>
      <c r="U28" s="142"/>
      <c r="V28" s="142"/>
      <c r="W28" s="142"/>
    </row>
    <row r="29" spans="2:23" ht="12" x14ac:dyDescent="0.25">
      <c r="B29" s="23" t="s">
        <v>11</v>
      </c>
      <c r="C29" s="2">
        <v>14</v>
      </c>
      <c r="D29" s="3" t="s">
        <v>12</v>
      </c>
      <c r="E29" s="3"/>
      <c r="F29" s="4">
        <v>3</v>
      </c>
      <c r="G29" s="121" t="s">
        <v>149</v>
      </c>
      <c r="H29" s="120"/>
      <c r="I29" s="116" t="str">
        <f t="shared" ref="I29:I30" si="3">CONCATENATE(
    IF(J29 &gt; 0, "S", ""),
    IF(K29 &gt; 0, "M", ""),
    IF(L29 &gt; 0, "T", ""),
    IF(M29 &gt; 0, "W", ""),
    IF(N29 &gt; 0, "R", ""),
)</f>
        <v>ST</v>
      </c>
      <c r="J29" s="3">
        <f>IF(ISNA(MATCH(CONCATENATE(B29, "-", C29), 'SlotsAllocation 2'!$C$2:$C$15, 0)),
    IF(ISNA(MATCH(CONCATENATE(B29, "-", C29), 'SlotsAllocation 2'!$D$2:$D$15, 0)),
        IF(ISNA(MATCH(CONCATENATE(B29, "-", C29), 'SlotsAllocation 2'!$E$2:$E$15, 0)),
            IF(ISNA(MATCH(CONCATENATE(B29, "-", C29), 'SlotsAllocation 2'!$F$2:$F$15, 0)),
                IF(ISNA(MATCH(CONCATENATE(B29, "-", C29), 'SlotsAllocation 2'!$G$2:$G$15, 0)),
                    IF(ISNA(MATCH(CONCATENATE(B29, "-", C29), 'SlotsAllocation 2'!$H$2:$H$15, 0)),
                        IF(ISNA(MATCH(CONCATENATE(B29, "-", C29), 'SlotsAllocation 2'!$I$2:$I$15, 0)),
                            IF(ISNA(MATCH(CONCATENATE(B29, "-", C29), 'SlotsAllocation 2'!$J$2:$J$15, 0)),
                                0,
                            MATCH(CONCATENATE(B29, "-", C29), 'SlotsAllocation 2'!$J$2:$J$15, 0)),
                        MATCH(CONCATENATE(B29, "-", C29), 'SlotsAllocation 2'!$I$2:$I$15, 0)),
                    MATCH(CONCATENATE(B29, "-", C29), 'SlotsAllocation 2'!$H$2:$H$15, 0)),
                MATCH(CONCATENATE(B29, "-", C29), 'SlotsAllocation 2'!$G$2:$G$15, 0)),
            MATCH(CONCATENATE(B29, "-", C29), 'SlotsAllocation 2'!$F$2:$F$15, 0)),
        MATCH(CONCATENATE(B29, "-", C29), 'SlotsAllocation 2'!$E$2:$E$15, 0)),
    MATCH(CONCATENATE(B29, "-", C29), 'SlotsAllocation 2'!$D$2:$D$15, 0)),
MATCH(CONCATENATE(B29, "-", C29), 'SlotsAllocation 2'!$C$2:$C$15, 0))</f>
        <v>7</v>
      </c>
      <c r="K29" s="3">
        <f>IF(ISNA(MATCH(CONCATENATE(B29, "-", C29), 'SlotsAllocation 2'!$C$16:$C$29, 0)),
    IF(ISNA(MATCH(CONCATENATE(B29, "-", C29), 'SlotsAllocation 2'!$D$16:$D$29, 0)),
        IF(ISNA(MATCH(CONCATENATE(B29, "-", C29), 'SlotsAllocation 2'!$E$16:$E$29, 0)),
            IF(ISNA(MATCH(CONCATENATE(B29, "-", C29), 'SlotsAllocation 2'!$F$16:$F$29, 0)),
                IF(ISNA(MATCH(CONCATENATE(B29, "-", C29), 'SlotsAllocation 2'!$G$16:$G$29, 0)),
                    IF(ISNA(MATCH(CONCATENATE(B29, "-", C29), 'SlotsAllocation 2'!$H$16:$H$29, 0)),
                        IF(ISNA(MATCH(CONCATENATE(B29, "-", C29), 'SlotsAllocation 2'!$I$16:$I$29, 0)),
                           IF(ISNA(MATCH(CONCATENATE(B29, "-", C29), 'SlotsAllocation 2'!$J$16:$J$29, 0)),
                                0,
                            MATCH(CONCATENATE(B29, "-", C29), 'SlotsAllocation 2'!$J$16:$J$29, 0)),
                        MATCH(CONCATENATE(B29, "-", C29), 'SlotsAllocation 2'!$I$16:$I$29, 0)),
                    MATCH(CONCATENATE(B29, "-", C29), 'SlotsAllocation 2'!$H$16:$H$29, 0)),
                MATCH(CONCATENATE(B29, "-", C29), 'SlotsAllocation 2'!$G$16:$G$29, 0)),
            MATCH(CONCATENATE(B29, "-", C29), 'SlotsAllocation 2'!$F$16:$F$29, 0)),
        MATCH(CONCATENATE(B29, "-", C29), 'SlotsAllocation 2'!$E$16:$E$29, 0)),
    MATCH(CONCATENATE(B29, "-", C29), 'SlotsAllocation 2'!$D$16:$D$29, 0)),
MATCH(CONCATENATE(B29, "-", C29), 'SlotsAllocation 2'!$C$16:$C$29, 0))</f>
        <v>0</v>
      </c>
      <c r="L29" s="3">
        <f>IF(ISNA(MATCH(CONCATENATE(B29, "-", C29), 'SlotsAllocation 2'!$C$30:$C$43, 0)),
    IF(ISNA(MATCH(CONCATENATE(B29, "-", C29), 'SlotsAllocation 2'!$D$30:$D$43, 0)),
        IF(ISNA(MATCH(CONCATENATE(B29, "-", C29), 'SlotsAllocation 2'!$E$30:$E$43, 0)),
            IF(ISNA(MATCH(CONCATENATE(B29, "-", C29), 'SlotsAllocation 2'!$F$30:$F$43, 0)),
                IF(ISNA(MATCH(CONCATENATE(B29, "-", C29), 'SlotsAllocation 2'!$G$30:$G$43, 0)),
                    IF(ISNA(MATCH(CONCATENATE(B29, "-", C29), 'SlotsAllocation 2'!$H$30:$H$43, 0)),
                        IF(ISNA(MATCH(CONCATENATE(B29, "-", C29), 'SlotsAllocation 2'!$I$30:$I$43, 0)),
                           IF(ISNA(MATCH(CONCATENATE(B29, "-", C29), 'SlotsAllocation 2'!$J$30:$J$43, 0)),
                                0,
                            MATCH(CONCATENATE(B29, "-", C29), 'SlotsAllocation 2'!$J$30:$J$43, 0)),
                        MATCH(CONCATENATE(B29, "-", C29), 'SlotsAllocation 2'!$I$30:$I$43, 0)),
                    MATCH(CONCATENATE(B29, "-", C29), 'SlotsAllocation 2'!$H$30:$H$43, 0)),
                MATCH(CONCATENATE(B29, "-", C29), 'SlotsAllocation 2'!$G$30:$G$43, 0)),
            MATCH(CONCATENATE(B29, "-", C29), 'SlotsAllocation 2'!$F$30:$F$43, 0)),
        MATCH(CONCATENATE(B29, "-", C29), 'SlotsAllocation 2'!$E$30:$E$43, 0)),
    MATCH(CONCATENATE(B29, "-", C29), 'SlotsAllocation 2'!$D$30:$D$43, 0)),
MATCH(CONCATENATE(B29, "-", C29), 'SlotsAllocation 2'!$C$30:$C$43, 0))</f>
        <v>7</v>
      </c>
      <c r="M29" s="3">
        <f>IF(ISNA(MATCH(CONCATENATE(B29, "-", C29), 'SlotsAllocation 2'!$C$44:$C$57, 0)),
    IF(ISNA(MATCH(CONCATENATE(B29, "-", C29), 'SlotsAllocation 2'!$D$44:$D$57, 0)),
        IF(ISNA(MATCH(CONCATENATE(B29, "-", C29), 'SlotsAllocation 2'!$E$44:$E$57, 0)),
            IF(ISNA(MATCH(CONCATENATE(B29, "-", C29), 'SlotsAllocation 2'!$F$44:$F$57, 0)),
                IF(ISNA(MATCH(CONCATENATE(B29, "-", C29), 'SlotsAllocation 2'!$G$44:$G$57, 0)),
                    IF(ISNA(MATCH(CONCATENATE(B29, "-", C29), 'SlotsAllocation 2'!$H$44:$H$57, 0)),
                        IF(ISNA(MATCH(CONCATENATE(B29, "-", C29), 'SlotsAllocation 2'!$I$44:$I$57, 0)),
                           IF(ISNA(MATCH(CONCATENATE(B29, "-", C29), 'SlotsAllocation 2'!$J$44:$J$57, 0)),
                                0,
                            MATCH(CONCATENATE(B29, "-", C29), 'SlotsAllocation 2'!$J$44:$J$57, 0)),
                        MATCH(CONCATENATE(B29, "-", C29), 'SlotsAllocation 2'!$I$44:$I$57, 0)),
                    MATCH(CONCATENATE(B29, "-", C29), 'SlotsAllocation 2'!$H$44:$H$57, 0)),
                MATCH(CONCATENATE(B29, "-", C29), 'SlotsAllocation 2'!$G$44:$G$57, 0)),
            MATCH(CONCATENATE(B29, "-", C29), 'SlotsAllocation 2'!$F$44:$F$57, 0)),
        MATCH(CONCATENATE(B29, "-", C29), 'SlotsAllocation 2'!$E$44:$E$57, 0)),
    MATCH(CONCATENATE(B29, "-", C29), 'SlotsAllocation 2'!$D$44:$D$57, 0)),
MATCH(CONCATENATE(B29, "-", C29), 'SlotsAllocation 2'!$C$44:$C$57, 0))</f>
        <v>0</v>
      </c>
      <c r="N29" s="3">
        <f>IF(ISNA(MATCH(CONCATENATE(B29, "-", C29), 'SlotsAllocation 2'!$C$58:$C$71, 0)),
    IF(ISNA(MATCH(CONCATENATE(B29, "-", C29), 'SlotsAllocation 2'!$D$58:$D$71, 0)),
        IF(ISNA(MATCH(CONCATENATE(B29, "-", C29), 'SlotsAllocation 2'!$E$58:$E$71, 0)),
            IF(ISNA(MATCH(CONCATENATE(B29, "-", C29), 'SlotsAllocation 2'!$F$58:$F$71, 0)),
                IF(ISNA(MATCH(CONCATENATE(B29, "-", C29), 'SlotsAllocation 2'!$G$58:$G$71, 0)),
                    IF(ISNA(MATCH(CONCATENATE(B29, "-", C29), 'SlotsAllocation 2'!$H$58:$H$71, 0)),
                        IF(ISNA(MATCH(CONCATENATE(B29, "-", C29), 'SlotsAllocation 2'!$I$58:$I$71, 0)),
                           IF(ISNA(MATCH(CONCATENATE(B29, "-", C29), 'SlotsAllocation 2'!$J$58:$J$71, 0)),
                                0,
                            MATCH(CONCATENATE(B29, "-", C29), 'SlotsAllocation 2'!$J$58:$J$71, 0)),
                        MATCH(CONCATENATE(B29, "-", C29), 'SlotsAllocation 2'!$I$58:$I$71, 0)),
                    MATCH(CONCATENATE(B29, "-", C29), 'SlotsAllocation 2'!$H$58:$H$71, 0)),
                MATCH(CONCATENATE(B29, "-", C29), 'SlotsAllocation 2'!$G$58:$G$71, 0)),
            MATCH(CONCATENATE(B29, "-", C29), 'SlotsAllocation 2'!$F$58:$F$71, 0)),
        MATCH(CONCATENATE(B29, "-", C29), 'SlotsAllocation 2'!$E$58:$E$71, 0)),
    MATCH(CONCATENATE(B29, "-", C29), 'SlotsAllocation 2'!$D$58:$D$71, 0)),
MATCH(CONCATENATE(B29, "-", C29), 'SlotsAllocation 2'!$C$58:$C$71, 0))</f>
        <v>0</v>
      </c>
      <c r="O29" s="3" t="str">
        <f>IF(ISNA(MATCH(CONCATENATE(B29, "-", C29), 'SlotsAllocation 2'!$C$2:$C$71, 0)),
    IF(ISNA(MATCH(CONCATENATE(B29, "-", C29), 'SlotsAllocation 2'!$D$2:$D$71, 0)),
        IF(ISNA(MATCH(CONCATENATE(B29, "-", C29), 'SlotsAllocation 2'!$E$2:$E$71, 0)),
            IF(ISNA(MATCH(CONCATENATE(B29, "-", C29), 'SlotsAllocation 2'!$F$2:$F$71, 0)),
                IF(ISNA(MATCH(CONCATENATE(B29, "-", C29), 'SlotsAllocation 2'!$G$2:$G$71, 0)),
                    IF(ISNA(MATCH(CONCATENATE(B29, "-", C29), 'SlotsAllocation 2'!$H$2:$H$71, 0)),
                        IF(ISNA(MATCH(CONCATENATE(B29, "-", C29),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16:20-17:50</v>
      </c>
      <c r="P29" s="3" t="str">
        <f>IF(ISNA(VLOOKUP(Q29, 'LOOKUP Table'!$A$2:$B$75, 2, FALSE)), "No Room Allocated", VLOOKUP(Q29, 'LOOKUP Table'!$A$2:$B$75, 2, FALSE))</f>
        <v>GPL</v>
      </c>
      <c r="Q29" s="3">
        <f>IF(ISNA(MATCH(CONCATENATE(B29, "-", C29), 'SlotsAllocation 2'!$C$2:$C$71, 0)),
    IF(ISNA(MATCH(CONCATENATE(B29, "-", C29), 'SlotsAllocation 2'!$D$2:$D$71, 0)),
        IF(ISNA(MATCH(CONCATENATE(B29, "-", C29), 'SlotsAllocation 2'!$E$2:$E$71, 0)),
            IF(ISNA(MATCH(CONCATENATE(B29, "-", C29), 'SlotsAllocation 2'!$F$2:$F$71, 0)),
                IF(ISNA(MATCH(CONCATENATE(B29, "-", C29), 'SlotsAllocation 2'!$G$2:$G$71, 0)),
                    IF(ISNA(MATCH(CONCATENATE(B29, "-", C29), 'SlotsAllocation 2'!$H$2:$H$71, 0)),
                        IF(ISNA(MATCH(CONCATENATE(B29, "-", C29), 'SlotsAllocation 2'!$I$2:$I$71, 0)),
                            IF(ISNA(MATCH(CONCATENATE(B29, "-", C29), 'SlotsAllocation 2'!$J$2:$J$71, 0)),
                                "No Room Allocated",
                            MATCH(CONCATENATE(B29, "-", C29), 'SlotsAllocation 2'!$J$2:$J$71, 0)),
                        MATCH(CONCATENATE(B29, "-", C29), 'SlotsAllocation 2'!$I$2:$I$71, 0)),
                    MATCH(CONCATENATE(B29, "-", C29), 'SlotsAllocation 2'!$H$2:$H$71, 0)),
                MATCH(CONCATENATE(B29, "-", C29), 'SlotsAllocation 2'!$G$2:$G$71, 0)),
            MATCH(CONCATENATE(B29, "-", C29), 'SlotsAllocation 2'!$F$2:$F$71, 0)),
        MATCH(CONCATENATE(B29, "-", C29), 'SlotsAllocation 2'!$E$2:$E$71, 0)),
    MATCH(CONCATENATE(B29, "-", C29), 'SlotsAllocation 2'!$D$2:$D$71, 0)),
MATCH(CONCATENATE(B29, "-", C29), 'SlotsAllocation 2'!$C$2:$C$71, 0))</f>
        <v>7</v>
      </c>
      <c r="R29" s="2">
        <v>40</v>
      </c>
      <c r="S29" s="31"/>
      <c r="T29" s="1"/>
      <c r="U29" s="148"/>
      <c r="V29" s="148"/>
      <c r="W29" s="148"/>
    </row>
    <row r="30" spans="2:23" ht="12" x14ac:dyDescent="0.25">
      <c r="B30" s="23" t="s">
        <v>13</v>
      </c>
      <c r="C30" s="2">
        <v>14</v>
      </c>
      <c r="D30" s="3" t="s">
        <v>14</v>
      </c>
      <c r="E30" s="3"/>
      <c r="F30" s="4">
        <v>1</v>
      </c>
      <c r="G30" s="121" t="s">
        <v>149</v>
      </c>
      <c r="H30" s="120"/>
      <c r="I30" s="116" t="str">
        <f t="shared" si="3"/>
        <v>T</v>
      </c>
      <c r="J30" s="3">
        <f>IF(ISNA(MATCH(CONCATENATE(B30, "-", C30), 'SlotsAllocation 2'!$C$2:$C$15, 0)),
    IF(ISNA(MATCH(CONCATENATE(B30, "-", C30), 'SlotsAllocation 2'!$D$2:$D$15, 0)),
        IF(ISNA(MATCH(CONCATENATE(B30, "-", C30), 'SlotsAllocation 2'!$E$2:$E$15, 0)),
            IF(ISNA(MATCH(CONCATENATE(B30, "-", C30), 'SlotsAllocation 2'!$F$2:$F$15, 0)),
                IF(ISNA(MATCH(CONCATENATE(B30, "-", C30), 'SlotsAllocation 2'!$G$2:$G$15, 0)),
                    IF(ISNA(MATCH(CONCATENATE(B30, "-", C30), 'SlotsAllocation 2'!$H$2:$H$15, 0)),
                        IF(ISNA(MATCH(CONCATENATE(B30, "-", C30), 'SlotsAllocation 2'!$I$2:$I$15, 0)),
                            IF(ISNA(MATCH(CONCATENATE(B30, "-", C30), 'SlotsAllocation 2'!$J$2:$J$15, 0)),
                                0,
                            MATCH(CONCATENATE(B30, "-", C30), 'SlotsAllocation 2'!$J$2:$J$15, 0)),
                        MATCH(CONCATENATE(B30, "-", C30), 'SlotsAllocation 2'!$I$2:$I$15, 0)),
                    MATCH(CONCATENATE(B30, "-", C30), 'SlotsAllocation 2'!$H$2:$H$15, 0)),
                MATCH(CONCATENATE(B30, "-", C30), 'SlotsAllocation 2'!$G$2:$G$15, 0)),
            MATCH(CONCATENATE(B30, "-", C30), 'SlotsAllocation 2'!$F$2:$F$15, 0)),
        MATCH(CONCATENATE(B30, "-", C30), 'SlotsAllocation 2'!$E$2:$E$15, 0)),
    MATCH(CONCATENATE(B30, "-", C30), 'SlotsAllocation 2'!$D$2:$D$15, 0)),
MATCH(CONCATENATE(B30, "-", C30), 'SlotsAllocation 2'!$C$2:$C$15, 0))</f>
        <v>0</v>
      </c>
      <c r="K30" s="3">
        <f>IF(ISNA(MATCH(CONCATENATE(B30, "-", C30), 'SlotsAllocation 2'!$C$16:$C$29, 0)),
    IF(ISNA(MATCH(CONCATENATE(B30, "-", C30), 'SlotsAllocation 2'!$D$16:$D$29, 0)),
        IF(ISNA(MATCH(CONCATENATE(B30, "-", C30), 'SlotsAllocation 2'!$E$16:$E$29, 0)),
            IF(ISNA(MATCH(CONCATENATE(B30, "-", C30), 'SlotsAllocation 2'!$F$16:$F$29, 0)),
                IF(ISNA(MATCH(CONCATENATE(B30, "-", C30), 'SlotsAllocation 2'!$G$16:$G$29, 0)),
                    IF(ISNA(MATCH(CONCATENATE(B30, "-", C30), 'SlotsAllocation 2'!$H$16:$H$29, 0)),
                        IF(ISNA(MATCH(CONCATENATE(B30, "-", C30), 'SlotsAllocation 2'!$I$16:$I$29, 0)),
                           IF(ISNA(MATCH(CONCATENATE(B30, "-", C30), 'SlotsAllocation 2'!$J$16:$J$29, 0)),
                                0,
                            MATCH(CONCATENATE(B30, "-", C30), 'SlotsAllocation 2'!$J$16:$J$29, 0)),
                        MATCH(CONCATENATE(B30, "-", C30), 'SlotsAllocation 2'!$I$16:$I$29, 0)),
                    MATCH(CONCATENATE(B30, "-", C30), 'SlotsAllocation 2'!$H$16:$H$29, 0)),
                MATCH(CONCATENATE(B30, "-", C30), 'SlotsAllocation 2'!$G$16:$G$29, 0)),
            MATCH(CONCATENATE(B30, "-", C30), 'SlotsAllocation 2'!$F$16:$F$29, 0)),
        MATCH(CONCATENATE(B30, "-", C30), 'SlotsAllocation 2'!$E$16:$E$29, 0)),
    MATCH(CONCATENATE(B30, "-", C30), 'SlotsAllocation 2'!$D$16:$D$29, 0)),
MATCH(CONCATENATE(B30, "-", C30), 'SlotsAllocation 2'!$C$16:$C$29, 0))</f>
        <v>0</v>
      </c>
      <c r="L30" s="3">
        <f>IF(ISNA(MATCH(CONCATENATE(B30, "-", C30), 'SlotsAllocation 2'!$C$30:$C$43, 0)),
    IF(ISNA(MATCH(CONCATENATE(B30, "-", C30), 'SlotsAllocation 2'!$D$30:$D$43, 0)),
        IF(ISNA(MATCH(CONCATENATE(B30, "-", C30), 'SlotsAllocation 2'!$E$30:$E$43, 0)),
            IF(ISNA(MATCH(CONCATENATE(B30, "-", C30), 'SlotsAllocation 2'!$F$30:$F$43, 0)),
                IF(ISNA(MATCH(CONCATENATE(B30, "-", C30), 'SlotsAllocation 2'!$G$30:$G$43, 0)),
                    IF(ISNA(MATCH(CONCATENATE(B30, "-", C30), 'SlotsAllocation 2'!$H$30:$H$43, 0)),
                        IF(ISNA(MATCH(CONCATENATE(B30, "-", C30), 'SlotsAllocation 2'!$I$30:$I$43, 0)),
                           IF(ISNA(MATCH(CONCATENATE(B30, "-", C30), 'SlotsAllocation 2'!$J$30:$J$43, 0)),
                                0,
                            MATCH(CONCATENATE(B30, "-", C30), 'SlotsAllocation 2'!$J$30:$J$43, 0)),
                        MATCH(CONCATENATE(B30, "-", C30), 'SlotsAllocation 2'!$I$30:$I$43, 0)),
                    MATCH(CONCATENATE(B30, "-", C30), 'SlotsAllocation 2'!$H$30:$H$43, 0)),
                MATCH(CONCATENATE(B30, "-", C30), 'SlotsAllocation 2'!$G$30:$G$43, 0)),
            MATCH(CONCATENATE(B30, "-", C30), 'SlotsAllocation 2'!$F$30:$F$43, 0)),
        MATCH(CONCATENATE(B30, "-", C30), 'SlotsAllocation 2'!$E$30:$E$43, 0)),
    MATCH(CONCATENATE(B30, "-", C30), 'SlotsAllocation 2'!$D$30:$D$43, 0)),
MATCH(CONCATENATE(B30, "-", C30), 'SlotsAllocation 2'!$C$30:$C$43, 0))</f>
        <v>7</v>
      </c>
      <c r="M30" s="3">
        <f>IF(ISNA(MATCH(CONCATENATE(B30, "-", C30), 'SlotsAllocation 2'!$C$44:$C$57, 0)),
    IF(ISNA(MATCH(CONCATENATE(B30, "-", C30), 'SlotsAllocation 2'!$D$44:$D$57, 0)),
        IF(ISNA(MATCH(CONCATENATE(B30, "-", C30), 'SlotsAllocation 2'!$E$44:$E$57, 0)),
            IF(ISNA(MATCH(CONCATENATE(B30, "-", C30), 'SlotsAllocation 2'!$F$44:$F$57, 0)),
                IF(ISNA(MATCH(CONCATENATE(B30, "-", C30), 'SlotsAllocation 2'!$G$44:$G$57, 0)),
                    IF(ISNA(MATCH(CONCATENATE(B30, "-", C30), 'SlotsAllocation 2'!$H$44:$H$57, 0)),
                        IF(ISNA(MATCH(CONCATENATE(B30, "-", C30), 'SlotsAllocation 2'!$I$44:$I$57, 0)),
                           IF(ISNA(MATCH(CONCATENATE(B30, "-", C30), 'SlotsAllocation 2'!$J$44:$J$57, 0)),
                                0,
                            MATCH(CONCATENATE(B30, "-", C30), 'SlotsAllocation 2'!$J$44:$J$57, 0)),
                        MATCH(CONCATENATE(B30, "-", C30), 'SlotsAllocation 2'!$I$44:$I$57, 0)),
                    MATCH(CONCATENATE(B30, "-", C30), 'SlotsAllocation 2'!$H$44:$H$57, 0)),
                MATCH(CONCATENATE(B30, "-", C30), 'SlotsAllocation 2'!$G$44:$G$57, 0)),
            MATCH(CONCATENATE(B30, "-", C30), 'SlotsAllocation 2'!$F$44:$F$57, 0)),
        MATCH(CONCATENATE(B30, "-", C30), 'SlotsAllocation 2'!$E$44:$E$57, 0)),
    MATCH(CONCATENATE(B30, "-", C30), 'SlotsAllocation 2'!$D$44:$D$57, 0)),
MATCH(CONCATENATE(B30, "-", C30), 'SlotsAllocation 2'!$C$44:$C$57, 0))</f>
        <v>0</v>
      </c>
      <c r="N30" s="3">
        <f>IF(ISNA(MATCH(CONCATENATE(B30, "-", C30), 'SlotsAllocation 2'!$C$58:$C$71, 0)),
    IF(ISNA(MATCH(CONCATENATE(B30, "-", C30), 'SlotsAllocation 2'!$D$58:$D$71, 0)),
        IF(ISNA(MATCH(CONCATENATE(B30, "-", C30), 'SlotsAllocation 2'!$E$58:$E$71, 0)),
            IF(ISNA(MATCH(CONCATENATE(B30, "-", C30), 'SlotsAllocation 2'!$F$58:$F$71, 0)),
                IF(ISNA(MATCH(CONCATENATE(B30, "-", C30), 'SlotsAllocation 2'!$G$58:$G$71, 0)),
                    IF(ISNA(MATCH(CONCATENATE(B30, "-", C30), 'SlotsAllocation 2'!$H$58:$H$71, 0)),
                        IF(ISNA(MATCH(CONCATENATE(B30, "-", C30), 'SlotsAllocation 2'!$I$58:$I$71, 0)),
                           IF(ISNA(MATCH(CONCATENATE(B30, "-", C30), 'SlotsAllocation 2'!$J$58:$J$71, 0)),
                                0,
                            MATCH(CONCATENATE(B30, "-", C30), 'SlotsAllocation 2'!$J$58:$J$71, 0)),
                        MATCH(CONCATENATE(B30, "-", C30), 'SlotsAllocation 2'!$I$58:$I$71, 0)),
                    MATCH(CONCATENATE(B30, "-", C30), 'SlotsAllocation 2'!$H$58:$H$71, 0)),
                MATCH(CONCATENATE(B30, "-", C30), 'SlotsAllocation 2'!$G$58:$G$71, 0)),
            MATCH(CONCATENATE(B30, "-", C30), 'SlotsAllocation 2'!$F$58:$F$71, 0)),
        MATCH(CONCATENATE(B30, "-", C30), 'SlotsAllocation 2'!$E$58:$E$71, 0)),
    MATCH(CONCATENATE(B30, "-", C30), 'SlotsAllocation 2'!$D$58:$D$71, 0)),
MATCH(CONCATENATE(B30, "-", C30), 'SlotsAllocation 2'!$C$58:$C$71, 0))</f>
        <v>0</v>
      </c>
      <c r="O30" s="3" t="str">
        <f>IF(ISNA(MATCH(CONCATENATE(B30, "-", C30), 'SlotsAllocation 2'!$C$2:$C$71, 0)),
    IF(ISNA(MATCH(CONCATENATE(B30, "-", C30), 'SlotsAllocation 2'!$D$2:$D$71, 0)),
        IF(ISNA(MATCH(CONCATENATE(B30, "-", C30), 'SlotsAllocation 2'!$E$2:$E$71, 0)),
            IF(ISNA(MATCH(CONCATENATE(B30, "-", C30), 'SlotsAllocation 2'!$F$2:$F$71, 0)),
                IF(ISNA(MATCH(CONCATENATE(B30, "-", C30), 'SlotsAllocation 2'!$G$2:$G$71, 0)),
                    IF(ISNA(MATCH(CONCATENATE(B30, "-", C30), 'SlotsAllocation 2'!$H$2:$H$71, 0)),
                        IF(ISNA(MATCH(CONCATENATE(B30, "-", C30),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14:40-16:10</v>
      </c>
      <c r="P30" s="3" t="str">
        <f>IF(ISNA(VLOOKUP(Q30, 'LOOKUP Table'!$A$2:$B$75, 2, FALSE)), "No Room Allocated", VLOOKUP(Q30, 'LOOKUP Table'!$A$2:$B$75, 2, FALSE))</f>
        <v>GPL</v>
      </c>
      <c r="Q30" s="3">
        <f>IF(ISNA(MATCH(CONCATENATE(B30, "-", C30), 'SlotsAllocation 2'!$C$2:$C$71, 0)),
    IF(ISNA(MATCH(CONCATENATE(B30, "-", C30), 'SlotsAllocation 2'!$D$2:$D$71, 0)),
        IF(ISNA(MATCH(CONCATENATE(B30, "-", C30), 'SlotsAllocation 2'!$E$2:$E$71, 0)),
            IF(ISNA(MATCH(CONCATENATE(B30, "-", C30), 'SlotsAllocation 2'!$F$2:$F$71, 0)),
                IF(ISNA(MATCH(CONCATENATE(B30, "-", C30), 'SlotsAllocation 2'!$G$2:$G$71, 0)),
                    IF(ISNA(MATCH(CONCATENATE(B30, "-", C30), 'SlotsAllocation 2'!$H$2:$H$71, 0)),
                        IF(ISNA(MATCH(CONCATENATE(B30, "-", C30), 'SlotsAllocation 2'!$I$2:$I$71, 0)),
                            IF(ISNA(MATCH(CONCATENATE(B30, "-", C30), 'SlotsAllocation 2'!$J$2:$J$71, 0)),
                                "No Room Allocated",
                            MATCH(CONCATENATE(B30, "-", C30), 'SlotsAllocation 2'!$J$2:$J$71, 0)),
                        MATCH(CONCATENATE(B30, "-", C30), 'SlotsAllocation 2'!$I$2:$I$71, 0)),
                    MATCH(CONCATENATE(B30, "-", C30), 'SlotsAllocation 2'!$H$2:$H$71, 0)),
                MATCH(CONCATENATE(B30, "-", C30), 'SlotsAllocation 2'!$G$2:$G$71, 0)),
            MATCH(CONCATENATE(B30, "-", C30), 'SlotsAllocation 2'!$F$2:$F$71, 0)),
        MATCH(CONCATENATE(B30, "-", C30), 'SlotsAllocation 2'!$E$2:$E$71, 0)),
    MATCH(CONCATENATE(B30, "-", C30), 'SlotsAllocation 2'!$D$2:$D$71, 0)),
MATCH(CONCATENATE(B30, "-", C30), 'SlotsAllocation 2'!$C$2:$C$71, 0))</f>
        <v>35</v>
      </c>
      <c r="R30" s="2">
        <v>40</v>
      </c>
      <c r="S30" s="31"/>
      <c r="T30" s="1"/>
      <c r="U30" s="148"/>
      <c r="V30" s="148"/>
      <c r="W30" s="148"/>
    </row>
    <row r="31" spans="2:23" ht="12" x14ac:dyDescent="0.25">
      <c r="B31" s="23" t="s">
        <v>11</v>
      </c>
      <c r="C31" s="2">
        <v>15</v>
      </c>
      <c r="D31" s="3" t="s">
        <v>12</v>
      </c>
      <c r="E31" s="3"/>
      <c r="F31" s="4">
        <v>3</v>
      </c>
      <c r="G31" s="121" t="s">
        <v>149</v>
      </c>
      <c r="H31" s="120"/>
      <c r="I31" s="116" t="str">
        <f t="shared" ref="I31:I32" si="4">CONCATENATE(
    IF(J31 &gt; 0, "S", ""),
    IF(K31 &gt; 0, "M", ""),
    IF(L31 &gt; 0, "T", ""),
    IF(M31 &gt; 0, "W", ""),
    IF(N31 &gt; 0, "R", ""),
)</f>
        <v>MW</v>
      </c>
      <c r="J31" s="3">
        <f>IF(ISNA(MATCH(CONCATENATE(B31, "-", C31), 'SlotsAllocation 2'!$C$2:$C$15, 0)),
    IF(ISNA(MATCH(CONCATENATE(B31, "-", C31), 'SlotsAllocation 2'!$D$2:$D$15, 0)),
        IF(ISNA(MATCH(CONCATENATE(B31, "-", C31), 'SlotsAllocation 2'!$E$2:$E$15, 0)),
            IF(ISNA(MATCH(CONCATENATE(B31, "-", C31), 'SlotsAllocation 2'!$F$2:$F$15, 0)),
                IF(ISNA(MATCH(CONCATENATE(B31, "-", C31), 'SlotsAllocation 2'!$G$2:$G$15, 0)),
                    IF(ISNA(MATCH(CONCATENATE(B31, "-", C31), 'SlotsAllocation 2'!$H$2:$H$15, 0)),
                        IF(ISNA(MATCH(CONCATENATE(B31, "-", C31), 'SlotsAllocation 2'!$I$2:$I$15, 0)),
                            IF(ISNA(MATCH(CONCATENATE(B31, "-", C31), 'SlotsAllocation 2'!$J$2:$J$15, 0)),
                                0,
                            MATCH(CONCATENATE(B31, "-", C31), 'SlotsAllocation 2'!$J$2:$J$15, 0)),
                        MATCH(CONCATENATE(B31, "-", C31), 'SlotsAllocation 2'!$I$2:$I$15, 0)),
                    MATCH(CONCATENATE(B31, "-", C31), 'SlotsAllocation 2'!$H$2:$H$15, 0)),
                MATCH(CONCATENATE(B31, "-", C31), 'SlotsAllocation 2'!$G$2:$G$15, 0)),
            MATCH(CONCATENATE(B31, "-", C31), 'SlotsAllocation 2'!$F$2:$F$15, 0)),
        MATCH(CONCATENATE(B31, "-", C31), 'SlotsAllocation 2'!$E$2:$E$15, 0)),
    MATCH(CONCATENATE(B31, "-", C31), 'SlotsAllocation 2'!$D$2:$D$15, 0)),
MATCH(CONCATENATE(B31, "-", C31), 'SlotsAllocation 2'!$C$2:$C$15, 0))</f>
        <v>0</v>
      </c>
      <c r="K31" s="3">
        <f>IF(ISNA(MATCH(CONCATENATE(B31, "-", C31), 'SlotsAllocation 2'!$C$16:$C$29, 0)),
    IF(ISNA(MATCH(CONCATENATE(B31, "-", C31), 'SlotsAllocation 2'!$D$16:$D$29, 0)),
        IF(ISNA(MATCH(CONCATENATE(B31, "-", C31), 'SlotsAllocation 2'!$E$16:$E$29, 0)),
            IF(ISNA(MATCH(CONCATENATE(B31, "-", C31), 'SlotsAllocation 2'!$F$16:$F$29, 0)),
                IF(ISNA(MATCH(CONCATENATE(B31, "-", C31), 'SlotsAllocation 2'!$G$16:$G$29, 0)),
                    IF(ISNA(MATCH(CONCATENATE(B31, "-", C31), 'SlotsAllocation 2'!$H$16:$H$29, 0)),
                        IF(ISNA(MATCH(CONCATENATE(B31, "-", C31), 'SlotsAllocation 2'!$I$16:$I$29, 0)),
                           IF(ISNA(MATCH(CONCATENATE(B31, "-", C31), 'SlotsAllocation 2'!$J$16:$J$29, 0)),
                                0,
                            MATCH(CONCATENATE(B31, "-", C31), 'SlotsAllocation 2'!$J$16:$J$29, 0)),
                        MATCH(CONCATENATE(B31, "-", C31), 'SlotsAllocation 2'!$I$16:$I$29, 0)),
                    MATCH(CONCATENATE(B31, "-", C31), 'SlotsAllocation 2'!$H$16:$H$29, 0)),
                MATCH(CONCATENATE(B31, "-", C31), 'SlotsAllocation 2'!$G$16:$G$29, 0)),
            MATCH(CONCATENATE(B31, "-", C31), 'SlotsAllocation 2'!$F$16:$F$29, 0)),
        MATCH(CONCATENATE(B31, "-", C31), 'SlotsAllocation 2'!$E$16:$E$29, 0)),
    MATCH(CONCATENATE(B31, "-", C31), 'SlotsAllocation 2'!$D$16:$D$29, 0)),
MATCH(CONCATENATE(B31, "-", C31), 'SlotsAllocation 2'!$C$16:$C$29, 0))</f>
        <v>7</v>
      </c>
      <c r="L31" s="3">
        <f>IF(ISNA(MATCH(CONCATENATE(B31, "-", C31), 'SlotsAllocation 2'!$C$30:$C$43, 0)),
    IF(ISNA(MATCH(CONCATENATE(B31, "-", C31), 'SlotsAllocation 2'!$D$30:$D$43, 0)),
        IF(ISNA(MATCH(CONCATENATE(B31, "-", C31), 'SlotsAllocation 2'!$E$30:$E$43, 0)),
            IF(ISNA(MATCH(CONCATENATE(B31, "-", C31), 'SlotsAllocation 2'!$F$30:$F$43, 0)),
                IF(ISNA(MATCH(CONCATENATE(B31, "-", C31), 'SlotsAllocation 2'!$G$30:$G$43, 0)),
                    IF(ISNA(MATCH(CONCATENATE(B31, "-", C31), 'SlotsAllocation 2'!$H$30:$H$43, 0)),
                        IF(ISNA(MATCH(CONCATENATE(B31, "-", C31), 'SlotsAllocation 2'!$I$30:$I$43, 0)),
                           IF(ISNA(MATCH(CONCATENATE(B31, "-", C31), 'SlotsAllocation 2'!$J$30:$J$43, 0)),
                                0,
                            MATCH(CONCATENATE(B31, "-", C31), 'SlotsAllocation 2'!$J$30:$J$43, 0)),
                        MATCH(CONCATENATE(B31, "-", C31), 'SlotsAllocation 2'!$I$30:$I$43, 0)),
                    MATCH(CONCATENATE(B31, "-", C31), 'SlotsAllocation 2'!$H$30:$H$43, 0)),
                MATCH(CONCATENATE(B31, "-", C31), 'SlotsAllocation 2'!$G$30:$G$43, 0)),
            MATCH(CONCATENATE(B31, "-", C31), 'SlotsAllocation 2'!$F$30:$F$43, 0)),
        MATCH(CONCATENATE(B31, "-", C31), 'SlotsAllocation 2'!$E$30:$E$43, 0)),
    MATCH(CONCATENATE(B31, "-", C31), 'SlotsAllocation 2'!$D$30:$D$43, 0)),
MATCH(CONCATENATE(B31, "-", C31), 'SlotsAllocation 2'!$C$30:$C$43, 0))</f>
        <v>0</v>
      </c>
      <c r="M31" s="3">
        <f>IF(ISNA(MATCH(CONCATENATE(B31, "-", C31), 'SlotsAllocation 2'!$C$44:$C$57, 0)),
    IF(ISNA(MATCH(CONCATENATE(B31, "-", C31), 'SlotsAllocation 2'!$D$44:$D$57, 0)),
        IF(ISNA(MATCH(CONCATENATE(B31, "-", C31), 'SlotsAllocation 2'!$E$44:$E$57, 0)),
            IF(ISNA(MATCH(CONCATENATE(B31, "-", C31), 'SlotsAllocation 2'!$F$44:$F$57, 0)),
                IF(ISNA(MATCH(CONCATENATE(B31, "-", C31), 'SlotsAllocation 2'!$G$44:$G$57, 0)),
                    IF(ISNA(MATCH(CONCATENATE(B31, "-", C31), 'SlotsAllocation 2'!$H$44:$H$57, 0)),
                        IF(ISNA(MATCH(CONCATENATE(B31, "-", C31), 'SlotsAllocation 2'!$I$44:$I$57, 0)),
                           IF(ISNA(MATCH(CONCATENATE(B31, "-", C31), 'SlotsAllocation 2'!$J$44:$J$57, 0)),
                                0,
                            MATCH(CONCATENATE(B31, "-", C31), 'SlotsAllocation 2'!$J$44:$J$57, 0)),
                        MATCH(CONCATENATE(B31, "-", C31), 'SlotsAllocation 2'!$I$44:$I$57, 0)),
                    MATCH(CONCATENATE(B31, "-", C31), 'SlotsAllocation 2'!$H$44:$H$57, 0)),
                MATCH(CONCATENATE(B31, "-", C31), 'SlotsAllocation 2'!$G$44:$G$57, 0)),
            MATCH(CONCATENATE(B31, "-", C31), 'SlotsAllocation 2'!$F$44:$F$57, 0)),
        MATCH(CONCATENATE(B31, "-", C31), 'SlotsAllocation 2'!$E$44:$E$57, 0)),
    MATCH(CONCATENATE(B31, "-", C31), 'SlotsAllocation 2'!$D$44:$D$57, 0)),
MATCH(CONCATENATE(B31, "-", C31), 'SlotsAllocation 2'!$C$44:$C$57, 0))</f>
        <v>7</v>
      </c>
      <c r="N31" s="3">
        <f>IF(ISNA(MATCH(CONCATENATE(B31, "-", C31), 'SlotsAllocation 2'!$C$58:$C$71, 0)),
    IF(ISNA(MATCH(CONCATENATE(B31, "-", C31), 'SlotsAllocation 2'!$D$58:$D$71, 0)),
        IF(ISNA(MATCH(CONCATENATE(B31, "-", C31), 'SlotsAllocation 2'!$E$58:$E$71, 0)),
            IF(ISNA(MATCH(CONCATENATE(B31, "-", C31), 'SlotsAllocation 2'!$F$58:$F$71, 0)),
                IF(ISNA(MATCH(CONCATENATE(B31, "-", C31), 'SlotsAllocation 2'!$G$58:$G$71, 0)),
                    IF(ISNA(MATCH(CONCATENATE(B31, "-", C31), 'SlotsAllocation 2'!$H$58:$H$71, 0)),
                        IF(ISNA(MATCH(CONCATENATE(B31, "-", C31), 'SlotsAllocation 2'!$I$58:$I$71, 0)),
                           IF(ISNA(MATCH(CONCATENATE(B31, "-", C31), 'SlotsAllocation 2'!$J$58:$J$71, 0)),
                                0,
                            MATCH(CONCATENATE(B31, "-", C31), 'SlotsAllocation 2'!$J$58:$J$71, 0)),
                        MATCH(CONCATENATE(B31, "-", C31), 'SlotsAllocation 2'!$I$58:$I$71, 0)),
                    MATCH(CONCATENATE(B31, "-", C31), 'SlotsAllocation 2'!$H$58:$H$71, 0)),
                MATCH(CONCATENATE(B31, "-", C31), 'SlotsAllocation 2'!$G$58:$G$71, 0)),
            MATCH(CONCATENATE(B31, "-", C31), 'SlotsAllocation 2'!$F$58:$F$71, 0)),
        MATCH(CONCATENATE(B31, "-", C31), 'SlotsAllocation 2'!$E$58:$E$71, 0)),
    MATCH(CONCATENATE(B31, "-", C31), 'SlotsAllocation 2'!$D$58:$D$71, 0)),
MATCH(CONCATENATE(B31, "-", C31), 'SlotsAllocation 2'!$C$58:$C$71, 0))</f>
        <v>0</v>
      </c>
      <c r="O31" s="3" t="str">
        <f>IF(ISNA(MATCH(CONCATENATE(B31, "-", C31), 'SlotsAllocation 2'!$C$2:$C$71, 0)),
    IF(ISNA(MATCH(CONCATENATE(B31, "-", C31), 'SlotsAllocation 2'!$D$2:$D$71, 0)),
        IF(ISNA(MATCH(CONCATENATE(B31, "-", C31), 'SlotsAllocation 2'!$E$2:$E$71, 0)),
            IF(ISNA(MATCH(CONCATENATE(B31, "-", C31), 'SlotsAllocation 2'!$F$2:$F$71, 0)),
                IF(ISNA(MATCH(CONCATENATE(B31, "-", C31), 'SlotsAllocation 2'!$G$2:$G$71, 0)),
                    IF(ISNA(MATCH(CONCATENATE(B31, "-", C31), 'SlotsAllocation 2'!$H$2:$H$71, 0)),
                        IF(ISNA(MATCH(CONCATENATE(B31, "-", C31),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13:00-14:30</v>
      </c>
      <c r="P31" s="3" t="str">
        <f>IF(ISNA(VLOOKUP(Q31, 'LOOKUP Table'!$A$2:$B$75, 2, FALSE)), "No Room Allocated", VLOOKUP(Q31, 'LOOKUP Table'!$A$2:$B$75, 2, FALSE))</f>
        <v>GPL</v>
      </c>
      <c r="Q31" s="3">
        <f>IF(ISNA(MATCH(CONCATENATE(B31, "-", C31), 'SlotsAllocation 2'!$C$2:$C$71, 0)),
    IF(ISNA(MATCH(CONCATENATE(B31, "-", C31), 'SlotsAllocation 2'!$D$2:$D$71, 0)),
        IF(ISNA(MATCH(CONCATENATE(B31, "-", C31), 'SlotsAllocation 2'!$E$2:$E$71, 0)),
            IF(ISNA(MATCH(CONCATENATE(B31, "-", C31), 'SlotsAllocation 2'!$F$2:$F$71, 0)),
                IF(ISNA(MATCH(CONCATENATE(B31, "-", C31), 'SlotsAllocation 2'!$G$2:$G$71, 0)),
                    IF(ISNA(MATCH(CONCATENATE(B31, "-", C31), 'SlotsAllocation 2'!$H$2:$H$71, 0)),
                        IF(ISNA(MATCH(CONCATENATE(B31, "-", C31), 'SlotsAllocation 2'!$I$2:$I$71, 0)),
                            IF(ISNA(MATCH(CONCATENATE(B31, "-", C31), 'SlotsAllocation 2'!$J$2:$J$71, 0)),
                                "No Room Allocated",
                            MATCH(CONCATENATE(B31, "-", C31), 'SlotsAllocation 2'!$J$2:$J$71, 0)),
                        MATCH(CONCATENATE(B31, "-", C31), 'SlotsAllocation 2'!$I$2:$I$71, 0)),
                    MATCH(CONCATENATE(B31, "-", C31), 'SlotsAllocation 2'!$H$2:$H$71, 0)),
                MATCH(CONCATENATE(B31, "-", C31), 'SlotsAllocation 2'!$G$2:$G$71, 0)),
            MATCH(CONCATENATE(B31, "-", C31), 'SlotsAllocation 2'!$F$2:$F$71, 0)),
        MATCH(CONCATENATE(B31, "-", C31), 'SlotsAllocation 2'!$E$2:$E$71, 0)),
    MATCH(CONCATENATE(B31, "-", C31), 'SlotsAllocation 2'!$D$2:$D$71, 0)),
MATCH(CONCATENATE(B31, "-", C31), 'SlotsAllocation 2'!$C$2:$C$71, 0))</f>
        <v>21</v>
      </c>
      <c r="R31" s="2">
        <v>40</v>
      </c>
      <c r="S31" s="31"/>
      <c r="T31" s="1"/>
      <c r="U31" s="148"/>
      <c r="V31" s="148"/>
      <c r="W31" s="148"/>
    </row>
    <row r="32" spans="2:23" ht="12" x14ac:dyDescent="0.25">
      <c r="B32" s="23" t="s">
        <v>13</v>
      </c>
      <c r="C32" s="2">
        <v>15</v>
      </c>
      <c r="D32" s="3" t="s">
        <v>14</v>
      </c>
      <c r="E32" s="3"/>
      <c r="F32" s="4">
        <v>1</v>
      </c>
      <c r="G32" s="121" t="s">
        <v>149</v>
      </c>
      <c r="H32" s="120"/>
      <c r="I32" s="116" t="str">
        <f t="shared" si="4"/>
        <v>M</v>
      </c>
      <c r="J32" s="3">
        <f>IF(ISNA(MATCH(CONCATENATE(B32, "-", C32), 'SlotsAllocation 2'!$C$2:$C$15, 0)),
    IF(ISNA(MATCH(CONCATENATE(B32, "-", C32), 'SlotsAllocation 2'!$D$2:$D$15, 0)),
        IF(ISNA(MATCH(CONCATENATE(B32, "-", C32), 'SlotsAllocation 2'!$E$2:$E$15, 0)),
            IF(ISNA(MATCH(CONCATENATE(B32, "-", C32), 'SlotsAllocation 2'!$F$2:$F$15, 0)),
                IF(ISNA(MATCH(CONCATENATE(B32, "-", C32), 'SlotsAllocation 2'!$G$2:$G$15, 0)),
                    IF(ISNA(MATCH(CONCATENATE(B32, "-", C32), 'SlotsAllocation 2'!$H$2:$H$15, 0)),
                        IF(ISNA(MATCH(CONCATENATE(B32, "-", C32), 'SlotsAllocation 2'!$I$2:$I$15, 0)),
                            IF(ISNA(MATCH(CONCATENATE(B32, "-", C32), 'SlotsAllocation 2'!$J$2:$J$15, 0)),
                                0,
                            MATCH(CONCATENATE(B32, "-", C32), 'SlotsAllocation 2'!$J$2:$J$15, 0)),
                        MATCH(CONCATENATE(B32, "-", C32), 'SlotsAllocation 2'!$I$2:$I$15, 0)),
                    MATCH(CONCATENATE(B32, "-", C32), 'SlotsAllocation 2'!$H$2:$H$15, 0)),
                MATCH(CONCATENATE(B32, "-", C32), 'SlotsAllocation 2'!$G$2:$G$15, 0)),
            MATCH(CONCATENATE(B32, "-", C32), 'SlotsAllocation 2'!$F$2:$F$15, 0)),
        MATCH(CONCATENATE(B32, "-", C32), 'SlotsAllocation 2'!$E$2:$E$15, 0)),
    MATCH(CONCATENATE(B32, "-", C32), 'SlotsAllocation 2'!$D$2:$D$15, 0)),
MATCH(CONCATENATE(B32, "-", C32), 'SlotsAllocation 2'!$C$2:$C$15, 0))</f>
        <v>0</v>
      </c>
      <c r="K32" s="3">
        <f>IF(ISNA(MATCH(CONCATENATE(B32, "-", C32), 'SlotsAllocation 2'!$C$16:$C$29, 0)),
    IF(ISNA(MATCH(CONCATENATE(B32, "-", C32), 'SlotsAllocation 2'!$D$16:$D$29, 0)),
        IF(ISNA(MATCH(CONCATENATE(B32, "-", C32), 'SlotsAllocation 2'!$E$16:$E$29, 0)),
            IF(ISNA(MATCH(CONCATENATE(B32, "-", C32), 'SlotsAllocation 2'!$F$16:$F$29, 0)),
                IF(ISNA(MATCH(CONCATENATE(B32, "-", C32), 'SlotsAllocation 2'!$G$16:$G$29, 0)),
                    IF(ISNA(MATCH(CONCATENATE(B32, "-", C32), 'SlotsAllocation 2'!$H$16:$H$29, 0)),
                        IF(ISNA(MATCH(CONCATENATE(B32, "-", C32), 'SlotsAllocation 2'!$I$16:$I$29, 0)),
                           IF(ISNA(MATCH(CONCATENATE(B32, "-", C32), 'SlotsAllocation 2'!$J$16:$J$29, 0)),
                                0,
                            MATCH(CONCATENATE(B32, "-", C32), 'SlotsAllocation 2'!$J$16:$J$29, 0)),
                        MATCH(CONCATENATE(B32, "-", C32), 'SlotsAllocation 2'!$I$16:$I$29, 0)),
                    MATCH(CONCATENATE(B32, "-", C32), 'SlotsAllocation 2'!$H$16:$H$29, 0)),
                MATCH(CONCATENATE(B32, "-", C32), 'SlotsAllocation 2'!$G$16:$G$29, 0)),
            MATCH(CONCATENATE(B32, "-", C32), 'SlotsAllocation 2'!$F$16:$F$29, 0)),
        MATCH(CONCATENATE(B32, "-", C32), 'SlotsAllocation 2'!$E$16:$E$29, 0)),
    MATCH(CONCATENATE(B32, "-", C32), 'SlotsAllocation 2'!$D$16:$D$29, 0)),
MATCH(CONCATENATE(B32, "-", C32), 'SlotsAllocation 2'!$C$16:$C$29, 0))</f>
        <v>7</v>
      </c>
      <c r="L32" s="3">
        <f>IF(ISNA(MATCH(CONCATENATE(B32, "-", C32), 'SlotsAllocation 2'!$C$30:$C$43, 0)),
    IF(ISNA(MATCH(CONCATENATE(B32, "-", C32), 'SlotsAllocation 2'!$D$30:$D$43, 0)),
        IF(ISNA(MATCH(CONCATENATE(B32, "-", C32), 'SlotsAllocation 2'!$E$30:$E$43, 0)),
            IF(ISNA(MATCH(CONCATENATE(B32, "-", C32), 'SlotsAllocation 2'!$F$30:$F$43, 0)),
                IF(ISNA(MATCH(CONCATENATE(B32, "-", C32), 'SlotsAllocation 2'!$G$30:$G$43, 0)),
                    IF(ISNA(MATCH(CONCATENATE(B32, "-", C32), 'SlotsAllocation 2'!$H$30:$H$43, 0)),
                        IF(ISNA(MATCH(CONCATENATE(B32, "-", C32), 'SlotsAllocation 2'!$I$30:$I$43, 0)),
                           IF(ISNA(MATCH(CONCATENATE(B32, "-", C32), 'SlotsAllocation 2'!$J$30:$J$43, 0)),
                                0,
                            MATCH(CONCATENATE(B32, "-", C32), 'SlotsAllocation 2'!$J$30:$J$43, 0)),
                        MATCH(CONCATENATE(B32, "-", C32), 'SlotsAllocation 2'!$I$30:$I$43, 0)),
                    MATCH(CONCATENATE(B32, "-", C32), 'SlotsAllocation 2'!$H$30:$H$43, 0)),
                MATCH(CONCATENATE(B32, "-", C32), 'SlotsAllocation 2'!$G$30:$G$43, 0)),
            MATCH(CONCATENATE(B32, "-", C32), 'SlotsAllocation 2'!$F$30:$F$43, 0)),
        MATCH(CONCATENATE(B32, "-", C32), 'SlotsAllocation 2'!$E$30:$E$43, 0)),
    MATCH(CONCATENATE(B32, "-", C32), 'SlotsAllocation 2'!$D$30:$D$43, 0)),
MATCH(CONCATENATE(B32, "-", C32), 'SlotsAllocation 2'!$C$30:$C$43, 0))</f>
        <v>0</v>
      </c>
      <c r="M32" s="3">
        <f>IF(ISNA(MATCH(CONCATENATE(B32, "-", C32), 'SlotsAllocation 2'!$C$44:$C$57, 0)),
    IF(ISNA(MATCH(CONCATENATE(B32, "-", C32), 'SlotsAllocation 2'!$D$44:$D$57, 0)),
        IF(ISNA(MATCH(CONCATENATE(B32, "-", C32), 'SlotsAllocation 2'!$E$44:$E$57, 0)),
            IF(ISNA(MATCH(CONCATENATE(B32, "-", C32), 'SlotsAllocation 2'!$F$44:$F$57, 0)),
                IF(ISNA(MATCH(CONCATENATE(B32, "-", C32), 'SlotsAllocation 2'!$G$44:$G$57, 0)),
                    IF(ISNA(MATCH(CONCATENATE(B32, "-", C32), 'SlotsAllocation 2'!$H$44:$H$57, 0)),
                        IF(ISNA(MATCH(CONCATENATE(B32, "-", C32), 'SlotsAllocation 2'!$I$44:$I$57, 0)),
                           IF(ISNA(MATCH(CONCATENATE(B32, "-", C32), 'SlotsAllocation 2'!$J$44:$J$57, 0)),
                                0,
                            MATCH(CONCATENATE(B32, "-", C32), 'SlotsAllocation 2'!$J$44:$J$57, 0)),
                        MATCH(CONCATENATE(B32, "-", C32), 'SlotsAllocation 2'!$I$44:$I$57, 0)),
                    MATCH(CONCATENATE(B32, "-", C32), 'SlotsAllocation 2'!$H$44:$H$57, 0)),
                MATCH(CONCATENATE(B32, "-", C32), 'SlotsAllocation 2'!$G$44:$G$57, 0)),
            MATCH(CONCATENATE(B32, "-", C32), 'SlotsAllocation 2'!$F$44:$F$57, 0)),
        MATCH(CONCATENATE(B32, "-", C32), 'SlotsAllocation 2'!$E$44:$E$57, 0)),
    MATCH(CONCATENATE(B32, "-", C32), 'SlotsAllocation 2'!$D$44:$D$57, 0)),
MATCH(CONCATENATE(B32, "-", C32), 'SlotsAllocation 2'!$C$44:$C$57, 0))</f>
        <v>0</v>
      </c>
      <c r="N32" s="3">
        <f>IF(ISNA(MATCH(CONCATENATE(B32, "-", C32), 'SlotsAllocation 2'!$C$58:$C$71, 0)),
    IF(ISNA(MATCH(CONCATENATE(B32, "-", C32), 'SlotsAllocation 2'!$D$58:$D$71, 0)),
        IF(ISNA(MATCH(CONCATENATE(B32, "-", C32), 'SlotsAllocation 2'!$E$58:$E$71, 0)),
            IF(ISNA(MATCH(CONCATENATE(B32, "-", C32), 'SlotsAllocation 2'!$F$58:$F$71, 0)),
                IF(ISNA(MATCH(CONCATENATE(B32, "-", C32), 'SlotsAllocation 2'!$G$58:$G$71, 0)),
                    IF(ISNA(MATCH(CONCATENATE(B32, "-", C32), 'SlotsAllocation 2'!$H$58:$H$71, 0)),
                        IF(ISNA(MATCH(CONCATENATE(B32, "-", C32), 'SlotsAllocation 2'!$I$58:$I$71, 0)),
                           IF(ISNA(MATCH(CONCATENATE(B32, "-", C32), 'SlotsAllocation 2'!$J$58:$J$71, 0)),
                                0,
                            MATCH(CONCATENATE(B32, "-", C32), 'SlotsAllocation 2'!$J$58:$J$71, 0)),
                        MATCH(CONCATENATE(B32, "-", C32), 'SlotsAllocation 2'!$I$58:$I$71, 0)),
                    MATCH(CONCATENATE(B32, "-", C32), 'SlotsAllocation 2'!$H$58:$H$71, 0)),
                MATCH(CONCATENATE(B32, "-", C32), 'SlotsAllocation 2'!$G$58:$G$71, 0)),
            MATCH(CONCATENATE(B32, "-", C32), 'SlotsAllocation 2'!$F$58:$F$71, 0)),
        MATCH(CONCATENATE(B32, "-", C32), 'SlotsAllocation 2'!$E$58:$E$71, 0)),
    MATCH(CONCATENATE(B32, "-", C32), 'SlotsAllocation 2'!$D$58:$D$71, 0)),
MATCH(CONCATENATE(B32, "-", C32), 'SlotsAllocation 2'!$C$58:$C$71, 0))</f>
        <v>0</v>
      </c>
      <c r="O32" s="3" t="str">
        <f>IF(ISNA(MATCH(CONCATENATE(B32, "-", C32), 'SlotsAllocation 2'!$C$2:$C$71, 0)),
    IF(ISNA(MATCH(CONCATENATE(B32, "-", C32), 'SlotsAllocation 2'!$D$2:$D$71, 0)),
        IF(ISNA(MATCH(CONCATENATE(B32, "-", C32), 'SlotsAllocation 2'!$E$2:$E$71, 0)),
            IF(ISNA(MATCH(CONCATENATE(B32, "-", C32), 'SlotsAllocation 2'!$F$2:$F$71, 0)),
                IF(ISNA(MATCH(CONCATENATE(B32, "-", C32), 'SlotsAllocation 2'!$G$2:$G$71, 0)),
                    IF(ISNA(MATCH(CONCATENATE(B32, "-", C32), 'SlotsAllocation 2'!$H$2:$H$71, 0)),
                        IF(ISNA(MATCH(CONCATENATE(B32, "-", C32),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14:40-16:10</v>
      </c>
      <c r="P32" s="3" t="str">
        <f>IF(ISNA(VLOOKUP(Q32, 'LOOKUP Table'!$A$2:$B$75, 2, FALSE)), "No Room Allocated", VLOOKUP(Q32, 'LOOKUP Table'!$A$2:$B$75, 2, FALSE))</f>
        <v>GPL</v>
      </c>
      <c r="Q32" s="3">
        <f>IF(ISNA(MATCH(CONCATENATE(B32, "-", C32), 'SlotsAllocation 2'!$C$2:$C$71, 0)),
    IF(ISNA(MATCH(CONCATENATE(B32, "-", C32), 'SlotsAllocation 2'!$D$2:$D$71, 0)),
        IF(ISNA(MATCH(CONCATENATE(B32, "-", C32), 'SlotsAllocation 2'!$E$2:$E$71, 0)),
            IF(ISNA(MATCH(CONCATENATE(B32, "-", C32), 'SlotsAllocation 2'!$F$2:$F$71, 0)),
                IF(ISNA(MATCH(CONCATENATE(B32, "-", C32), 'SlotsAllocation 2'!$G$2:$G$71, 0)),
                    IF(ISNA(MATCH(CONCATENATE(B32, "-", C32), 'SlotsAllocation 2'!$H$2:$H$71, 0)),
                        IF(ISNA(MATCH(CONCATENATE(B32, "-", C32), 'SlotsAllocation 2'!$I$2:$I$71, 0)),
                            IF(ISNA(MATCH(CONCATENATE(B32, "-", C32), 'SlotsAllocation 2'!$J$2:$J$71, 0)),
                                "No Room Allocated",
                            MATCH(CONCATENATE(B32, "-", C32), 'SlotsAllocation 2'!$J$2:$J$71, 0)),
                        MATCH(CONCATENATE(B32, "-", C32), 'SlotsAllocation 2'!$I$2:$I$71, 0)),
                    MATCH(CONCATENATE(B32, "-", C32), 'SlotsAllocation 2'!$H$2:$H$71, 0)),
                MATCH(CONCATENATE(B32, "-", C32), 'SlotsAllocation 2'!$G$2:$G$71, 0)),
            MATCH(CONCATENATE(B32, "-", C32), 'SlotsAllocation 2'!$F$2:$F$71, 0)),
        MATCH(CONCATENATE(B32, "-", C32), 'SlotsAllocation 2'!$E$2:$E$71, 0)),
    MATCH(CONCATENATE(B32, "-", C32), 'SlotsAllocation 2'!$D$2:$D$71, 0)),
MATCH(CONCATENATE(B32, "-", C32), 'SlotsAllocation 2'!$C$2:$C$71, 0))</f>
        <v>21</v>
      </c>
      <c r="R32" s="2">
        <v>40</v>
      </c>
      <c r="S32" s="31"/>
      <c r="T32" s="1"/>
      <c r="U32" s="148"/>
      <c r="V32" s="148"/>
      <c r="W32" s="148"/>
    </row>
    <row r="33" spans="2:23" ht="12" x14ac:dyDescent="0.25">
      <c r="B33" s="23" t="s">
        <v>11</v>
      </c>
      <c r="C33" s="2">
        <v>16</v>
      </c>
      <c r="D33" s="3" t="s">
        <v>12</v>
      </c>
      <c r="E33" s="3"/>
      <c r="F33" s="4">
        <v>3</v>
      </c>
      <c r="G33" s="121" t="s">
        <v>149</v>
      </c>
      <c r="H33" s="120"/>
      <c r="I33" s="116" t="str">
        <f t="shared" si="2"/>
        <v>MW</v>
      </c>
      <c r="J33" s="3">
        <f>IF(ISNA(MATCH(CONCATENATE(B33, "-", C33), 'SlotsAllocation 2'!$C$2:$C$15, 0)),
    IF(ISNA(MATCH(CONCATENATE(B33, "-", C33), 'SlotsAllocation 2'!$D$2:$D$15, 0)),
        IF(ISNA(MATCH(CONCATENATE(B33, "-", C33), 'SlotsAllocation 2'!$E$2:$E$15, 0)),
            IF(ISNA(MATCH(CONCATENATE(B33, "-", C33), 'SlotsAllocation 2'!$F$2:$F$15, 0)),
                IF(ISNA(MATCH(CONCATENATE(B33, "-", C33), 'SlotsAllocation 2'!$G$2:$G$15, 0)),
                    IF(ISNA(MATCH(CONCATENATE(B33, "-", C33), 'SlotsAllocation 2'!$H$2:$H$15, 0)),
                        IF(ISNA(MATCH(CONCATENATE(B33, "-", C33), 'SlotsAllocation 2'!$I$2:$I$15, 0)),
                            IF(ISNA(MATCH(CONCATENATE(B33, "-", C33), 'SlotsAllocation 2'!$J$2:$J$15, 0)),
                                0,
                            MATCH(CONCATENATE(B33, "-", C33), 'SlotsAllocation 2'!$J$2:$J$15, 0)),
                        MATCH(CONCATENATE(B33, "-", C33), 'SlotsAllocation 2'!$I$2:$I$15, 0)),
                    MATCH(CONCATENATE(B33, "-", C33), 'SlotsAllocation 2'!$H$2:$H$15, 0)),
                MATCH(CONCATENATE(B33, "-", C33), 'SlotsAllocation 2'!$G$2:$G$15, 0)),
            MATCH(CONCATENATE(B33, "-", C33), 'SlotsAllocation 2'!$F$2:$F$15, 0)),
        MATCH(CONCATENATE(B33, "-", C33), 'SlotsAllocation 2'!$E$2:$E$15, 0)),
    MATCH(CONCATENATE(B33, "-", C33), 'SlotsAllocation 2'!$D$2:$D$15, 0)),
MATCH(CONCATENATE(B33, "-", C33), 'SlotsAllocation 2'!$C$2:$C$15, 0))</f>
        <v>0</v>
      </c>
      <c r="K33" s="3">
        <f>IF(ISNA(MATCH(CONCATENATE(B33, "-", C33), 'SlotsAllocation 2'!$C$16:$C$29, 0)),
    IF(ISNA(MATCH(CONCATENATE(B33, "-", C33), 'SlotsAllocation 2'!$D$16:$D$29, 0)),
        IF(ISNA(MATCH(CONCATENATE(B33, "-", C33), 'SlotsAllocation 2'!$E$16:$E$29, 0)),
            IF(ISNA(MATCH(CONCATENATE(B33, "-", C33), 'SlotsAllocation 2'!$F$16:$F$29, 0)),
                IF(ISNA(MATCH(CONCATENATE(B33, "-", C33), 'SlotsAllocation 2'!$G$16:$G$29, 0)),
                    IF(ISNA(MATCH(CONCATENATE(B33, "-", C33), 'SlotsAllocation 2'!$H$16:$H$29, 0)),
                        IF(ISNA(MATCH(CONCATENATE(B33, "-", C33), 'SlotsAllocation 2'!$I$16:$I$29, 0)),
                           IF(ISNA(MATCH(CONCATENATE(B33, "-", C33), 'SlotsAllocation 2'!$J$16:$J$29, 0)),
                                0,
                            MATCH(CONCATENATE(B33, "-", C33), 'SlotsAllocation 2'!$J$16:$J$29, 0)),
                        MATCH(CONCATENATE(B33, "-", C33), 'SlotsAllocation 2'!$I$16:$I$29, 0)),
                    MATCH(CONCATENATE(B33, "-", C33), 'SlotsAllocation 2'!$H$16:$H$29, 0)),
                MATCH(CONCATENATE(B33, "-", C33), 'SlotsAllocation 2'!$G$16:$G$29, 0)),
            MATCH(CONCATENATE(B33, "-", C33), 'SlotsAllocation 2'!$F$16:$F$29, 0)),
        MATCH(CONCATENATE(B33, "-", C33), 'SlotsAllocation 2'!$E$16:$E$29, 0)),
    MATCH(CONCATENATE(B33, "-", C33), 'SlotsAllocation 2'!$D$16:$D$29, 0)),
MATCH(CONCATENATE(B33, "-", C33), 'SlotsAllocation 2'!$C$16:$C$29, 0))</f>
        <v>7</v>
      </c>
      <c r="L33" s="3">
        <f>IF(ISNA(MATCH(CONCATENATE(B33, "-", C33), 'SlotsAllocation 2'!$C$30:$C$43, 0)),
    IF(ISNA(MATCH(CONCATENATE(B33, "-", C33), 'SlotsAllocation 2'!$D$30:$D$43, 0)),
        IF(ISNA(MATCH(CONCATENATE(B33, "-", C33), 'SlotsAllocation 2'!$E$30:$E$43, 0)),
            IF(ISNA(MATCH(CONCATENATE(B33, "-", C33), 'SlotsAllocation 2'!$F$30:$F$43, 0)),
                IF(ISNA(MATCH(CONCATENATE(B33, "-", C33), 'SlotsAllocation 2'!$G$30:$G$43, 0)),
                    IF(ISNA(MATCH(CONCATENATE(B33, "-", C33), 'SlotsAllocation 2'!$H$30:$H$43, 0)),
                        IF(ISNA(MATCH(CONCATENATE(B33, "-", C33), 'SlotsAllocation 2'!$I$30:$I$43, 0)),
                           IF(ISNA(MATCH(CONCATENATE(B33, "-", C33), 'SlotsAllocation 2'!$J$30:$J$43, 0)),
                                0,
                            MATCH(CONCATENATE(B33, "-", C33), 'SlotsAllocation 2'!$J$30:$J$43, 0)),
                        MATCH(CONCATENATE(B33, "-", C33), 'SlotsAllocation 2'!$I$30:$I$43, 0)),
                    MATCH(CONCATENATE(B33, "-", C33), 'SlotsAllocation 2'!$H$30:$H$43, 0)),
                MATCH(CONCATENATE(B33, "-", C33), 'SlotsAllocation 2'!$G$30:$G$43, 0)),
            MATCH(CONCATENATE(B33, "-", C33), 'SlotsAllocation 2'!$F$30:$F$43, 0)),
        MATCH(CONCATENATE(B33, "-", C33), 'SlotsAllocation 2'!$E$30:$E$43, 0)),
    MATCH(CONCATENATE(B33, "-", C33), 'SlotsAllocation 2'!$D$30:$D$43, 0)),
MATCH(CONCATENATE(B33, "-", C33), 'SlotsAllocation 2'!$C$30:$C$43, 0))</f>
        <v>0</v>
      </c>
      <c r="M33" s="3">
        <f>IF(ISNA(MATCH(CONCATENATE(B33, "-", C33), 'SlotsAllocation 2'!$C$44:$C$57, 0)),
    IF(ISNA(MATCH(CONCATENATE(B33, "-", C33), 'SlotsAllocation 2'!$D$44:$D$57, 0)),
        IF(ISNA(MATCH(CONCATENATE(B33, "-", C33), 'SlotsAllocation 2'!$E$44:$E$57, 0)),
            IF(ISNA(MATCH(CONCATENATE(B33, "-", C33), 'SlotsAllocation 2'!$F$44:$F$57, 0)),
                IF(ISNA(MATCH(CONCATENATE(B33, "-", C33), 'SlotsAllocation 2'!$G$44:$G$57, 0)),
                    IF(ISNA(MATCH(CONCATENATE(B33, "-", C33), 'SlotsAllocation 2'!$H$44:$H$57, 0)),
                        IF(ISNA(MATCH(CONCATENATE(B33, "-", C33), 'SlotsAllocation 2'!$I$44:$I$57, 0)),
                           IF(ISNA(MATCH(CONCATENATE(B33, "-", C33), 'SlotsAllocation 2'!$J$44:$J$57, 0)),
                                0,
                            MATCH(CONCATENATE(B33, "-", C33), 'SlotsAllocation 2'!$J$44:$J$57, 0)),
                        MATCH(CONCATENATE(B33, "-", C33), 'SlotsAllocation 2'!$I$44:$I$57, 0)),
                    MATCH(CONCATENATE(B33, "-", C33), 'SlotsAllocation 2'!$H$44:$H$57, 0)),
                MATCH(CONCATENATE(B33, "-", C33), 'SlotsAllocation 2'!$G$44:$G$57, 0)),
            MATCH(CONCATENATE(B33, "-", C33), 'SlotsAllocation 2'!$F$44:$F$57, 0)),
        MATCH(CONCATENATE(B33, "-", C33), 'SlotsAllocation 2'!$E$44:$E$57, 0)),
    MATCH(CONCATENATE(B33, "-", C33), 'SlotsAllocation 2'!$D$44:$D$57, 0)),
MATCH(CONCATENATE(B33, "-", C33), 'SlotsAllocation 2'!$C$44:$C$57, 0))</f>
        <v>7</v>
      </c>
      <c r="N33" s="3">
        <f>IF(ISNA(MATCH(CONCATENATE(B33, "-", C33), 'SlotsAllocation 2'!$C$58:$C$71, 0)),
    IF(ISNA(MATCH(CONCATENATE(B33, "-", C33), 'SlotsAllocation 2'!$D$58:$D$71, 0)),
        IF(ISNA(MATCH(CONCATENATE(B33, "-", C33), 'SlotsAllocation 2'!$E$58:$E$71, 0)),
            IF(ISNA(MATCH(CONCATENATE(B33, "-", C33), 'SlotsAllocation 2'!$F$58:$F$71, 0)),
                IF(ISNA(MATCH(CONCATENATE(B33, "-", C33), 'SlotsAllocation 2'!$G$58:$G$71, 0)),
                    IF(ISNA(MATCH(CONCATENATE(B33, "-", C33), 'SlotsAllocation 2'!$H$58:$H$71, 0)),
                        IF(ISNA(MATCH(CONCATENATE(B33, "-", C33), 'SlotsAllocation 2'!$I$58:$I$71, 0)),
                           IF(ISNA(MATCH(CONCATENATE(B33, "-", C33), 'SlotsAllocation 2'!$J$58:$J$71, 0)),
                                0,
                            MATCH(CONCATENATE(B33, "-", C33), 'SlotsAllocation 2'!$J$58:$J$71, 0)),
                        MATCH(CONCATENATE(B33, "-", C33), 'SlotsAllocation 2'!$I$58:$I$71, 0)),
                    MATCH(CONCATENATE(B33, "-", C33), 'SlotsAllocation 2'!$H$58:$H$71, 0)),
                MATCH(CONCATENATE(B33, "-", C33), 'SlotsAllocation 2'!$G$58:$G$71, 0)),
            MATCH(CONCATENATE(B33, "-", C33), 'SlotsAllocation 2'!$F$58:$F$71, 0)),
        MATCH(CONCATENATE(B33, "-", C33), 'SlotsAllocation 2'!$E$58:$E$71, 0)),
    MATCH(CONCATENATE(B33, "-", C33), 'SlotsAllocation 2'!$D$58:$D$71, 0)),
MATCH(CONCATENATE(B33, "-", C33), 'SlotsAllocation 2'!$C$58:$C$71, 0))</f>
        <v>0</v>
      </c>
      <c r="O33" s="3" t="str">
        <f>IF(ISNA(MATCH(CONCATENATE(B33, "-", C33), 'SlotsAllocation 2'!$C$2:$C$71, 0)),
    IF(ISNA(MATCH(CONCATENATE(B33, "-", C33), 'SlotsAllocation 2'!$D$2:$D$71, 0)),
        IF(ISNA(MATCH(CONCATENATE(B33, "-", C33), 'SlotsAllocation 2'!$E$2:$E$71, 0)),
            IF(ISNA(MATCH(CONCATENATE(B33, "-", C33), 'SlotsAllocation 2'!$F$2:$F$71, 0)),
                IF(ISNA(MATCH(CONCATENATE(B33, "-", C33), 'SlotsAllocation 2'!$G$2:$G$71, 0)),
                    IF(ISNA(MATCH(CONCATENATE(B33, "-", C33), 'SlotsAllocation 2'!$H$2:$H$71, 0)),
                        IF(ISNA(MATCH(CONCATENATE(B33, "-", C33),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16:20-17:50</v>
      </c>
      <c r="P33" s="3" t="str">
        <f>IF(ISNA(VLOOKUP(Q33, 'LOOKUP Table'!$A$2:$B$75, 2, FALSE)), "No Room Allocated", VLOOKUP(Q33, 'LOOKUP Table'!$A$2:$B$75, 2, FALSE))</f>
        <v>GPL</v>
      </c>
      <c r="Q33" s="3">
        <f>IF(ISNA(MATCH(CONCATENATE(B33, "-", C33), 'SlotsAllocation 2'!$C$2:$C$71, 0)),
    IF(ISNA(MATCH(CONCATENATE(B33, "-", C33), 'SlotsAllocation 2'!$D$2:$D$71, 0)),
        IF(ISNA(MATCH(CONCATENATE(B33, "-", C33), 'SlotsAllocation 2'!$E$2:$E$71, 0)),
            IF(ISNA(MATCH(CONCATENATE(B33, "-", C33), 'SlotsAllocation 2'!$F$2:$F$71, 0)),
                IF(ISNA(MATCH(CONCATENATE(B33, "-", C33), 'SlotsAllocation 2'!$G$2:$G$71, 0)),
                    IF(ISNA(MATCH(CONCATENATE(B33, "-", C33), 'SlotsAllocation 2'!$H$2:$H$71, 0)),
                        IF(ISNA(MATCH(CONCATENATE(B33, "-", C33), 'SlotsAllocation 2'!$I$2:$I$71, 0)),
                            IF(ISNA(MATCH(CONCATENATE(B33, "-", C33), 'SlotsAllocation 2'!$J$2:$J$71, 0)),
                                "No Room Allocated",
                            MATCH(CONCATENATE(B33, "-", C33), 'SlotsAllocation 2'!$J$2:$J$71, 0)),
                        MATCH(CONCATENATE(B33, "-", C33), 'SlotsAllocation 2'!$I$2:$I$71, 0)),
                    MATCH(CONCATENATE(B33, "-", C33), 'SlotsAllocation 2'!$H$2:$H$71, 0)),
                MATCH(CONCATENATE(B33, "-", C33), 'SlotsAllocation 2'!$G$2:$G$71, 0)),
            MATCH(CONCATENATE(B33, "-", C33), 'SlotsAllocation 2'!$F$2:$F$71, 0)),
        MATCH(CONCATENATE(B33, "-", C33), 'SlotsAllocation 2'!$E$2:$E$71, 0)),
    MATCH(CONCATENATE(B33, "-", C33), 'SlotsAllocation 2'!$D$2:$D$71, 0)),
MATCH(CONCATENATE(B33, "-", C33), 'SlotsAllocation 2'!$C$2:$C$71, 0))</f>
        <v>21</v>
      </c>
      <c r="R33" s="2">
        <v>40</v>
      </c>
      <c r="S33" s="31"/>
      <c r="T33" s="1"/>
      <c r="U33" s="142"/>
      <c r="V33" s="142"/>
      <c r="W33" s="142"/>
    </row>
    <row r="34" spans="2:23" ht="12" x14ac:dyDescent="0.25">
      <c r="B34" s="23" t="s">
        <v>13</v>
      </c>
      <c r="C34" s="2">
        <v>16</v>
      </c>
      <c r="D34" s="3" t="s">
        <v>14</v>
      </c>
      <c r="E34" s="3"/>
      <c r="F34" s="4">
        <v>1</v>
      </c>
      <c r="G34" s="121" t="s">
        <v>149</v>
      </c>
      <c r="H34" s="120"/>
      <c r="I34" s="116" t="str">
        <f t="shared" si="2"/>
        <v>W</v>
      </c>
      <c r="J34" s="3">
        <f>IF(ISNA(MATCH(CONCATENATE(B34, "-", C34), 'SlotsAllocation 2'!$C$2:$C$15, 0)),
    IF(ISNA(MATCH(CONCATENATE(B34, "-", C34), 'SlotsAllocation 2'!$D$2:$D$15, 0)),
        IF(ISNA(MATCH(CONCATENATE(B34, "-", C34), 'SlotsAllocation 2'!$E$2:$E$15, 0)),
            IF(ISNA(MATCH(CONCATENATE(B34, "-", C34), 'SlotsAllocation 2'!$F$2:$F$15, 0)),
                IF(ISNA(MATCH(CONCATENATE(B34, "-", C34), 'SlotsAllocation 2'!$G$2:$G$15, 0)),
                    IF(ISNA(MATCH(CONCATENATE(B34, "-", C34), 'SlotsAllocation 2'!$H$2:$H$15, 0)),
                        IF(ISNA(MATCH(CONCATENATE(B34, "-", C34), 'SlotsAllocation 2'!$I$2:$I$15, 0)),
                            IF(ISNA(MATCH(CONCATENATE(B34, "-", C34), 'SlotsAllocation 2'!$J$2:$J$15, 0)),
                                0,
                            MATCH(CONCATENATE(B34, "-", C34), 'SlotsAllocation 2'!$J$2:$J$15, 0)),
                        MATCH(CONCATENATE(B34, "-", C34), 'SlotsAllocation 2'!$I$2:$I$15, 0)),
                    MATCH(CONCATENATE(B34, "-", C34), 'SlotsAllocation 2'!$H$2:$H$15, 0)),
                MATCH(CONCATENATE(B34, "-", C34), 'SlotsAllocation 2'!$G$2:$G$15, 0)),
            MATCH(CONCATENATE(B34, "-", C34), 'SlotsAllocation 2'!$F$2:$F$15, 0)),
        MATCH(CONCATENATE(B34, "-", C34), 'SlotsAllocation 2'!$E$2:$E$15, 0)),
    MATCH(CONCATENATE(B34, "-", C34), 'SlotsAllocation 2'!$D$2:$D$15, 0)),
MATCH(CONCATENATE(B34, "-", C34), 'SlotsAllocation 2'!$C$2:$C$15, 0))</f>
        <v>0</v>
      </c>
      <c r="K34" s="3">
        <f>IF(ISNA(MATCH(CONCATENATE(B34, "-", C34), 'SlotsAllocation 2'!$C$16:$C$29, 0)),
    IF(ISNA(MATCH(CONCATENATE(B34, "-", C34), 'SlotsAllocation 2'!$D$16:$D$29, 0)),
        IF(ISNA(MATCH(CONCATENATE(B34, "-", C34), 'SlotsAllocation 2'!$E$16:$E$29, 0)),
            IF(ISNA(MATCH(CONCATENATE(B34, "-", C34), 'SlotsAllocation 2'!$F$16:$F$29, 0)),
                IF(ISNA(MATCH(CONCATENATE(B34, "-", C34), 'SlotsAllocation 2'!$G$16:$G$29, 0)),
                    IF(ISNA(MATCH(CONCATENATE(B34, "-", C34), 'SlotsAllocation 2'!$H$16:$H$29, 0)),
                        IF(ISNA(MATCH(CONCATENATE(B34, "-", C34), 'SlotsAllocation 2'!$I$16:$I$29, 0)),
                           IF(ISNA(MATCH(CONCATENATE(B34, "-", C34), 'SlotsAllocation 2'!$J$16:$J$29, 0)),
                                0,
                            MATCH(CONCATENATE(B34, "-", C34), 'SlotsAllocation 2'!$J$16:$J$29, 0)),
                        MATCH(CONCATENATE(B34, "-", C34), 'SlotsAllocation 2'!$I$16:$I$29, 0)),
                    MATCH(CONCATENATE(B34, "-", C34), 'SlotsAllocation 2'!$H$16:$H$29, 0)),
                MATCH(CONCATENATE(B34, "-", C34), 'SlotsAllocation 2'!$G$16:$G$29, 0)),
            MATCH(CONCATENATE(B34, "-", C34), 'SlotsAllocation 2'!$F$16:$F$29, 0)),
        MATCH(CONCATENATE(B34, "-", C34), 'SlotsAllocation 2'!$E$16:$E$29, 0)),
    MATCH(CONCATENATE(B34, "-", C34), 'SlotsAllocation 2'!$D$16:$D$29, 0)),
MATCH(CONCATENATE(B34, "-", C34), 'SlotsAllocation 2'!$C$16:$C$29, 0))</f>
        <v>0</v>
      </c>
      <c r="L34" s="3">
        <f>IF(ISNA(MATCH(CONCATENATE(B34, "-", C34), 'SlotsAllocation 2'!$C$30:$C$43, 0)),
    IF(ISNA(MATCH(CONCATENATE(B34, "-", C34), 'SlotsAllocation 2'!$D$30:$D$43, 0)),
        IF(ISNA(MATCH(CONCATENATE(B34, "-", C34), 'SlotsAllocation 2'!$E$30:$E$43, 0)),
            IF(ISNA(MATCH(CONCATENATE(B34, "-", C34), 'SlotsAllocation 2'!$F$30:$F$43, 0)),
                IF(ISNA(MATCH(CONCATENATE(B34, "-", C34), 'SlotsAllocation 2'!$G$30:$G$43, 0)),
                    IF(ISNA(MATCH(CONCATENATE(B34, "-", C34), 'SlotsAllocation 2'!$H$30:$H$43, 0)),
                        IF(ISNA(MATCH(CONCATENATE(B34, "-", C34), 'SlotsAllocation 2'!$I$30:$I$43, 0)),
                           IF(ISNA(MATCH(CONCATENATE(B34, "-", C34), 'SlotsAllocation 2'!$J$30:$J$43, 0)),
                                0,
                            MATCH(CONCATENATE(B34, "-", C34), 'SlotsAllocation 2'!$J$30:$J$43, 0)),
                        MATCH(CONCATENATE(B34, "-", C34), 'SlotsAllocation 2'!$I$30:$I$43, 0)),
                    MATCH(CONCATENATE(B34, "-", C34), 'SlotsAllocation 2'!$H$30:$H$43, 0)),
                MATCH(CONCATENATE(B34, "-", C34), 'SlotsAllocation 2'!$G$30:$G$43, 0)),
            MATCH(CONCATENATE(B34, "-", C34), 'SlotsAllocation 2'!$F$30:$F$43, 0)),
        MATCH(CONCATENATE(B34, "-", C34), 'SlotsAllocation 2'!$E$30:$E$43, 0)),
    MATCH(CONCATENATE(B34, "-", C34), 'SlotsAllocation 2'!$D$30:$D$43, 0)),
MATCH(CONCATENATE(B34, "-", C34), 'SlotsAllocation 2'!$C$30:$C$43, 0))</f>
        <v>0</v>
      </c>
      <c r="M34" s="3">
        <f>IF(ISNA(MATCH(CONCATENATE(B34, "-", C34), 'SlotsAllocation 2'!$C$44:$C$57, 0)),
    IF(ISNA(MATCH(CONCATENATE(B34, "-", C34), 'SlotsAllocation 2'!$D$44:$D$57, 0)),
        IF(ISNA(MATCH(CONCATENATE(B34, "-", C34), 'SlotsAllocation 2'!$E$44:$E$57, 0)),
            IF(ISNA(MATCH(CONCATENATE(B34, "-", C34), 'SlotsAllocation 2'!$F$44:$F$57, 0)),
                IF(ISNA(MATCH(CONCATENATE(B34, "-", C34), 'SlotsAllocation 2'!$G$44:$G$57, 0)),
                    IF(ISNA(MATCH(CONCATENATE(B34, "-", C34), 'SlotsAllocation 2'!$H$44:$H$57, 0)),
                        IF(ISNA(MATCH(CONCATENATE(B34, "-", C34), 'SlotsAllocation 2'!$I$44:$I$57, 0)),
                           IF(ISNA(MATCH(CONCATENATE(B34, "-", C34), 'SlotsAllocation 2'!$J$44:$J$57, 0)),
                                0,
                            MATCH(CONCATENATE(B34, "-", C34), 'SlotsAllocation 2'!$J$44:$J$57, 0)),
                        MATCH(CONCATENATE(B34, "-", C34), 'SlotsAllocation 2'!$I$44:$I$57, 0)),
                    MATCH(CONCATENATE(B34, "-", C34), 'SlotsAllocation 2'!$H$44:$H$57, 0)),
                MATCH(CONCATENATE(B34, "-", C34), 'SlotsAllocation 2'!$G$44:$G$57, 0)),
            MATCH(CONCATENATE(B34, "-", C34), 'SlotsAllocation 2'!$F$44:$F$57, 0)),
        MATCH(CONCATENATE(B34, "-", C34), 'SlotsAllocation 2'!$E$44:$E$57, 0)),
    MATCH(CONCATENATE(B34, "-", C34), 'SlotsAllocation 2'!$D$44:$D$57, 0)),
MATCH(CONCATENATE(B34, "-", C34), 'SlotsAllocation 2'!$C$44:$C$57, 0))</f>
        <v>7</v>
      </c>
      <c r="N34" s="3">
        <f>IF(ISNA(MATCH(CONCATENATE(B34, "-", C34), 'SlotsAllocation 2'!$C$58:$C$71, 0)),
    IF(ISNA(MATCH(CONCATENATE(B34, "-", C34), 'SlotsAllocation 2'!$D$58:$D$71, 0)),
        IF(ISNA(MATCH(CONCATENATE(B34, "-", C34), 'SlotsAllocation 2'!$E$58:$E$71, 0)),
            IF(ISNA(MATCH(CONCATENATE(B34, "-", C34), 'SlotsAllocation 2'!$F$58:$F$71, 0)),
                IF(ISNA(MATCH(CONCATENATE(B34, "-", C34), 'SlotsAllocation 2'!$G$58:$G$71, 0)),
                    IF(ISNA(MATCH(CONCATENATE(B34, "-", C34), 'SlotsAllocation 2'!$H$58:$H$71, 0)),
                        IF(ISNA(MATCH(CONCATENATE(B34, "-", C34), 'SlotsAllocation 2'!$I$58:$I$71, 0)),
                           IF(ISNA(MATCH(CONCATENATE(B34, "-", C34), 'SlotsAllocation 2'!$J$58:$J$71, 0)),
                                0,
                            MATCH(CONCATENATE(B34, "-", C34), 'SlotsAllocation 2'!$J$58:$J$71, 0)),
                        MATCH(CONCATENATE(B34, "-", C34), 'SlotsAllocation 2'!$I$58:$I$71, 0)),
                    MATCH(CONCATENATE(B34, "-", C34), 'SlotsAllocation 2'!$H$58:$H$71, 0)),
                MATCH(CONCATENATE(B34, "-", C34), 'SlotsAllocation 2'!$G$58:$G$71, 0)),
            MATCH(CONCATENATE(B34, "-", C34), 'SlotsAllocation 2'!$F$58:$F$71, 0)),
        MATCH(CONCATENATE(B34, "-", C34), 'SlotsAllocation 2'!$E$58:$E$71, 0)),
    MATCH(CONCATENATE(B34, "-", C34), 'SlotsAllocation 2'!$D$58:$D$71, 0)),
MATCH(CONCATENATE(B34, "-", C34), 'SlotsAllocation 2'!$C$58:$C$71, 0))</f>
        <v>0</v>
      </c>
      <c r="O34" s="3" t="str">
        <f>IF(ISNA(MATCH(CONCATENATE(B34, "-", C34), 'SlotsAllocation 2'!$C$2:$C$71, 0)),
    IF(ISNA(MATCH(CONCATENATE(B34, "-", C34), 'SlotsAllocation 2'!$D$2:$D$71, 0)),
        IF(ISNA(MATCH(CONCATENATE(B34, "-", C34), 'SlotsAllocation 2'!$E$2:$E$71, 0)),
            IF(ISNA(MATCH(CONCATENATE(B34, "-", C34), 'SlotsAllocation 2'!$F$2:$F$71, 0)),
                IF(ISNA(MATCH(CONCATENATE(B34, "-", C34), 'SlotsAllocation 2'!$G$2:$G$71, 0)),
                    IF(ISNA(MATCH(CONCATENATE(B34, "-", C34), 'SlotsAllocation 2'!$H$2:$H$71, 0)),
                        IF(ISNA(MATCH(CONCATENATE(B34, "-", C34),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14:40-16:10</v>
      </c>
      <c r="P34" s="3" t="str">
        <f>IF(ISNA(VLOOKUP(Q34, 'LOOKUP Table'!$A$2:$B$75, 2, FALSE)), "No Room Allocated", VLOOKUP(Q34, 'LOOKUP Table'!$A$2:$B$75, 2, FALSE))</f>
        <v>GPL</v>
      </c>
      <c r="Q34" s="3">
        <f>IF(ISNA(MATCH(CONCATENATE(B34, "-", C34), 'SlotsAllocation 2'!$C$2:$C$71, 0)),
    IF(ISNA(MATCH(CONCATENATE(B34, "-", C34), 'SlotsAllocation 2'!$D$2:$D$71, 0)),
        IF(ISNA(MATCH(CONCATENATE(B34, "-", C34), 'SlotsAllocation 2'!$E$2:$E$71, 0)),
            IF(ISNA(MATCH(CONCATENATE(B34, "-", C34), 'SlotsAllocation 2'!$F$2:$F$71, 0)),
                IF(ISNA(MATCH(CONCATENATE(B34, "-", C34), 'SlotsAllocation 2'!$G$2:$G$71, 0)),
                    IF(ISNA(MATCH(CONCATENATE(B34, "-", C34), 'SlotsAllocation 2'!$H$2:$H$71, 0)),
                        IF(ISNA(MATCH(CONCATENATE(B34, "-", C34), 'SlotsAllocation 2'!$I$2:$I$71, 0)),
                            IF(ISNA(MATCH(CONCATENATE(B34, "-", C34), 'SlotsAllocation 2'!$J$2:$J$71, 0)),
                                "No Room Allocated",
                            MATCH(CONCATENATE(B34, "-", C34), 'SlotsAllocation 2'!$J$2:$J$71, 0)),
                        MATCH(CONCATENATE(B34, "-", C34), 'SlotsAllocation 2'!$I$2:$I$71, 0)),
                    MATCH(CONCATENATE(B34, "-", C34), 'SlotsAllocation 2'!$H$2:$H$71, 0)),
                MATCH(CONCATENATE(B34, "-", C34), 'SlotsAllocation 2'!$G$2:$G$71, 0)),
            MATCH(CONCATENATE(B34, "-", C34), 'SlotsAllocation 2'!$F$2:$F$71, 0)),
        MATCH(CONCATENATE(B34, "-", C34), 'SlotsAllocation 2'!$E$2:$E$71, 0)),
    MATCH(CONCATENATE(B34, "-", C34), 'SlotsAllocation 2'!$D$2:$D$71, 0)),
MATCH(CONCATENATE(B34, "-", C34), 'SlotsAllocation 2'!$C$2:$C$71, 0))</f>
        <v>49</v>
      </c>
      <c r="R34" s="2">
        <v>40</v>
      </c>
      <c r="S34" s="31"/>
      <c r="T34" s="1"/>
      <c r="U34" s="142"/>
      <c r="V34" s="142"/>
      <c r="W34" s="142"/>
    </row>
    <row r="35" spans="2:23" ht="12" x14ac:dyDescent="0.25">
      <c r="B35" s="24"/>
      <c r="C35" s="10"/>
      <c r="D35" s="11"/>
      <c r="E35" s="11"/>
      <c r="F35" s="12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0"/>
      <c r="S35" s="17"/>
      <c r="T35" s="17"/>
      <c r="U35" s="130"/>
      <c r="V35" s="130"/>
      <c r="W35" s="130"/>
    </row>
    <row r="36" spans="2:23" ht="24" x14ac:dyDescent="0.25">
      <c r="B36" s="23" t="s">
        <v>17</v>
      </c>
      <c r="C36" s="2">
        <v>1</v>
      </c>
      <c r="D36" s="3" t="s">
        <v>18</v>
      </c>
      <c r="E36" s="3" t="s">
        <v>405</v>
      </c>
      <c r="F36" s="4">
        <v>3</v>
      </c>
      <c r="G36" s="113" t="s">
        <v>155</v>
      </c>
      <c r="H36" s="113">
        <v>4397</v>
      </c>
      <c r="I36" s="3" t="str">
        <f t="shared" ref="I36:I49" si="5">CONCATENATE(
    IF(J36 &gt; 0, "S", ""),
    IF(K36 &gt; 0, "M", ""),
    IF(L36 &gt; 0, "T", ""),
    IF(M36 &gt; 0, "W", ""),
    IF(N36 &gt; 0, "R", ""),
)</f>
        <v>ST</v>
      </c>
      <c r="J36" s="3">
        <f>IF(ISNA(MATCH(CONCATENATE(B36, "-", C36), 'SlotsAllocation 2'!$C$2:$C$15, 0)),
    IF(ISNA(MATCH(CONCATENATE(B36, "-", C36), 'SlotsAllocation 2'!$D$2:$D$15, 0)),
        IF(ISNA(MATCH(CONCATENATE(B36, "-", C36), 'SlotsAllocation 2'!$E$2:$E$15, 0)),
            IF(ISNA(MATCH(CONCATENATE(B36, "-", C36), 'SlotsAllocation 2'!$F$2:$F$15, 0)),
                IF(ISNA(MATCH(CONCATENATE(B36, "-", C36), 'SlotsAllocation 2'!$G$2:$G$15, 0)),
                    IF(ISNA(MATCH(CONCATENATE(B36, "-", C36), 'SlotsAllocation 2'!$H$2:$H$15, 0)),
                        IF(ISNA(MATCH(CONCATENATE(B36, "-", C36), 'SlotsAllocation 2'!$I$2:$I$15, 0)),
                            IF(ISNA(MATCH(CONCATENATE(B36, "-", C36), 'SlotsAllocation 2'!$J$2:$J$15, 0)),
                                0,
                            MATCH(CONCATENATE(B36, "-", C36), 'SlotsAllocation 2'!$J$2:$J$15, 0)),
                        MATCH(CONCATENATE(B36, "-", C36), 'SlotsAllocation 2'!$I$2:$I$15, 0)),
                    MATCH(CONCATENATE(B36, "-", C36), 'SlotsAllocation 2'!$H$2:$H$15, 0)),
                MATCH(CONCATENATE(B36, "-", C36), 'SlotsAllocation 2'!$G$2:$G$15, 0)),
            MATCH(CONCATENATE(B36, "-", C36), 'SlotsAllocation 2'!$F$2:$F$15, 0)),
        MATCH(CONCATENATE(B36, "-", C36), 'SlotsAllocation 2'!$E$2:$E$15, 0)),
    MATCH(CONCATENATE(B36, "-", C36), 'SlotsAllocation 2'!$D$2:$D$15, 0)),
MATCH(CONCATENATE(B36, "-", C36), 'SlotsAllocation 2'!$C$2:$C$15, 0))</f>
        <v>2</v>
      </c>
      <c r="K36" s="3">
        <f>IF(ISNA(MATCH(CONCATENATE(B36, "-", C36), 'SlotsAllocation 2'!$C$16:$C$29, 0)),
    IF(ISNA(MATCH(CONCATENATE(B36, "-", C36), 'SlotsAllocation 2'!$D$16:$D$29, 0)),
        IF(ISNA(MATCH(CONCATENATE(B36, "-", C36), 'SlotsAllocation 2'!$E$16:$E$29, 0)),
            IF(ISNA(MATCH(CONCATENATE(B36, "-", C36), 'SlotsAllocation 2'!$F$16:$F$29, 0)),
                IF(ISNA(MATCH(CONCATENATE(B36, "-", C36), 'SlotsAllocation 2'!$G$16:$G$29, 0)),
                    IF(ISNA(MATCH(CONCATENATE(B36, "-", C36), 'SlotsAllocation 2'!$H$16:$H$29, 0)),
                        IF(ISNA(MATCH(CONCATENATE(B36, "-", C36), 'SlotsAllocation 2'!$I$16:$I$29, 0)),
                           IF(ISNA(MATCH(CONCATENATE(B36, "-", C36), 'SlotsAllocation 2'!$J$16:$J$29, 0)),
                                0,
                            MATCH(CONCATENATE(B36, "-", C36), 'SlotsAllocation 2'!$J$16:$J$29, 0)),
                        MATCH(CONCATENATE(B36, "-", C36), 'SlotsAllocation 2'!$I$16:$I$29, 0)),
                    MATCH(CONCATENATE(B36, "-", C36), 'SlotsAllocation 2'!$H$16:$H$29, 0)),
                MATCH(CONCATENATE(B36, "-", C36), 'SlotsAllocation 2'!$G$16:$G$29, 0)),
            MATCH(CONCATENATE(B36, "-", C36), 'SlotsAllocation 2'!$F$16:$F$29, 0)),
        MATCH(CONCATENATE(B36, "-", C36), 'SlotsAllocation 2'!$E$16:$E$29, 0)),
    MATCH(CONCATENATE(B36, "-", C36), 'SlotsAllocation 2'!$D$16:$D$29, 0)),
MATCH(CONCATENATE(B36, "-", C36), 'SlotsAllocation 2'!$C$16:$C$29, 0))</f>
        <v>0</v>
      </c>
      <c r="L36" s="3">
        <f>IF(ISNA(MATCH(CONCATENATE(B36, "-", C36), 'SlotsAllocation 2'!$C$30:$C$43, 0)),
    IF(ISNA(MATCH(CONCATENATE(B36, "-", C36), 'SlotsAllocation 2'!$D$30:$D$43, 0)),
        IF(ISNA(MATCH(CONCATENATE(B36, "-", C36), 'SlotsAllocation 2'!$E$30:$E$43, 0)),
            IF(ISNA(MATCH(CONCATENATE(B36, "-", C36), 'SlotsAllocation 2'!$F$30:$F$43, 0)),
                IF(ISNA(MATCH(CONCATENATE(B36, "-", C36), 'SlotsAllocation 2'!$G$30:$G$43, 0)),
                    IF(ISNA(MATCH(CONCATENATE(B36, "-", C36), 'SlotsAllocation 2'!$H$30:$H$43, 0)),
                        IF(ISNA(MATCH(CONCATENATE(B36, "-", C36), 'SlotsAllocation 2'!$I$30:$I$43, 0)),
                           IF(ISNA(MATCH(CONCATENATE(B36, "-", C36), 'SlotsAllocation 2'!$J$30:$J$43, 0)),
                                0,
                            MATCH(CONCATENATE(B36, "-", C36), 'SlotsAllocation 2'!$J$30:$J$43, 0)),
                        MATCH(CONCATENATE(B36, "-", C36), 'SlotsAllocation 2'!$I$30:$I$43, 0)),
                    MATCH(CONCATENATE(B36, "-", C36), 'SlotsAllocation 2'!$H$30:$H$43, 0)),
                MATCH(CONCATENATE(B36, "-", C36), 'SlotsAllocation 2'!$G$30:$G$43, 0)),
            MATCH(CONCATENATE(B36, "-", C36), 'SlotsAllocation 2'!$F$30:$F$43, 0)),
        MATCH(CONCATENATE(B36, "-", C36), 'SlotsAllocation 2'!$E$30:$E$43, 0)),
    MATCH(CONCATENATE(B36, "-", C36), 'SlotsAllocation 2'!$D$30:$D$43, 0)),
MATCH(CONCATENATE(B36, "-", C36), 'SlotsAllocation 2'!$C$30:$C$43, 0))</f>
        <v>2</v>
      </c>
      <c r="M36" s="3">
        <f>IF(ISNA(MATCH(CONCATENATE(B36, "-", C36), 'SlotsAllocation 2'!$C$44:$C$57, 0)),
    IF(ISNA(MATCH(CONCATENATE(B36, "-", C36), 'SlotsAllocation 2'!$D$44:$D$57, 0)),
        IF(ISNA(MATCH(CONCATENATE(B36, "-", C36), 'SlotsAllocation 2'!$E$44:$E$57, 0)),
            IF(ISNA(MATCH(CONCATENATE(B36, "-", C36), 'SlotsAllocation 2'!$F$44:$F$57, 0)),
                IF(ISNA(MATCH(CONCATENATE(B36, "-", C36), 'SlotsAllocation 2'!$G$44:$G$57, 0)),
                    IF(ISNA(MATCH(CONCATENATE(B36, "-", C36), 'SlotsAllocation 2'!$H$44:$H$57, 0)),
                        IF(ISNA(MATCH(CONCATENATE(B36, "-", C36), 'SlotsAllocation 2'!$I$44:$I$57, 0)),
                           IF(ISNA(MATCH(CONCATENATE(B36, "-", C36), 'SlotsAllocation 2'!$J$44:$J$57, 0)),
                                0,
                            MATCH(CONCATENATE(B36, "-", C36), 'SlotsAllocation 2'!$J$44:$J$57, 0)),
                        MATCH(CONCATENATE(B36, "-", C36), 'SlotsAllocation 2'!$I$44:$I$57, 0)),
                    MATCH(CONCATENATE(B36, "-", C36), 'SlotsAllocation 2'!$H$44:$H$57, 0)),
                MATCH(CONCATENATE(B36, "-", C36), 'SlotsAllocation 2'!$G$44:$G$57, 0)),
            MATCH(CONCATENATE(B36, "-", C36), 'SlotsAllocation 2'!$F$44:$F$57, 0)),
        MATCH(CONCATENATE(B36, "-", C36), 'SlotsAllocation 2'!$E$44:$E$57, 0)),
    MATCH(CONCATENATE(B36, "-", C36), 'SlotsAllocation 2'!$D$44:$D$57, 0)),
MATCH(CONCATENATE(B36, "-", C36), 'SlotsAllocation 2'!$C$44:$C$57, 0))</f>
        <v>0</v>
      </c>
      <c r="N36" s="3">
        <f>IF(ISNA(MATCH(CONCATENATE(B36, "-", C36), 'SlotsAllocation 2'!$C$58:$C$71, 0)),
    IF(ISNA(MATCH(CONCATENATE(B36, "-", C36), 'SlotsAllocation 2'!$D$58:$D$71, 0)),
        IF(ISNA(MATCH(CONCATENATE(B36, "-", C36), 'SlotsAllocation 2'!$E$58:$E$71, 0)),
            IF(ISNA(MATCH(CONCATENATE(B36, "-", C36), 'SlotsAllocation 2'!$F$58:$F$71, 0)),
                IF(ISNA(MATCH(CONCATENATE(B36, "-", C36), 'SlotsAllocation 2'!$G$58:$G$71, 0)),
                    IF(ISNA(MATCH(CONCATENATE(B36, "-", C36), 'SlotsAllocation 2'!$H$58:$H$71, 0)),
                        IF(ISNA(MATCH(CONCATENATE(B36, "-", C36), 'SlotsAllocation 2'!$I$58:$I$71, 0)),
                           IF(ISNA(MATCH(CONCATENATE(B36, "-", C36), 'SlotsAllocation 2'!$J$58:$J$71, 0)),
                                0,
                            MATCH(CONCATENATE(B36, "-", C36), 'SlotsAllocation 2'!$J$58:$J$71, 0)),
                        MATCH(CONCATENATE(B36, "-", C36), 'SlotsAllocation 2'!$I$58:$I$71, 0)),
                    MATCH(CONCATENATE(B36, "-", C36), 'SlotsAllocation 2'!$H$58:$H$71, 0)),
                MATCH(CONCATENATE(B36, "-", C36), 'SlotsAllocation 2'!$G$58:$G$71, 0)),
            MATCH(CONCATENATE(B36, "-", C36), 'SlotsAllocation 2'!$F$58:$F$71, 0)),
        MATCH(CONCATENATE(B36, "-", C36), 'SlotsAllocation 2'!$E$58:$E$71, 0)),
    MATCH(CONCATENATE(B36, "-", C36), 'SlotsAllocation 2'!$D$58:$D$71, 0)),
MATCH(CONCATENATE(B36, "-", C36), 'SlotsAllocation 2'!$C$58:$C$71, 0))</f>
        <v>0</v>
      </c>
      <c r="O36" s="3" t="str">
        <f>IF(ISNA(MATCH(CONCATENATE(B36, "-", C36), 'SlotsAllocation 2'!$C$2:$C$71, 0)),
    IF(ISNA(MATCH(CONCATENATE(B36, "-", C36), 'SlotsAllocation 2'!$D$2:$D$71, 0)),
        IF(ISNA(MATCH(CONCATENATE(B36, "-", C36), 'SlotsAllocation 2'!$E$2:$E$71, 0)),
            IF(ISNA(MATCH(CONCATENATE(B36, "-", C36), 'SlotsAllocation 2'!$F$2:$F$71, 0)),
                IF(ISNA(MATCH(CONCATENATE(B36, "-", C36), 'SlotsAllocation 2'!$G$2:$G$71, 0)),
                    IF(ISNA(MATCH(CONCATENATE(B36, "-", C36), 'SlotsAllocation 2'!$H$2:$H$71, 0)),
                        IF(ISNA(MATCH(CONCATENATE(B36, "-", C36),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08:00-09:30</v>
      </c>
      <c r="P36" s="3" t="str">
        <f>IF(ISNA(VLOOKUP(Q36, 'LOOKUP Table'!$A$2:$B$75, 2, FALSE)), "No Room Allocated", VLOOKUP(Q36, 'LOOKUP Table'!$A$2:$B$75, 2, FALSE))</f>
        <v>CSCLAB1</v>
      </c>
      <c r="Q36" s="3">
        <f>IF(ISNA(MATCH(CONCATENATE(B36, "-", C36), 'SlotsAllocation 2'!$C$2:$C$71, 0)),
    IF(ISNA(MATCH(CONCATENATE(B36, "-", C36), 'SlotsAllocation 2'!$D$2:$D$71, 0)),
        IF(ISNA(MATCH(CONCATENATE(B36, "-", C36), 'SlotsAllocation 2'!$E$2:$E$71, 0)),
            IF(ISNA(MATCH(CONCATENATE(B36, "-", C36), 'SlotsAllocation 2'!$F$2:$F$71, 0)),
                IF(ISNA(MATCH(CONCATENATE(B36, "-", C36), 'SlotsAllocation 2'!$G$2:$G$71, 0)),
                    IF(ISNA(MATCH(CONCATENATE(B36, "-", C36), 'SlotsAllocation 2'!$H$2:$H$71, 0)),
                        IF(ISNA(MATCH(CONCATENATE(B36, "-", C36), 'SlotsAllocation 2'!$I$2:$I$71, 0)),
                            IF(ISNA(MATCH(CONCATENATE(B36, "-", C36), 'SlotsAllocation 2'!$J$2:$J$71, 0)),
                                "No Room Allocated",
                            MATCH(CONCATENATE(B36, "-", C36), 'SlotsAllocation 2'!$J$2:$J$71, 0)),
                        MATCH(CONCATENATE(B36, "-", C36), 'SlotsAllocation 2'!$I$2:$I$71, 0)),
                    MATCH(CONCATENATE(B36, "-", C36), 'SlotsAllocation 2'!$H$2:$H$71, 0)),
                MATCH(CONCATENATE(B36, "-", C36), 'SlotsAllocation 2'!$G$2:$G$71, 0)),
            MATCH(CONCATENATE(B36, "-", C36), 'SlotsAllocation 2'!$F$2:$F$71, 0)),
        MATCH(CONCATENATE(B36, "-", C36), 'SlotsAllocation 2'!$E$2:$E$71, 0)),
    MATCH(CONCATENATE(B36, "-", C36), 'SlotsAllocation 2'!$D$2:$D$71, 0)),
MATCH(CONCATENATE(B36, "-", C36), 'SlotsAllocation 2'!$C$2:$C$71, 0))</f>
        <v>2</v>
      </c>
      <c r="R36" s="2">
        <v>30</v>
      </c>
      <c r="S36" s="1"/>
      <c r="T36" s="1"/>
      <c r="U36" s="130"/>
      <c r="V36" s="130"/>
      <c r="W36" s="130"/>
    </row>
    <row r="37" spans="2:23" ht="24" x14ac:dyDescent="0.25">
      <c r="B37" s="23" t="s">
        <v>19</v>
      </c>
      <c r="C37" s="2">
        <v>1</v>
      </c>
      <c r="D37" s="3" t="s">
        <v>81</v>
      </c>
      <c r="E37" s="3" t="s">
        <v>406</v>
      </c>
      <c r="F37" s="4">
        <v>1</v>
      </c>
      <c r="G37" s="113" t="s">
        <v>155</v>
      </c>
      <c r="H37" s="113">
        <v>4397</v>
      </c>
      <c r="I37" s="3" t="str">
        <f t="shared" si="5"/>
        <v>S</v>
      </c>
      <c r="J37" s="3">
        <f>IF(ISNA(MATCH(CONCATENATE(B37, "-", C37), 'SlotsAllocation 2'!$C$2:$C$15, 0)),
    IF(ISNA(MATCH(CONCATENATE(B37, "-", C37), 'SlotsAllocation 2'!$D$2:$D$15, 0)),
        IF(ISNA(MATCH(CONCATENATE(B37, "-", C37), 'SlotsAllocation 2'!$E$2:$E$15, 0)),
            IF(ISNA(MATCH(CONCATENATE(B37, "-", C37), 'SlotsAllocation 2'!$F$2:$F$15, 0)),
                IF(ISNA(MATCH(CONCATENATE(B37, "-", C37), 'SlotsAllocation 2'!$G$2:$G$15, 0)),
                    IF(ISNA(MATCH(CONCATENATE(B37, "-", C37), 'SlotsAllocation 2'!$H$2:$H$15, 0)),
                        IF(ISNA(MATCH(CONCATENATE(B37, "-", C37), 'SlotsAllocation 2'!$I$2:$I$15, 0)),
                            IF(ISNA(MATCH(CONCATENATE(B37, "-", C37), 'SlotsAllocation 2'!$J$2:$J$15, 0)),
                                0,
                            MATCH(CONCATENATE(B37, "-", C37), 'SlotsAllocation 2'!$J$2:$J$15, 0)),
                        MATCH(CONCATENATE(B37, "-", C37), 'SlotsAllocation 2'!$I$2:$I$15, 0)),
                    MATCH(CONCATENATE(B37, "-", C37), 'SlotsAllocation 2'!$H$2:$H$15, 0)),
                MATCH(CONCATENATE(B37, "-", C37), 'SlotsAllocation 2'!$G$2:$G$15, 0)),
            MATCH(CONCATENATE(B37, "-", C37), 'SlotsAllocation 2'!$F$2:$F$15, 0)),
        MATCH(CONCATENATE(B37, "-", C37), 'SlotsAllocation 2'!$E$2:$E$15, 0)),
    MATCH(CONCATENATE(B37, "-", C37), 'SlotsAllocation 2'!$D$2:$D$15, 0)),
MATCH(CONCATENATE(B37, "-", C37), 'SlotsAllocation 2'!$C$2:$C$15, 0))</f>
        <v>2</v>
      </c>
      <c r="K37" s="3">
        <f>IF(ISNA(MATCH(CONCATENATE(B37, "-", C37), 'SlotsAllocation 2'!$C$16:$C$29, 0)),
    IF(ISNA(MATCH(CONCATENATE(B37, "-", C37), 'SlotsAllocation 2'!$D$16:$D$29, 0)),
        IF(ISNA(MATCH(CONCATENATE(B37, "-", C37), 'SlotsAllocation 2'!$E$16:$E$29, 0)),
            IF(ISNA(MATCH(CONCATENATE(B37, "-", C37), 'SlotsAllocation 2'!$F$16:$F$29, 0)),
                IF(ISNA(MATCH(CONCATENATE(B37, "-", C37), 'SlotsAllocation 2'!$G$16:$G$29, 0)),
                    IF(ISNA(MATCH(CONCATENATE(B37, "-", C37), 'SlotsAllocation 2'!$H$16:$H$29, 0)),
                        IF(ISNA(MATCH(CONCATENATE(B37, "-", C37), 'SlotsAllocation 2'!$I$16:$I$29, 0)),
                           IF(ISNA(MATCH(CONCATENATE(B37, "-", C37), 'SlotsAllocation 2'!$J$16:$J$29, 0)),
                                0,
                            MATCH(CONCATENATE(B37, "-", C37), 'SlotsAllocation 2'!$J$16:$J$29, 0)),
                        MATCH(CONCATENATE(B37, "-", C37), 'SlotsAllocation 2'!$I$16:$I$29, 0)),
                    MATCH(CONCATENATE(B37, "-", C37), 'SlotsAllocation 2'!$H$16:$H$29, 0)),
                MATCH(CONCATENATE(B37, "-", C37), 'SlotsAllocation 2'!$G$16:$G$29, 0)),
            MATCH(CONCATENATE(B37, "-", C37), 'SlotsAllocation 2'!$F$16:$F$29, 0)),
        MATCH(CONCATENATE(B37, "-", C37), 'SlotsAllocation 2'!$E$16:$E$29, 0)),
    MATCH(CONCATENATE(B37, "-", C37), 'SlotsAllocation 2'!$D$16:$D$29, 0)),
MATCH(CONCATENATE(B37, "-", C37), 'SlotsAllocation 2'!$C$16:$C$29, 0))</f>
        <v>0</v>
      </c>
      <c r="L37" s="3">
        <f>IF(ISNA(MATCH(CONCATENATE(B37, "-", C37), 'SlotsAllocation 2'!$C$30:$C$43, 0)),
    IF(ISNA(MATCH(CONCATENATE(B37, "-", C37), 'SlotsAllocation 2'!$D$30:$D$43, 0)),
        IF(ISNA(MATCH(CONCATENATE(B37, "-", C37), 'SlotsAllocation 2'!$E$30:$E$43, 0)),
            IF(ISNA(MATCH(CONCATENATE(B37, "-", C37), 'SlotsAllocation 2'!$F$30:$F$43, 0)),
                IF(ISNA(MATCH(CONCATENATE(B37, "-", C37), 'SlotsAllocation 2'!$G$30:$G$43, 0)),
                    IF(ISNA(MATCH(CONCATENATE(B37, "-", C37), 'SlotsAllocation 2'!$H$30:$H$43, 0)),
                        IF(ISNA(MATCH(CONCATENATE(B37, "-", C37), 'SlotsAllocation 2'!$I$30:$I$43, 0)),
                           IF(ISNA(MATCH(CONCATENATE(B37, "-", C37), 'SlotsAllocation 2'!$J$30:$J$43, 0)),
                                0,
                            MATCH(CONCATENATE(B37, "-", C37), 'SlotsAllocation 2'!$J$30:$J$43, 0)),
                        MATCH(CONCATENATE(B37, "-", C37), 'SlotsAllocation 2'!$I$30:$I$43, 0)),
                    MATCH(CONCATENATE(B37, "-", C37), 'SlotsAllocation 2'!$H$30:$H$43, 0)),
                MATCH(CONCATENATE(B37, "-", C37), 'SlotsAllocation 2'!$G$30:$G$43, 0)),
            MATCH(CONCATENATE(B37, "-", C37), 'SlotsAllocation 2'!$F$30:$F$43, 0)),
        MATCH(CONCATENATE(B37, "-", C37), 'SlotsAllocation 2'!$E$30:$E$43, 0)),
    MATCH(CONCATENATE(B37, "-", C37), 'SlotsAllocation 2'!$D$30:$D$43, 0)),
MATCH(CONCATENATE(B37, "-", C37), 'SlotsAllocation 2'!$C$30:$C$43, 0))</f>
        <v>0</v>
      </c>
      <c r="M37" s="3">
        <f>IF(ISNA(MATCH(CONCATENATE(B37, "-", C37), 'SlotsAllocation 2'!$C$44:$C$57, 0)),
    IF(ISNA(MATCH(CONCATENATE(B37, "-", C37), 'SlotsAllocation 2'!$D$44:$D$57, 0)),
        IF(ISNA(MATCH(CONCATENATE(B37, "-", C37), 'SlotsAllocation 2'!$E$44:$E$57, 0)),
            IF(ISNA(MATCH(CONCATENATE(B37, "-", C37), 'SlotsAllocation 2'!$F$44:$F$57, 0)),
                IF(ISNA(MATCH(CONCATENATE(B37, "-", C37), 'SlotsAllocation 2'!$G$44:$G$57, 0)),
                    IF(ISNA(MATCH(CONCATENATE(B37, "-", C37), 'SlotsAllocation 2'!$H$44:$H$57, 0)),
                        IF(ISNA(MATCH(CONCATENATE(B37, "-", C37), 'SlotsAllocation 2'!$I$44:$I$57, 0)),
                           IF(ISNA(MATCH(CONCATENATE(B37, "-", C37), 'SlotsAllocation 2'!$J$44:$J$57, 0)),
                                0,
                            MATCH(CONCATENATE(B37, "-", C37), 'SlotsAllocation 2'!$J$44:$J$57, 0)),
                        MATCH(CONCATENATE(B37, "-", C37), 'SlotsAllocation 2'!$I$44:$I$57, 0)),
                    MATCH(CONCATENATE(B37, "-", C37), 'SlotsAllocation 2'!$H$44:$H$57, 0)),
                MATCH(CONCATENATE(B37, "-", C37), 'SlotsAllocation 2'!$G$44:$G$57, 0)),
            MATCH(CONCATENATE(B37, "-", C37), 'SlotsAllocation 2'!$F$44:$F$57, 0)),
        MATCH(CONCATENATE(B37, "-", C37), 'SlotsAllocation 2'!$E$44:$E$57, 0)),
    MATCH(CONCATENATE(B37, "-", C37), 'SlotsAllocation 2'!$D$44:$D$57, 0)),
MATCH(CONCATENATE(B37, "-", C37), 'SlotsAllocation 2'!$C$44:$C$57, 0))</f>
        <v>0</v>
      </c>
      <c r="N37" s="3">
        <f>IF(ISNA(MATCH(CONCATENATE(B37, "-", C37), 'SlotsAllocation 2'!$C$58:$C$71, 0)),
    IF(ISNA(MATCH(CONCATENATE(B37, "-", C37), 'SlotsAllocation 2'!$D$58:$D$71, 0)),
        IF(ISNA(MATCH(CONCATENATE(B37, "-", C37), 'SlotsAllocation 2'!$E$58:$E$71, 0)),
            IF(ISNA(MATCH(CONCATENATE(B37, "-", C37), 'SlotsAllocation 2'!$F$58:$F$71, 0)),
                IF(ISNA(MATCH(CONCATENATE(B37, "-", C37), 'SlotsAllocation 2'!$G$58:$G$71, 0)),
                    IF(ISNA(MATCH(CONCATENATE(B37, "-", C37), 'SlotsAllocation 2'!$H$58:$H$71, 0)),
                        IF(ISNA(MATCH(CONCATENATE(B37, "-", C37), 'SlotsAllocation 2'!$I$58:$I$71, 0)),
                           IF(ISNA(MATCH(CONCATENATE(B37, "-", C37), 'SlotsAllocation 2'!$J$58:$J$71, 0)),
                                0,
                            MATCH(CONCATENATE(B37, "-", C37), 'SlotsAllocation 2'!$J$58:$J$71, 0)),
                        MATCH(CONCATENATE(B37, "-", C37), 'SlotsAllocation 2'!$I$58:$I$71, 0)),
                    MATCH(CONCATENATE(B37, "-", C37), 'SlotsAllocation 2'!$H$58:$H$71, 0)),
                MATCH(CONCATENATE(B37, "-", C37), 'SlotsAllocation 2'!$G$58:$G$71, 0)),
            MATCH(CONCATENATE(B37, "-", C37), 'SlotsAllocation 2'!$F$58:$F$71, 0)),
        MATCH(CONCATENATE(B37, "-", C37), 'SlotsAllocation 2'!$E$58:$E$71, 0)),
    MATCH(CONCATENATE(B37, "-", C37), 'SlotsAllocation 2'!$D$58:$D$71, 0)),
MATCH(CONCATENATE(B37, "-", C37), 'SlotsAllocation 2'!$C$58:$C$71, 0))</f>
        <v>0</v>
      </c>
      <c r="O37" s="3" t="str">
        <f>IF(ISNA(MATCH(CONCATENATE(B37, "-", C37), 'SlotsAllocation 2'!$C$2:$C$71, 0)),
    IF(ISNA(MATCH(CONCATENATE(B37, "-", C37), 'SlotsAllocation 2'!$D$2:$D$71, 0)),
        IF(ISNA(MATCH(CONCATENATE(B37, "-", C37), 'SlotsAllocation 2'!$E$2:$E$71, 0)),
            IF(ISNA(MATCH(CONCATENATE(B37, "-", C37), 'SlotsAllocation 2'!$F$2:$F$71, 0)),
                IF(ISNA(MATCH(CONCATENATE(B37, "-", C37), 'SlotsAllocation 2'!$G$2:$G$71, 0)),
                    IF(ISNA(MATCH(CONCATENATE(B37, "-", C37), 'SlotsAllocation 2'!$H$2:$H$71, 0)),
                        IF(ISNA(MATCH(CONCATENATE(B37, "-", C37),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09:40-11:10</v>
      </c>
      <c r="P37" s="3" t="str">
        <f>IF(ISNA(VLOOKUP(Q37, 'LOOKUP Table'!$A$2:$B$75, 2, FALSE)), "No Room Allocated", VLOOKUP(Q37, 'LOOKUP Table'!$A$2:$B$75, 2, FALSE))</f>
        <v>CSCLAB1</v>
      </c>
      <c r="Q37" s="3">
        <f>IF(ISNA(MATCH(CONCATENATE(B37, "-", C37), 'SlotsAllocation 2'!$C$2:$C$71, 0)),
    IF(ISNA(MATCH(CONCATENATE(B37, "-", C37), 'SlotsAllocation 2'!$D$2:$D$71, 0)),
        IF(ISNA(MATCH(CONCATENATE(B37, "-", C37), 'SlotsAllocation 2'!$E$2:$E$71, 0)),
            IF(ISNA(MATCH(CONCATENATE(B37, "-", C37), 'SlotsAllocation 2'!$F$2:$F$71, 0)),
                IF(ISNA(MATCH(CONCATENATE(B37, "-", C37), 'SlotsAllocation 2'!$G$2:$G$71, 0)),
                    IF(ISNA(MATCH(CONCATENATE(B37, "-", C37), 'SlotsAllocation 2'!$H$2:$H$71, 0)),
                        IF(ISNA(MATCH(CONCATENATE(B37, "-", C37), 'SlotsAllocation 2'!$I$2:$I$71, 0)),
                            IF(ISNA(MATCH(CONCATENATE(B37, "-", C37), 'SlotsAllocation 2'!$J$2:$J$71, 0)),
                                "No Room Allocated",
                            MATCH(CONCATENATE(B37, "-", C37), 'SlotsAllocation 2'!$J$2:$J$71, 0)),
                        MATCH(CONCATENATE(B37, "-", C37), 'SlotsAllocation 2'!$I$2:$I$71, 0)),
                    MATCH(CONCATENATE(B37, "-", C37), 'SlotsAllocation 2'!$H$2:$H$71, 0)),
                MATCH(CONCATENATE(B37, "-", C37), 'SlotsAllocation 2'!$G$2:$G$71, 0)),
            MATCH(CONCATENATE(B37, "-", C37), 'SlotsAllocation 2'!$F$2:$F$71, 0)),
        MATCH(CONCATENATE(B37, "-", C37), 'SlotsAllocation 2'!$E$2:$E$71, 0)),
    MATCH(CONCATENATE(B37, "-", C37), 'SlotsAllocation 2'!$D$2:$D$71, 0)),
MATCH(CONCATENATE(B37, "-", C37), 'SlotsAllocation 2'!$C$2:$C$71, 0))</f>
        <v>2</v>
      </c>
      <c r="R37" s="2">
        <v>30</v>
      </c>
      <c r="S37" s="1"/>
      <c r="T37" s="1"/>
      <c r="U37" s="130"/>
      <c r="V37" s="130"/>
      <c r="W37" s="130"/>
    </row>
    <row r="38" spans="2:23" ht="12" x14ac:dyDescent="0.25">
      <c r="B38" s="23" t="s">
        <v>17</v>
      </c>
      <c r="C38" s="2">
        <v>2</v>
      </c>
      <c r="D38" s="3" t="s">
        <v>18</v>
      </c>
      <c r="E38" s="3" t="s">
        <v>405</v>
      </c>
      <c r="F38" s="4">
        <v>3</v>
      </c>
      <c r="G38" s="121" t="s">
        <v>420</v>
      </c>
      <c r="H38" s="121">
        <v>4102</v>
      </c>
      <c r="I38" s="3" t="str">
        <f t="shared" si="5"/>
        <v>ST</v>
      </c>
      <c r="J38" s="3">
        <f>IF(ISNA(MATCH(CONCATENATE(B38, "-", C38), 'SlotsAllocation 2'!$C$2:$C$15, 0)),
    IF(ISNA(MATCH(CONCATENATE(B38, "-", C38), 'SlotsAllocation 2'!$D$2:$D$15, 0)),
        IF(ISNA(MATCH(CONCATENATE(B38, "-", C38), 'SlotsAllocation 2'!$E$2:$E$15, 0)),
            IF(ISNA(MATCH(CONCATENATE(B38, "-", C38), 'SlotsAllocation 2'!$F$2:$F$15, 0)),
                IF(ISNA(MATCH(CONCATENATE(B38, "-", C38), 'SlotsAllocation 2'!$G$2:$G$15, 0)),
                    IF(ISNA(MATCH(CONCATENATE(B38, "-", C38), 'SlotsAllocation 2'!$H$2:$H$15, 0)),
                        IF(ISNA(MATCH(CONCATENATE(B38, "-", C38), 'SlotsAllocation 2'!$I$2:$I$15, 0)),
                            IF(ISNA(MATCH(CONCATENATE(B38, "-", C38), 'SlotsAllocation 2'!$J$2:$J$15, 0)),
                                0,
                            MATCH(CONCATENATE(B38, "-", C38), 'SlotsAllocation 2'!$J$2:$J$15, 0)),
                        MATCH(CONCATENATE(B38, "-", C38), 'SlotsAllocation 2'!$I$2:$I$15, 0)),
                    MATCH(CONCATENATE(B38, "-", C38), 'SlotsAllocation 2'!$H$2:$H$15, 0)),
                MATCH(CONCATENATE(B38, "-", C38), 'SlotsAllocation 2'!$G$2:$G$15, 0)),
            MATCH(CONCATENATE(B38, "-", C38), 'SlotsAllocation 2'!$F$2:$F$15, 0)),
        MATCH(CONCATENATE(B38, "-", C38), 'SlotsAllocation 2'!$E$2:$E$15, 0)),
    MATCH(CONCATENATE(B38, "-", C38), 'SlotsAllocation 2'!$D$2:$D$15, 0)),
MATCH(CONCATENATE(B38, "-", C38), 'SlotsAllocation 2'!$C$2:$C$15, 0))</f>
        <v>2</v>
      </c>
      <c r="K38" s="3">
        <f>IF(ISNA(MATCH(CONCATENATE(B38, "-", C38), 'SlotsAllocation 2'!$C$16:$C$29, 0)),
    IF(ISNA(MATCH(CONCATENATE(B38, "-", C38), 'SlotsAllocation 2'!$D$16:$D$29, 0)),
        IF(ISNA(MATCH(CONCATENATE(B38, "-", C38), 'SlotsAllocation 2'!$E$16:$E$29, 0)),
            IF(ISNA(MATCH(CONCATENATE(B38, "-", C38), 'SlotsAllocation 2'!$F$16:$F$29, 0)),
                IF(ISNA(MATCH(CONCATENATE(B38, "-", C38), 'SlotsAllocation 2'!$G$16:$G$29, 0)),
                    IF(ISNA(MATCH(CONCATENATE(B38, "-", C38), 'SlotsAllocation 2'!$H$16:$H$29, 0)),
                        IF(ISNA(MATCH(CONCATENATE(B38, "-", C38), 'SlotsAllocation 2'!$I$16:$I$29, 0)),
                           IF(ISNA(MATCH(CONCATENATE(B38, "-", C38), 'SlotsAllocation 2'!$J$16:$J$29, 0)),
                                0,
                            MATCH(CONCATENATE(B38, "-", C38), 'SlotsAllocation 2'!$J$16:$J$29, 0)),
                        MATCH(CONCATENATE(B38, "-", C38), 'SlotsAllocation 2'!$I$16:$I$29, 0)),
                    MATCH(CONCATENATE(B38, "-", C38), 'SlotsAllocation 2'!$H$16:$H$29, 0)),
                MATCH(CONCATENATE(B38, "-", C38), 'SlotsAllocation 2'!$G$16:$G$29, 0)),
            MATCH(CONCATENATE(B38, "-", C38), 'SlotsAllocation 2'!$F$16:$F$29, 0)),
        MATCH(CONCATENATE(B38, "-", C38), 'SlotsAllocation 2'!$E$16:$E$29, 0)),
    MATCH(CONCATENATE(B38, "-", C38), 'SlotsAllocation 2'!$D$16:$D$29, 0)),
MATCH(CONCATENATE(B38, "-", C38), 'SlotsAllocation 2'!$C$16:$C$29, 0))</f>
        <v>0</v>
      </c>
      <c r="L38" s="3">
        <f>IF(ISNA(MATCH(CONCATENATE(B38, "-", C38), 'SlotsAllocation 2'!$C$30:$C$43, 0)),
    IF(ISNA(MATCH(CONCATENATE(B38, "-", C38), 'SlotsAllocation 2'!$D$30:$D$43, 0)),
        IF(ISNA(MATCH(CONCATENATE(B38, "-", C38), 'SlotsAllocation 2'!$E$30:$E$43, 0)),
            IF(ISNA(MATCH(CONCATENATE(B38, "-", C38), 'SlotsAllocation 2'!$F$30:$F$43, 0)),
                IF(ISNA(MATCH(CONCATENATE(B38, "-", C38), 'SlotsAllocation 2'!$G$30:$G$43, 0)),
                    IF(ISNA(MATCH(CONCATENATE(B38, "-", C38), 'SlotsAllocation 2'!$H$30:$H$43, 0)),
                        IF(ISNA(MATCH(CONCATENATE(B38, "-", C38), 'SlotsAllocation 2'!$I$30:$I$43, 0)),
                           IF(ISNA(MATCH(CONCATENATE(B38, "-", C38), 'SlotsAllocation 2'!$J$30:$J$43, 0)),
                                0,
                            MATCH(CONCATENATE(B38, "-", C38), 'SlotsAllocation 2'!$J$30:$J$43, 0)),
                        MATCH(CONCATENATE(B38, "-", C38), 'SlotsAllocation 2'!$I$30:$I$43, 0)),
                    MATCH(CONCATENATE(B38, "-", C38), 'SlotsAllocation 2'!$H$30:$H$43, 0)),
                MATCH(CONCATENATE(B38, "-", C38), 'SlotsAllocation 2'!$G$30:$G$43, 0)),
            MATCH(CONCATENATE(B38, "-", C38), 'SlotsAllocation 2'!$F$30:$F$43, 0)),
        MATCH(CONCATENATE(B38, "-", C38), 'SlotsAllocation 2'!$E$30:$E$43, 0)),
    MATCH(CONCATENATE(B38, "-", C38), 'SlotsAllocation 2'!$D$30:$D$43, 0)),
MATCH(CONCATENATE(B38, "-", C38), 'SlotsAllocation 2'!$C$30:$C$43, 0))</f>
        <v>2</v>
      </c>
      <c r="M38" s="3">
        <f>IF(ISNA(MATCH(CONCATENATE(B38, "-", C38), 'SlotsAllocation 2'!$C$44:$C$57, 0)),
    IF(ISNA(MATCH(CONCATENATE(B38, "-", C38), 'SlotsAllocation 2'!$D$44:$D$57, 0)),
        IF(ISNA(MATCH(CONCATENATE(B38, "-", C38), 'SlotsAllocation 2'!$E$44:$E$57, 0)),
            IF(ISNA(MATCH(CONCATENATE(B38, "-", C38), 'SlotsAllocation 2'!$F$44:$F$57, 0)),
                IF(ISNA(MATCH(CONCATENATE(B38, "-", C38), 'SlotsAllocation 2'!$G$44:$G$57, 0)),
                    IF(ISNA(MATCH(CONCATENATE(B38, "-", C38), 'SlotsAllocation 2'!$H$44:$H$57, 0)),
                        IF(ISNA(MATCH(CONCATENATE(B38, "-", C38), 'SlotsAllocation 2'!$I$44:$I$57, 0)),
                           IF(ISNA(MATCH(CONCATENATE(B38, "-", C38), 'SlotsAllocation 2'!$J$44:$J$57, 0)),
                                0,
                            MATCH(CONCATENATE(B38, "-", C38), 'SlotsAllocation 2'!$J$44:$J$57, 0)),
                        MATCH(CONCATENATE(B38, "-", C38), 'SlotsAllocation 2'!$I$44:$I$57, 0)),
                    MATCH(CONCATENATE(B38, "-", C38), 'SlotsAllocation 2'!$H$44:$H$57, 0)),
                MATCH(CONCATENATE(B38, "-", C38), 'SlotsAllocation 2'!$G$44:$G$57, 0)),
            MATCH(CONCATENATE(B38, "-", C38), 'SlotsAllocation 2'!$F$44:$F$57, 0)),
        MATCH(CONCATENATE(B38, "-", C38), 'SlotsAllocation 2'!$E$44:$E$57, 0)),
    MATCH(CONCATENATE(B38, "-", C38), 'SlotsAllocation 2'!$D$44:$D$57, 0)),
MATCH(CONCATENATE(B38, "-", C38), 'SlotsAllocation 2'!$C$44:$C$57, 0))</f>
        <v>0</v>
      </c>
      <c r="N38" s="3">
        <f>IF(ISNA(MATCH(CONCATENATE(B38, "-", C38), 'SlotsAllocation 2'!$C$58:$C$71, 0)),
    IF(ISNA(MATCH(CONCATENATE(B38, "-", C38), 'SlotsAllocation 2'!$D$58:$D$71, 0)),
        IF(ISNA(MATCH(CONCATENATE(B38, "-", C38), 'SlotsAllocation 2'!$E$58:$E$71, 0)),
            IF(ISNA(MATCH(CONCATENATE(B38, "-", C38), 'SlotsAllocation 2'!$F$58:$F$71, 0)),
                IF(ISNA(MATCH(CONCATENATE(B38, "-", C38), 'SlotsAllocation 2'!$G$58:$G$71, 0)),
                    IF(ISNA(MATCH(CONCATENATE(B38, "-", C38), 'SlotsAllocation 2'!$H$58:$H$71, 0)),
                        IF(ISNA(MATCH(CONCATENATE(B38, "-", C38), 'SlotsAllocation 2'!$I$58:$I$71, 0)),
                           IF(ISNA(MATCH(CONCATENATE(B38, "-", C38), 'SlotsAllocation 2'!$J$58:$J$71, 0)),
                                0,
                            MATCH(CONCATENATE(B38, "-", C38), 'SlotsAllocation 2'!$J$58:$J$71, 0)),
                        MATCH(CONCATENATE(B38, "-", C38), 'SlotsAllocation 2'!$I$58:$I$71, 0)),
                    MATCH(CONCATENATE(B38, "-", C38), 'SlotsAllocation 2'!$H$58:$H$71, 0)),
                MATCH(CONCATENATE(B38, "-", C38), 'SlotsAllocation 2'!$G$58:$G$71, 0)),
            MATCH(CONCATENATE(B38, "-", C38), 'SlotsAllocation 2'!$F$58:$F$71, 0)),
        MATCH(CONCATENATE(B38, "-", C38), 'SlotsAllocation 2'!$E$58:$E$71, 0)),
    MATCH(CONCATENATE(B38, "-", C38), 'SlotsAllocation 2'!$D$58:$D$71, 0)),
MATCH(CONCATENATE(B38, "-", C38), 'SlotsAllocation 2'!$C$58:$C$71, 0))</f>
        <v>0</v>
      </c>
      <c r="O38" s="3" t="str">
        <f>IF(ISNA(MATCH(CONCATENATE(B38, "-", C38), 'SlotsAllocation 2'!$C$2:$C$71, 0)),
    IF(ISNA(MATCH(CONCATENATE(B38, "-", C38), 'SlotsAllocation 2'!$D$2:$D$71, 0)),
        IF(ISNA(MATCH(CONCATENATE(B38, "-", C38), 'SlotsAllocation 2'!$E$2:$E$71, 0)),
            IF(ISNA(MATCH(CONCATENATE(B38, "-", C38), 'SlotsAllocation 2'!$F$2:$F$71, 0)),
                IF(ISNA(MATCH(CONCATENATE(B38, "-", C38), 'SlotsAllocation 2'!$G$2:$G$71, 0)),
                    IF(ISNA(MATCH(CONCATENATE(B38, "-", C38), 'SlotsAllocation 2'!$H$2:$H$71, 0)),
                        IF(ISNA(MATCH(CONCATENATE(B38, "-", C38),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11:20-12:50</v>
      </c>
      <c r="P38" s="3" t="str">
        <f>IF(ISNA(VLOOKUP(Q38, 'LOOKUP Table'!$A$2:$B$75, 2, FALSE)), "No Room Allocated", VLOOKUP(Q38, 'LOOKUP Table'!$A$2:$B$75, 2, FALSE))</f>
        <v>CSCLAB1</v>
      </c>
      <c r="Q38" s="3">
        <f>IF(ISNA(MATCH(CONCATENATE(B38, "-", C38), 'SlotsAllocation 2'!$C$2:$C$71, 0)),
    IF(ISNA(MATCH(CONCATENATE(B38, "-", C38), 'SlotsAllocation 2'!$D$2:$D$71, 0)),
        IF(ISNA(MATCH(CONCATENATE(B38, "-", C38), 'SlotsAllocation 2'!$E$2:$E$71, 0)),
            IF(ISNA(MATCH(CONCATENATE(B38, "-", C38), 'SlotsAllocation 2'!$F$2:$F$71, 0)),
                IF(ISNA(MATCH(CONCATENATE(B38, "-", C38), 'SlotsAllocation 2'!$G$2:$G$71, 0)),
                    IF(ISNA(MATCH(CONCATENATE(B38, "-", C38), 'SlotsAllocation 2'!$H$2:$H$71, 0)),
                        IF(ISNA(MATCH(CONCATENATE(B38, "-", C38), 'SlotsAllocation 2'!$I$2:$I$71, 0)),
                            IF(ISNA(MATCH(CONCATENATE(B38, "-", C38), 'SlotsAllocation 2'!$J$2:$J$71, 0)),
                                "No Room Allocated",
                            MATCH(CONCATENATE(B38, "-", C38), 'SlotsAllocation 2'!$J$2:$J$71, 0)),
                        MATCH(CONCATENATE(B38, "-", C38), 'SlotsAllocation 2'!$I$2:$I$71, 0)),
                    MATCH(CONCATENATE(B38, "-", C38), 'SlotsAllocation 2'!$H$2:$H$71, 0)),
                MATCH(CONCATENATE(B38, "-", C38), 'SlotsAllocation 2'!$G$2:$G$71, 0)),
            MATCH(CONCATENATE(B38, "-", C38), 'SlotsAllocation 2'!$F$2:$F$71, 0)),
        MATCH(CONCATENATE(B38, "-", C38), 'SlotsAllocation 2'!$E$2:$E$71, 0)),
    MATCH(CONCATENATE(B38, "-", C38), 'SlotsAllocation 2'!$D$2:$D$71, 0)),
MATCH(CONCATENATE(B38, "-", C38), 'SlotsAllocation 2'!$C$2:$C$71, 0))</f>
        <v>2</v>
      </c>
      <c r="R38" s="2">
        <v>30</v>
      </c>
      <c r="S38" s="1"/>
      <c r="T38" s="1"/>
      <c r="U38" s="130"/>
      <c r="V38" s="130"/>
      <c r="W38" s="130"/>
    </row>
    <row r="39" spans="2:23" ht="12" x14ac:dyDescent="0.25">
      <c r="B39" s="23" t="s">
        <v>19</v>
      </c>
      <c r="C39" s="2">
        <v>2</v>
      </c>
      <c r="D39" s="3" t="s">
        <v>81</v>
      </c>
      <c r="E39" s="3" t="s">
        <v>406</v>
      </c>
      <c r="F39" s="4">
        <v>1</v>
      </c>
      <c r="G39" s="121" t="s">
        <v>420</v>
      </c>
      <c r="H39" s="121">
        <v>4102</v>
      </c>
      <c r="I39" s="3" t="str">
        <f t="shared" si="5"/>
        <v>T</v>
      </c>
      <c r="J39" s="3">
        <f>IF(ISNA(MATCH(CONCATENATE(B39, "-", C39), 'SlotsAllocation 2'!$C$2:$C$15, 0)),
    IF(ISNA(MATCH(CONCATENATE(B39, "-", C39), 'SlotsAllocation 2'!$D$2:$D$15, 0)),
        IF(ISNA(MATCH(CONCATENATE(B39, "-", C39), 'SlotsAllocation 2'!$E$2:$E$15, 0)),
            IF(ISNA(MATCH(CONCATENATE(B39, "-", C39), 'SlotsAllocation 2'!$F$2:$F$15, 0)),
                IF(ISNA(MATCH(CONCATENATE(B39, "-", C39), 'SlotsAllocation 2'!$G$2:$G$15, 0)),
                    IF(ISNA(MATCH(CONCATENATE(B39, "-", C39), 'SlotsAllocation 2'!$H$2:$H$15, 0)),
                        IF(ISNA(MATCH(CONCATENATE(B39, "-", C39), 'SlotsAllocation 2'!$I$2:$I$15, 0)),
                            IF(ISNA(MATCH(CONCATENATE(B39, "-", C39), 'SlotsAllocation 2'!$J$2:$J$15, 0)),
                                0,
                            MATCH(CONCATENATE(B39, "-", C39), 'SlotsAllocation 2'!$J$2:$J$15, 0)),
                        MATCH(CONCATENATE(B39, "-", C39), 'SlotsAllocation 2'!$I$2:$I$15, 0)),
                    MATCH(CONCATENATE(B39, "-", C39), 'SlotsAllocation 2'!$H$2:$H$15, 0)),
                MATCH(CONCATENATE(B39, "-", C39), 'SlotsAllocation 2'!$G$2:$G$15, 0)),
            MATCH(CONCATENATE(B39, "-", C39), 'SlotsAllocation 2'!$F$2:$F$15, 0)),
        MATCH(CONCATENATE(B39, "-", C39), 'SlotsAllocation 2'!$E$2:$E$15, 0)),
    MATCH(CONCATENATE(B39, "-", C39), 'SlotsAllocation 2'!$D$2:$D$15, 0)),
MATCH(CONCATENATE(B39, "-", C39), 'SlotsAllocation 2'!$C$2:$C$15, 0))</f>
        <v>0</v>
      </c>
      <c r="K39" s="3">
        <f>IF(ISNA(MATCH(CONCATENATE(B39, "-", C39), 'SlotsAllocation 2'!$C$16:$C$29, 0)),
    IF(ISNA(MATCH(CONCATENATE(B39, "-", C39), 'SlotsAllocation 2'!$D$16:$D$29, 0)),
        IF(ISNA(MATCH(CONCATENATE(B39, "-", C39), 'SlotsAllocation 2'!$E$16:$E$29, 0)),
            IF(ISNA(MATCH(CONCATENATE(B39, "-", C39), 'SlotsAllocation 2'!$F$16:$F$29, 0)),
                IF(ISNA(MATCH(CONCATENATE(B39, "-", C39), 'SlotsAllocation 2'!$G$16:$G$29, 0)),
                    IF(ISNA(MATCH(CONCATENATE(B39, "-", C39), 'SlotsAllocation 2'!$H$16:$H$29, 0)),
                        IF(ISNA(MATCH(CONCATENATE(B39, "-", C39), 'SlotsAllocation 2'!$I$16:$I$29, 0)),
                           IF(ISNA(MATCH(CONCATENATE(B39, "-", C39), 'SlotsAllocation 2'!$J$16:$J$29, 0)),
                                0,
                            MATCH(CONCATENATE(B39, "-", C39), 'SlotsAllocation 2'!$J$16:$J$29, 0)),
                        MATCH(CONCATENATE(B39, "-", C39), 'SlotsAllocation 2'!$I$16:$I$29, 0)),
                    MATCH(CONCATENATE(B39, "-", C39), 'SlotsAllocation 2'!$H$16:$H$29, 0)),
                MATCH(CONCATENATE(B39, "-", C39), 'SlotsAllocation 2'!$G$16:$G$29, 0)),
            MATCH(CONCATENATE(B39, "-", C39), 'SlotsAllocation 2'!$F$16:$F$29, 0)),
        MATCH(CONCATENATE(B39, "-", C39), 'SlotsAllocation 2'!$E$16:$E$29, 0)),
    MATCH(CONCATENATE(B39, "-", C39), 'SlotsAllocation 2'!$D$16:$D$29, 0)),
MATCH(CONCATENATE(B39, "-", C39), 'SlotsAllocation 2'!$C$16:$C$29, 0))</f>
        <v>0</v>
      </c>
      <c r="L39" s="3">
        <f>IF(ISNA(MATCH(CONCATENATE(B39, "-", C39), 'SlotsAllocation 2'!$C$30:$C$43, 0)),
    IF(ISNA(MATCH(CONCATENATE(B39, "-", C39), 'SlotsAllocation 2'!$D$30:$D$43, 0)),
        IF(ISNA(MATCH(CONCATENATE(B39, "-", C39), 'SlotsAllocation 2'!$E$30:$E$43, 0)),
            IF(ISNA(MATCH(CONCATENATE(B39, "-", C39), 'SlotsAllocation 2'!$F$30:$F$43, 0)),
                IF(ISNA(MATCH(CONCATENATE(B39, "-", C39), 'SlotsAllocation 2'!$G$30:$G$43, 0)),
                    IF(ISNA(MATCH(CONCATENATE(B39, "-", C39), 'SlotsAllocation 2'!$H$30:$H$43, 0)),
                        IF(ISNA(MATCH(CONCATENATE(B39, "-", C39), 'SlotsAllocation 2'!$I$30:$I$43, 0)),
                           IF(ISNA(MATCH(CONCATENATE(B39, "-", C39), 'SlotsAllocation 2'!$J$30:$J$43, 0)),
                                0,
                            MATCH(CONCATENATE(B39, "-", C39), 'SlotsAllocation 2'!$J$30:$J$43, 0)),
                        MATCH(CONCATENATE(B39, "-", C39), 'SlotsAllocation 2'!$I$30:$I$43, 0)),
                    MATCH(CONCATENATE(B39, "-", C39), 'SlotsAllocation 2'!$H$30:$H$43, 0)),
                MATCH(CONCATENATE(B39, "-", C39), 'SlotsAllocation 2'!$G$30:$G$43, 0)),
            MATCH(CONCATENATE(B39, "-", C39), 'SlotsAllocation 2'!$F$30:$F$43, 0)),
        MATCH(CONCATENATE(B39, "-", C39), 'SlotsAllocation 2'!$E$30:$E$43, 0)),
    MATCH(CONCATENATE(B39, "-", C39), 'SlotsAllocation 2'!$D$30:$D$43, 0)),
MATCH(CONCATENATE(B39, "-", C39), 'SlotsAllocation 2'!$C$30:$C$43, 0))</f>
        <v>2</v>
      </c>
      <c r="M39" s="3">
        <f>IF(ISNA(MATCH(CONCATENATE(B39, "-", C39), 'SlotsAllocation 2'!$C$44:$C$57, 0)),
    IF(ISNA(MATCH(CONCATENATE(B39, "-", C39), 'SlotsAllocation 2'!$D$44:$D$57, 0)),
        IF(ISNA(MATCH(CONCATENATE(B39, "-", C39), 'SlotsAllocation 2'!$E$44:$E$57, 0)),
            IF(ISNA(MATCH(CONCATENATE(B39, "-", C39), 'SlotsAllocation 2'!$F$44:$F$57, 0)),
                IF(ISNA(MATCH(CONCATENATE(B39, "-", C39), 'SlotsAllocation 2'!$G$44:$G$57, 0)),
                    IF(ISNA(MATCH(CONCATENATE(B39, "-", C39), 'SlotsAllocation 2'!$H$44:$H$57, 0)),
                        IF(ISNA(MATCH(CONCATENATE(B39, "-", C39), 'SlotsAllocation 2'!$I$44:$I$57, 0)),
                           IF(ISNA(MATCH(CONCATENATE(B39, "-", C39), 'SlotsAllocation 2'!$J$44:$J$57, 0)),
                                0,
                            MATCH(CONCATENATE(B39, "-", C39), 'SlotsAllocation 2'!$J$44:$J$57, 0)),
                        MATCH(CONCATENATE(B39, "-", C39), 'SlotsAllocation 2'!$I$44:$I$57, 0)),
                    MATCH(CONCATENATE(B39, "-", C39), 'SlotsAllocation 2'!$H$44:$H$57, 0)),
                MATCH(CONCATENATE(B39, "-", C39), 'SlotsAllocation 2'!$G$44:$G$57, 0)),
            MATCH(CONCATENATE(B39, "-", C39), 'SlotsAllocation 2'!$F$44:$F$57, 0)),
        MATCH(CONCATENATE(B39, "-", C39), 'SlotsAllocation 2'!$E$44:$E$57, 0)),
    MATCH(CONCATENATE(B39, "-", C39), 'SlotsAllocation 2'!$D$44:$D$57, 0)),
MATCH(CONCATENATE(B39, "-", C39), 'SlotsAllocation 2'!$C$44:$C$57, 0))</f>
        <v>0</v>
      </c>
      <c r="N39" s="3">
        <f>IF(ISNA(MATCH(CONCATENATE(B39, "-", C39), 'SlotsAllocation 2'!$C$58:$C$71, 0)),
    IF(ISNA(MATCH(CONCATENATE(B39, "-", C39), 'SlotsAllocation 2'!$D$58:$D$71, 0)),
        IF(ISNA(MATCH(CONCATENATE(B39, "-", C39), 'SlotsAllocation 2'!$E$58:$E$71, 0)),
            IF(ISNA(MATCH(CONCATENATE(B39, "-", C39), 'SlotsAllocation 2'!$F$58:$F$71, 0)),
                IF(ISNA(MATCH(CONCATENATE(B39, "-", C39), 'SlotsAllocation 2'!$G$58:$G$71, 0)),
                    IF(ISNA(MATCH(CONCATENATE(B39, "-", C39), 'SlotsAllocation 2'!$H$58:$H$71, 0)),
                        IF(ISNA(MATCH(CONCATENATE(B39, "-", C39), 'SlotsAllocation 2'!$I$58:$I$71, 0)),
                           IF(ISNA(MATCH(CONCATENATE(B39, "-", C39), 'SlotsAllocation 2'!$J$58:$J$71, 0)),
                                0,
                            MATCH(CONCATENATE(B39, "-", C39), 'SlotsAllocation 2'!$J$58:$J$71, 0)),
                        MATCH(CONCATENATE(B39, "-", C39), 'SlotsAllocation 2'!$I$58:$I$71, 0)),
                    MATCH(CONCATENATE(B39, "-", C39), 'SlotsAllocation 2'!$H$58:$H$71, 0)),
                MATCH(CONCATENATE(B39, "-", C39), 'SlotsAllocation 2'!$G$58:$G$71, 0)),
            MATCH(CONCATENATE(B39, "-", C39), 'SlotsAllocation 2'!$F$58:$F$71, 0)),
        MATCH(CONCATENATE(B39, "-", C39), 'SlotsAllocation 2'!$E$58:$E$71, 0)),
    MATCH(CONCATENATE(B39, "-", C39), 'SlotsAllocation 2'!$D$58:$D$71, 0)),
MATCH(CONCATENATE(B39, "-", C39), 'SlotsAllocation 2'!$C$58:$C$71, 0))</f>
        <v>0</v>
      </c>
      <c r="O39" s="3" t="str">
        <f>IF(ISNA(MATCH(CONCATENATE(B39, "-", C39), 'SlotsAllocation 2'!$C$2:$C$71, 0)),
    IF(ISNA(MATCH(CONCATENATE(B39, "-", C39), 'SlotsAllocation 2'!$D$2:$D$71, 0)),
        IF(ISNA(MATCH(CONCATENATE(B39, "-", C39), 'SlotsAllocation 2'!$E$2:$E$71, 0)),
            IF(ISNA(MATCH(CONCATENATE(B39, "-", C39), 'SlotsAllocation 2'!$F$2:$F$71, 0)),
                IF(ISNA(MATCH(CONCATENATE(B39, "-", C39), 'SlotsAllocation 2'!$G$2:$G$71, 0)),
                    IF(ISNA(MATCH(CONCATENATE(B39, "-", C39), 'SlotsAllocation 2'!$H$2:$H$71, 0)),
                        IF(ISNA(MATCH(CONCATENATE(B39, "-", C39),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09:40-11:10</v>
      </c>
      <c r="P39" s="3" t="str">
        <f>IF(ISNA(VLOOKUP(Q39, 'LOOKUP Table'!$A$2:$B$75, 2, FALSE)), "No Room Allocated", VLOOKUP(Q39, 'LOOKUP Table'!$A$2:$B$75, 2, FALSE))</f>
        <v>CSCLAB1</v>
      </c>
      <c r="Q39" s="3">
        <f>IF(ISNA(MATCH(CONCATENATE(B39, "-", C39), 'SlotsAllocation 2'!$C$2:$C$71, 0)),
    IF(ISNA(MATCH(CONCATENATE(B39, "-", C39), 'SlotsAllocation 2'!$D$2:$D$71, 0)),
        IF(ISNA(MATCH(CONCATENATE(B39, "-", C39), 'SlotsAllocation 2'!$E$2:$E$71, 0)),
            IF(ISNA(MATCH(CONCATENATE(B39, "-", C39), 'SlotsAllocation 2'!$F$2:$F$71, 0)),
                IF(ISNA(MATCH(CONCATENATE(B39, "-", C39), 'SlotsAllocation 2'!$G$2:$G$71, 0)),
                    IF(ISNA(MATCH(CONCATENATE(B39, "-", C39), 'SlotsAllocation 2'!$H$2:$H$71, 0)),
                        IF(ISNA(MATCH(CONCATENATE(B39, "-", C39), 'SlotsAllocation 2'!$I$2:$I$71, 0)),
                            IF(ISNA(MATCH(CONCATENATE(B39, "-", C39), 'SlotsAllocation 2'!$J$2:$J$71, 0)),
                                "No Room Allocated",
                            MATCH(CONCATENATE(B39, "-", C39), 'SlotsAllocation 2'!$J$2:$J$71, 0)),
                        MATCH(CONCATENATE(B39, "-", C39), 'SlotsAllocation 2'!$I$2:$I$71, 0)),
                    MATCH(CONCATENATE(B39, "-", C39), 'SlotsAllocation 2'!$H$2:$H$71, 0)),
                MATCH(CONCATENATE(B39, "-", C39), 'SlotsAllocation 2'!$G$2:$G$71, 0)),
            MATCH(CONCATENATE(B39, "-", C39), 'SlotsAllocation 2'!$F$2:$F$71, 0)),
        MATCH(CONCATENATE(B39, "-", C39), 'SlotsAllocation 2'!$E$2:$E$71, 0)),
    MATCH(CONCATENATE(B39, "-", C39), 'SlotsAllocation 2'!$D$2:$D$71, 0)),
MATCH(CONCATENATE(B39, "-", C39), 'SlotsAllocation 2'!$C$2:$C$71, 0))</f>
        <v>30</v>
      </c>
      <c r="R39" s="2">
        <v>30</v>
      </c>
      <c r="S39" s="1"/>
      <c r="T39" s="1"/>
      <c r="U39" s="130"/>
      <c r="V39" s="130"/>
      <c r="W39" s="130"/>
    </row>
    <row r="40" spans="2:23" ht="12" x14ac:dyDescent="0.25">
      <c r="B40" s="23" t="s">
        <v>17</v>
      </c>
      <c r="C40" s="2">
        <v>3</v>
      </c>
      <c r="D40" s="3" t="s">
        <v>18</v>
      </c>
      <c r="E40" s="3" t="s">
        <v>405</v>
      </c>
      <c r="F40" s="4">
        <v>3</v>
      </c>
      <c r="G40" s="126" t="s">
        <v>283</v>
      </c>
      <c r="H40" s="125">
        <v>4408</v>
      </c>
      <c r="I40" s="3" t="str">
        <f t="shared" si="5"/>
        <v>MW</v>
      </c>
      <c r="J40" s="3">
        <f>IF(ISNA(MATCH(CONCATENATE(B40, "-", C40), 'SlotsAllocation 2'!$C$2:$C$15, 0)),
    IF(ISNA(MATCH(CONCATENATE(B40, "-", C40), 'SlotsAllocation 2'!$D$2:$D$15, 0)),
        IF(ISNA(MATCH(CONCATENATE(B40, "-", C40), 'SlotsAllocation 2'!$E$2:$E$15, 0)),
            IF(ISNA(MATCH(CONCATENATE(B40, "-", C40), 'SlotsAllocation 2'!$F$2:$F$15, 0)),
                IF(ISNA(MATCH(CONCATENATE(B40, "-", C40), 'SlotsAllocation 2'!$G$2:$G$15, 0)),
                    IF(ISNA(MATCH(CONCATENATE(B40, "-", C40), 'SlotsAllocation 2'!$H$2:$H$15, 0)),
                        IF(ISNA(MATCH(CONCATENATE(B40, "-", C40), 'SlotsAllocation 2'!$I$2:$I$15, 0)),
                            IF(ISNA(MATCH(CONCATENATE(B40, "-", C40), 'SlotsAllocation 2'!$J$2:$J$15, 0)),
                                0,
                            MATCH(CONCATENATE(B40, "-", C40), 'SlotsAllocation 2'!$J$2:$J$15, 0)),
                        MATCH(CONCATENATE(B40, "-", C40), 'SlotsAllocation 2'!$I$2:$I$15, 0)),
                    MATCH(CONCATENATE(B40, "-", C40), 'SlotsAllocation 2'!$H$2:$H$15, 0)),
                MATCH(CONCATENATE(B40, "-", C40), 'SlotsAllocation 2'!$G$2:$G$15, 0)),
            MATCH(CONCATENATE(B40, "-", C40), 'SlotsAllocation 2'!$F$2:$F$15, 0)),
        MATCH(CONCATENATE(B40, "-", C40), 'SlotsAllocation 2'!$E$2:$E$15, 0)),
    MATCH(CONCATENATE(B40, "-", C40), 'SlotsAllocation 2'!$D$2:$D$15, 0)),
MATCH(CONCATENATE(B40, "-", C40), 'SlotsAllocation 2'!$C$2:$C$15, 0))</f>
        <v>0</v>
      </c>
      <c r="K40" s="3">
        <f>IF(ISNA(MATCH(CONCATENATE(B40, "-", C40), 'SlotsAllocation 2'!$C$16:$C$29, 0)),
    IF(ISNA(MATCH(CONCATENATE(B40, "-", C40), 'SlotsAllocation 2'!$D$16:$D$29, 0)),
        IF(ISNA(MATCH(CONCATENATE(B40, "-", C40), 'SlotsAllocation 2'!$E$16:$E$29, 0)),
            IF(ISNA(MATCH(CONCATENATE(B40, "-", C40), 'SlotsAllocation 2'!$F$16:$F$29, 0)),
                IF(ISNA(MATCH(CONCATENATE(B40, "-", C40), 'SlotsAllocation 2'!$G$16:$G$29, 0)),
                    IF(ISNA(MATCH(CONCATENATE(B40, "-", C40), 'SlotsAllocation 2'!$H$16:$H$29, 0)),
                        IF(ISNA(MATCH(CONCATENATE(B40, "-", C40), 'SlotsAllocation 2'!$I$16:$I$29, 0)),
                           IF(ISNA(MATCH(CONCATENATE(B40, "-", C40), 'SlotsAllocation 2'!$J$16:$J$29, 0)),
                                0,
                            MATCH(CONCATENATE(B40, "-", C40), 'SlotsAllocation 2'!$J$16:$J$29, 0)),
                        MATCH(CONCATENATE(B40, "-", C40), 'SlotsAllocation 2'!$I$16:$I$29, 0)),
                    MATCH(CONCATENATE(B40, "-", C40), 'SlotsAllocation 2'!$H$16:$H$29, 0)),
                MATCH(CONCATENATE(B40, "-", C40), 'SlotsAllocation 2'!$G$16:$G$29, 0)),
            MATCH(CONCATENATE(B40, "-", C40), 'SlotsAllocation 2'!$F$16:$F$29, 0)),
        MATCH(CONCATENATE(B40, "-", C40), 'SlotsAllocation 2'!$E$16:$E$29, 0)),
    MATCH(CONCATENATE(B40, "-", C40), 'SlotsAllocation 2'!$D$16:$D$29, 0)),
MATCH(CONCATENATE(B40, "-", C40), 'SlotsAllocation 2'!$C$16:$C$29, 0))</f>
        <v>2</v>
      </c>
      <c r="L40" s="3">
        <f>IF(ISNA(MATCH(CONCATENATE(B40, "-", C40), 'SlotsAllocation 2'!$C$30:$C$43, 0)),
    IF(ISNA(MATCH(CONCATENATE(B40, "-", C40), 'SlotsAllocation 2'!$D$30:$D$43, 0)),
        IF(ISNA(MATCH(CONCATENATE(B40, "-", C40), 'SlotsAllocation 2'!$E$30:$E$43, 0)),
            IF(ISNA(MATCH(CONCATENATE(B40, "-", C40), 'SlotsAllocation 2'!$F$30:$F$43, 0)),
                IF(ISNA(MATCH(CONCATENATE(B40, "-", C40), 'SlotsAllocation 2'!$G$30:$G$43, 0)),
                    IF(ISNA(MATCH(CONCATENATE(B40, "-", C40), 'SlotsAllocation 2'!$H$30:$H$43, 0)),
                        IF(ISNA(MATCH(CONCATENATE(B40, "-", C40), 'SlotsAllocation 2'!$I$30:$I$43, 0)),
                           IF(ISNA(MATCH(CONCATENATE(B40, "-", C40), 'SlotsAllocation 2'!$J$30:$J$43, 0)),
                                0,
                            MATCH(CONCATENATE(B40, "-", C40), 'SlotsAllocation 2'!$J$30:$J$43, 0)),
                        MATCH(CONCATENATE(B40, "-", C40), 'SlotsAllocation 2'!$I$30:$I$43, 0)),
                    MATCH(CONCATENATE(B40, "-", C40), 'SlotsAllocation 2'!$H$30:$H$43, 0)),
                MATCH(CONCATENATE(B40, "-", C40), 'SlotsAllocation 2'!$G$30:$G$43, 0)),
            MATCH(CONCATENATE(B40, "-", C40), 'SlotsAllocation 2'!$F$30:$F$43, 0)),
        MATCH(CONCATENATE(B40, "-", C40), 'SlotsAllocation 2'!$E$30:$E$43, 0)),
    MATCH(CONCATENATE(B40, "-", C40), 'SlotsAllocation 2'!$D$30:$D$43, 0)),
MATCH(CONCATENATE(B40, "-", C40), 'SlotsAllocation 2'!$C$30:$C$43, 0))</f>
        <v>0</v>
      </c>
      <c r="M40" s="3">
        <f>IF(ISNA(MATCH(CONCATENATE(B40, "-", C40), 'SlotsAllocation 2'!$C$44:$C$57, 0)),
    IF(ISNA(MATCH(CONCATENATE(B40, "-", C40), 'SlotsAllocation 2'!$D$44:$D$57, 0)),
        IF(ISNA(MATCH(CONCATENATE(B40, "-", C40), 'SlotsAllocation 2'!$E$44:$E$57, 0)),
            IF(ISNA(MATCH(CONCATENATE(B40, "-", C40), 'SlotsAllocation 2'!$F$44:$F$57, 0)),
                IF(ISNA(MATCH(CONCATENATE(B40, "-", C40), 'SlotsAllocation 2'!$G$44:$G$57, 0)),
                    IF(ISNA(MATCH(CONCATENATE(B40, "-", C40), 'SlotsAllocation 2'!$H$44:$H$57, 0)),
                        IF(ISNA(MATCH(CONCATENATE(B40, "-", C40), 'SlotsAllocation 2'!$I$44:$I$57, 0)),
                           IF(ISNA(MATCH(CONCATENATE(B40, "-", C40), 'SlotsAllocation 2'!$J$44:$J$57, 0)),
                                0,
                            MATCH(CONCATENATE(B40, "-", C40), 'SlotsAllocation 2'!$J$44:$J$57, 0)),
                        MATCH(CONCATENATE(B40, "-", C40), 'SlotsAllocation 2'!$I$44:$I$57, 0)),
                    MATCH(CONCATENATE(B40, "-", C40), 'SlotsAllocation 2'!$H$44:$H$57, 0)),
                MATCH(CONCATENATE(B40, "-", C40), 'SlotsAllocation 2'!$G$44:$G$57, 0)),
            MATCH(CONCATENATE(B40, "-", C40), 'SlotsAllocation 2'!$F$44:$F$57, 0)),
        MATCH(CONCATENATE(B40, "-", C40), 'SlotsAllocation 2'!$E$44:$E$57, 0)),
    MATCH(CONCATENATE(B40, "-", C40), 'SlotsAllocation 2'!$D$44:$D$57, 0)),
MATCH(CONCATENATE(B40, "-", C40), 'SlotsAllocation 2'!$C$44:$C$57, 0))</f>
        <v>2</v>
      </c>
      <c r="N40" s="3">
        <f>IF(ISNA(MATCH(CONCATENATE(B40, "-", C40), 'SlotsAllocation 2'!$C$58:$C$71, 0)),
    IF(ISNA(MATCH(CONCATENATE(B40, "-", C40), 'SlotsAllocation 2'!$D$58:$D$71, 0)),
        IF(ISNA(MATCH(CONCATENATE(B40, "-", C40), 'SlotsAllocation 2'!$E$58:$E$71, 0)),
            IF(ISNA(MATCH(CONCATENATE(B40, "-", C40), 'SlotsAllocation 2'!$F$58:$F$71, 0)),
                IF(ISNA(MATCH(CONCATENATE(B40, "-", C40), 'SlotsAllocation 2'!$G$58:$G$71, 0)),
                    IF(ISNA(MATCH(CONCATENATE(B40, "-", C40), 'SlotsAllocation 2'!$H$58:$H$71, 0)),
                        IF(ISNA(MATCH(CONCATENATE(B40, "-", C40), 'SlotsAllocation 2'!$I$58:$I$71, 0)),
                           IF(ISNA(MATCH(CONCATENATE(B40, "-", C40), 'SlotsAllocation 2'!$J$58:$J$71, 0)),
                                0,
                            MATCH(CONCATENATE(B40, "-", C40), 'SlotsAllocation 2'!$J$58:$J$71, 0)),
                        MATCH(CONCATENATE(B40, "-", C40), 'SlotsAllocation 2'!$I$58:$I$71, 0)),
                    MATCH(CONCATENATE(B40, "-", C40), 'SlotsAllocation 2'!$H$58:$H$71, 0)),
                MATCH(CONCATENATE(B40, "-", C40), 'SlotsAllocation 2'!$G$58:$G$71, 0)),
            MATCH(CONCATENATE(B40, "-", C40), 'SlotsAllocation 2'!$F$58:$F$71, 0)),
        MATCH(CONCATENATE(B40, "-", C40), 'SlotsAllocation 2'!$E$58:$E$71, 0)),
    MATCH(CONCATENATE(B40, "-", C40), 'SlotsAllocation 2'!$D$58:$D$71, 0)),
MATCH(CONCATENATE(B40, "-", C40), 'SlotsAllocation 2'!$C$58:$C$71, 0))</f>
        <v>0</v>
      </c>
      <c r="O40" s="3" t="str">
        <f>IF(ISNA(MATCH(CONCATENATE(B40, "-", C40), 'SlotsAllocation 2'!$C$2:$C$71, 0)),
    IF(ISNA(MATCH(CONCATENATE(B40, "-", C40), 'SlotsAllocation 2'!$D$2:$D$71, 0)),
        IF(ISNA(MATCH(CONCATENATE(B40, "-", C40), 'SlotsAllocation 2'!$E$2:$E$71, 0)),
            IF(ISNA(MATCH(CONCATENATE(B40, "-", C40), 'SlotsAllocation 2'!$F$2:$F$71, 0)),
                IF(ISNA(MATCH(CONCATENATE(B40, "-", C40), 'SlotsAllocation 2'!$G$2:$G$71, 0)),
                    IF(ISNA(MATCH(CONCATENATE(B40, "-", C40), 'SlotsAllocation 2'!$H$2:$H$71, 0)),
                        IF(ISNA(MATCH(CONCATENATE(B40, "-", C40),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08:00-09:30</v>
      </c>
      <c r="P40" s="3" t="str">
        <f>IF(ISNA(VLOOKUP(Q40, 'LOOKUP Table'!$A$2:$B$75, 2, FALSE)), "No Room Allocated", VLOOKUP(Q40, 'LOOKUP Table'!$A$2:$B$75, 2, FALSE))</f>
        <v>CSCLAB1</v>
      </c>
      <c r="Q40" s="3">
        <f>IF(ISNA(MATCH(CONCATENATE(B40, "-", C40), 'SlotsAllocation 2'!$C$2:$C$71, 0)),
    IF(ISNA(MATCH(CONCATENATE(B40, "-", C40), 'SlotsAllocation 2'!$D$2:$D$71, 0)),
        IF(ISNA(MATCH(CONCATENATE(B40, "-", C40), 'SlotsAllocation 2'!$E$2:$E$71, 0)),
            IF(ISNA(MATCH(CONCATENATE(B40, "-", C40), 'SlotsAllocation 2'!$F$2:$F$71, 0)),
                IF(ISNA(MATCH(CONCATENATE(B40, "-", C40), 'SlotsAllocation 2'!$G$2:$G$71, 0)),
                    IF(ISNA(MATCH(CONCATENATE(B40, "-", C40), 'SlotsAllocation 2'!$H$2:$H$71, 0)),
                        IF(ISNA(MATCH(CONCATENATE(B40, "-", C40), 'SlotsAllocation 2'!$I$2:$I$71, 0)),
                            IF(ISNA(MATCH(CONCATENATE(B40, "-", C40), 'SlotsAllocation 2'!$J$2:$J$71, 0)),
                                "No Room Allocated",
                            MATCH(CONCATENATE(B40, "-", C40), 'SlotsAllocation 2'!$J$2:$J$71, 0)),
                        MATCH(CONCATENATE(B40, "-", C40), 'SlotsAllocation 2'!$I$2:$I$71, 0)),
                    MATCH(CONCATENATE(B40, "-", C40), 'SlotsAllocation 2'!$H$2:$H$71, 0)),
                MATCH(CONCATENATE(B40, "-", C40), 'SlotsAllocation 2'!$G$2:$G$71, 0)),
            MATCH(CONCATENATE(B40, "-", C40), 'SlotsAllocation 2'!$F$2:$F$71, 0)),
        MATCH(CONCATENATE(B40, "-", C40), 'SlotsAllocation 2'!$E$2:$E$71, 0)),
    MATCH(CONCATENATE(B40, "-", C40), 'SlotsAllocation 2'!$D$2:$D$71, 0)),
MATCH(CONCATENATE(B40, "-", C40), 'SlotsAllocation 2'!$C$2:$C$71, 0))</f>
        <v>16</v>
      </c>
      <c r="R40" s="2">
        <v>30</v>
      </c>
      <c r="S40" s="7"/>
      <c r="T40" s="1"/>
      <c r="U40" s="130"/>
      <c r="V40" s="130"/>
      <c r="W40" s="130"/>
    </row>
    <row r="41" spans="2:23" ht="12" x14ac:dyDescent="0.25">
      <c r="B41" s="23" t="s">
        <v>19</v>
      </c>
      <c r="C41" s="2">
        <v>3</v>
      </c>
      <c r="D41" s="3" t="s">
        <v>81</v>
      </c>
      <c r="E41" s="3" t="s">
        <v>406</v>
      </c>
      <c r="F41" s="4">
        <v>1</v>
      </c>
      <c r="G41" s="126" t="s">
        <v>283</v>
      </c>
      <c r="H41" s="125">
        <v>4408</v>
      </c>
      <c r="I41" s="3" t="str">
        <f t="shared" si="5"/>
        <v>M</v>
      </c>
      <c r="J41" s="3">
        <f>IF(ISNA(MATCH(CONCATENATE(B41, "-", C41), 'SlotsAllocation 2'!$C$2:$C$15, 0)),
    IF(ISNA(MATCH(CONCATENATE(B41, "-", C41), 'SlotsAllocation 2'!$D$2:$D$15, 0)),
        IF(ISNA(MATCH(CONCATENATE(B41, "-", C41), 'SlotsAllocation 2'!$E$2:$E$15, 0)),
            IF(ISNA(MATCH(CONCATENATE(B41, "-", C41), 'SlotsAllocation 2'!$F$2:$F$15, 0)),
                IF(ISNA(MATCH(CONCATENATE(B41, "-", C41), 'SlotsAllocation 2'!$G$2:$G$15, 0)),
                    IF(ISNA(MATCH(CONCATENATE(B41, "-", C41), 'SlotsAllocation 2'!$H$2:$H$15, 0)),
                        IF(ISNA(MATCH(CONCATENATE(B41, "-", C41), 'SlotsAllocation 2'!$I$2:$I$15, 0)),
                            IF(ISNA(MATCH(CONCATENATE(B41, "-", C41), 'SlotsAllocation 2'!$J$2:$J$15, 0)),
                                0,
                            MATCH(CONCATENATE(B41, "-", C41), 'SlotsAllocation 2'!$J$2:$J$15, 0)),
                        MATCH(CONCATENATE(B41, "-", C41), 'SlotsAllocation 2'!$I$2:$I$15, 0)),
                    MATCH(CONCATENATE(B41, "-", C41), 'SlotsAllocation 2'!$H$2:$H$15, 0)),
                MATCH(CONCATENATE(B41, "-", C41), 'SlotsAllocation 2'!$G$2:$G$15, 0)),
            MATCH(CONCATENATE(B41, "-", C41), 'SlotsAllocation 2'!$F$2:$F$15, 0)),
        MATCH(CONCATENATE(B41, "-", C41), 'SlotsAllocation 2'!$E$2:$E$15, 0)),
    MATCH(CONCATENATE(B41, "-", C41), 'SlotsAllocation 2'!$D$2:$D$15, 0)),
MATCH(CONCATENATE(B41, "-", C41), 'SlotsAllocation 2'!$C$2:$C$15, 0))</f>
        <v>0</v>
      </c>
      <c r="K41" s="3">
        <f>IF(ISNA(MATCH(CONCATENATE(B41, "-", C41), 'SlotsAllocation 2'!$C$16:$C$29, 0)),
    IF(ISNA(MATCH(CONCATENATE(B41, "-", C41), 'SlotsAllocation 2'!$D$16:$D$29, 0)),
        IF(ISNA(MATCH(CONCATENATE(B41, "-", C41), 'SlotsAllocation 2'!$E$16:$E$29, 0)),
            IF(ISNA(MATCH(CONCATENATE(B41, "-", C41), 'SlotsAllocation 2'!$F$16:$F$29, 0)),
                IF(ISNA(MATCH(CONCATENATE(B41, "-", C41), 'SlotsAllocation 2'!$G$16:$G$29, 0)),
                    IF(ISNA(MATCH(CONCATENATE(B41, "-", C41), 'SlotsAllocation 2'!$H$16:$H$29, 0)),
                        IF(ISNA(MATCH(CONCATENATE(B41, "-", C41), 'SlotsAllocation 2'!$I$16:$I$29, 0)),
                           IF(ISNA(MATCH(CONCATENATE(B41, "-", C41), 'SlotsAllocation 2'!$J$16:$J$29, 0)),
                                0,
                            MATCH(CONCATENATE(B41, "-", C41), 'SlotsAllocation 2'!$J$16:$J$29, 0)),
                        MATCH(CONCATENATE(B41, "-", C41), 'SlotsAllocation 2'!$I$16:$I$29, 0)),
                    MATCH(CONCATENATE(B41, "-", C41), 'SlotsAllocation 2'!$H$16:$H$29, 0)),
                MATCH(CONCATENATE(B41, "-", C41), 'SlotsAllocation 2'!$G$16:$G$29, 0)),
            MATCH(CONCATENATE(B41, "-", C41), 'SlotsAllocation 2'!$F$16:$F$29, 0)),
        MATCH(CONCATENATE(B41, "-", C41), 'SlotsAllocation 2'!$E$16:$E$29, 0)),
    MATCH(CONCATENATE(B41, "-", C41), 'SlotsAllocation 2'!$D$16:$D$29, 0)),
MATCH(CONCATENATE(B41, "-", C41), 'SlotsAllocation 2'!$C$16:$C$29, 0))</f>
        <v>2</v>
      </c>
      <c r="L41" s="3">
        <f>IF(ISNA(MATCH(CONCATENATE(B41, "-", C41), 'SlotsAllocation 2'!$C$30:$C$43, 0)),
    IF(ISNA(MATCH(CONCATENATE(B41, "-", C41), 'SlotsAllocation 2'!$D$30:$D$43, 0)),
        IF(ISNA(MATCH(CONCATENATE(B41, "-", C41), 'SlotsAllocation 2'!$E$30:$E$43, 0)),
            IF(ISNA(MATCH(CONCATENATE(B41, "-", C41), 'SlotsAllocation 2'!$F$30:$F$43, 0)),
                IF(ISNA(MATCH(CONCATENATE(B41, "-", C41), 'SlotsAllocation 2'!$G$30:$G$43, 0)),
                    IF(ISNA(MATCH(CONCATENATE(B41, "-", C41), 'SlotsAllocation 2'!$H$30:$H$43, 0)),
                        IF(ISNA(MATCH(CONCATENATE(B41, "-", C41), 'SlotsAllocation 2'!$I$30:$I$43, 0)),
                           IF(ISNA(MATCH(CONCATENATE(B41, "-", C41), 'SlotsAllocation 2'!$J$30:$J$43, 0)),
                                0,
                            MATCH(CONCATENATE(B41, "-", C41), 'SlotsAllocation 2'!$J$30:$J$43, 0)),
                        MATCH(CONCATENATE(B41, "-", C41), 'SlotsAllocation 2'!$I$30:$I$43, 0)),
                    MATCH(CONCATENATE(B41, "-", C41), 'SlotsAllocation 2'!$H$30:$H$43, 0)),
                MATCH(CONCATENATE(B41, "-", C41), 'SlotsAllocation 2'!$G$30:$G$43, 0)),
            MATCH(CONCATENATE(B41, "-", C41), 'SlotsAllocation 2'!$F$30:$F$43, 0)),
        MATCH(CONCATENATE(B41, "-", C41), 'SlotsAllocation 2'!$E$30:$E$43, 0)),
    MATCH(CONCATENATE(B41, "-", C41), 'SlotsAllocation 2'!$D$30:$D$43, 0)),
MATCH(CONCATENATE(B41, "-", C41), 'SlotsAllocation 2'!$C$30:$C$43, 0))</f>
        <v>0</v>
      </c>
      <c r="M41" s="3">
        <f>IF(ISNA(MATCH(CONCATENATE(B41, "-", C41), 'SlotsAllocation 2'!$C$44:$C$57, 0)),
    IF(ISNA(MATCH(CONCATENATE(B41, "-", C41), 'SlotsAllocation 2'!$D$44:$D$57, 0)),
        IF(ISNA(MATCH(CONCATENATE(B41, "-", C41), 'SlotsAllocation 2'!$E$44:$E$57, 0)),
            IF(ISNA(MATCH(CONCATENATE(B41, "-", C41), 'SlotsAllocation 2'!$F$44:$F$57, 0)),
                IF(ISNA(MATCH(CONCATENATE(B41, "-", C41), 'SlotsAllocation 2'!$G$44:$G$57, 0)),
                    IF(ISNA(MATCH(CONCATENATE(B41, "-", C41), 'SlotsAllocation 2'!$H$44:$H$57, 0)),
                        IF(ISNA(MATCH(CONCATENATE(B41, "-", C41), 'SlotsAllocation 2'!$I$44:$I$57, 0)),
                           IF(ISNA(MATCH(CONCATENATE(B41, "-", C41), 'SlotsAllocation 2'!$J$44:$J$57, 0)),
                                0,
                            MATCH(CONCATENATE(B41, "-", C41), 'SlotsAllocation 2'!$J$44:$J$57, 0)),
                        MATCH(CONCATENATE(B41, "-", C41), 'SlotsAllocation 2'!$I$44:$I$57, 0)),
                    MATCH(CONCATENATE(B41, "-", C41), 'SlotsAllocation 2'!$H$44:$H$57, 0)),
                MATCH(CONCATENATE(B41, "-", C41), 'SlotsAllocation 2'!$G$44:$G$57, 0)),
            MATCH(CONCATENATE(B41, "-", C41), 'SlotsAllocation 2'!$F$44:$F$57, 0)),
        MATCH(CONCATENATE(B41, "-", C41), 'SlotsAllocation 2'!$E$44:$E$57, 0)),
    MATCH(CONCATENATE(B41, "-", C41), 'SlotsAllocation 2'!$D$44:$D$57, 0)),
MATCH(CONCATENATE(B41, "-", C41), 'SlotsAllocation 2'!$C$44:$C$57, 0))</f>
        <v>0</v>
      </c>
      <c r="N41" s="3">
        <f>IF(ISNA(MATCH(CONCATENATE(B41, "-", C41), 'SlotsAllocation 2'!$C$58:$C$71, 0)),
    IF(ISNA(MATCH(CONCATENATE(B41, "-", C41), 'SlotsAllocation 2'!$D$58:$D$71, 0)),
        IF(ISNA(MATCH(CONCATENATE(B41, "-", C41), 'SlotsAllocation 2'!$E$58:$E$71, 0)),
            IF(ISNA(MATCH(CONCATENATE(B41, "-", C41), 'SlotsAllocation 2'!$F$58:$F$71, 0)),
                IF(ISNA(MATCH(CONCATENATE(B41, "-", C41), 'SlotsAllocation 2'!$G$58:$G$71, 0)),
                    IF(ISNA(MATCH(CONCATENATE(B41, "-", C41), 'SlotsAllocation 2'!$H$58:$H$71, 0)),
                        IF(ISNA(MATCH(CONCATENATE(B41, "-", C41), 'SlotsAllocation 2'!$I$58:$I$71, 0)),
                           IF(ISNA(MATCH(CONCATENATE(B41, "-", C41), 'SlotsAllocation 2'!$J$58:$J$71, 0)),
                                0,
                            MATCH(CONCATENATE(B41, "-", C41), 'SlotsAllocation 2'!$J$58:$J$71, 0)),
                        MATCH(CONCATENATE(B41, "-", C41), 'SlotsAllocation 2'!$I$58:$I$71, 0)),
                    MATCH(CONCATENATE(B41, "-", C41), 'SlotsAllocation 2'!$H$58:$H$71, 0)),
                MATCH(CONCATENATE(B41, "-", C41), 'SlotsAllocation 2'!$G$58:$G$71, 0)),
            MATCH(CONCATENATE(B41, "-", C41), 'SlotsAllocation 2'!$F$58:$F$71, 0)),
        MATCH(CONCATENATE(B41, "-", C41), 'SlotsAllocation 2'!$E$58:$E$71, 0)),
    MATCH(CONCATENATE(B41, "-", C41), 'SlotsAllocation 2'!$D$58:$D$71, 0)),
MATCH(CONCATENATE(B41, "-", C41), 'SlotsAllocation 2'!$C$58:$C$71, 0))</f>
        <v>0</v>
      </c>
      <c r="O41" s="3" t="str">
        <f>IF(ISNA(MATCH(CONCATENATE(B41, "-", C41), 'SlotsAllocation 2'!$C$2:$C$71, 0)),
    IF(ISNA(MATCH(CONCATENATE(B41, "-", C41), 'SlotsAllocation 2'!$D$2:$D$71, 0)),
        IF(ISNA(MATCH(CONCATENATE(B41, "-", C41), 'SlotsAllocation 2'!$E$2:$E$71, 0)),
            IF(ISNA(MATCH(CONCATENATE(B41, "-", C41), 'SlotsAllocation 2'!$F$2:$F$71, 0)),
                IF(ISNA(MATCH(CONCATENATE(B41, "-", C41), 'SlotsAllocation 2'!$G$2:$G$71, 0)),
                    IF(ISNA(MATCH(CONCATENATE(B41, "-", C41), 'SlotsAllocation 2'!$H$2:$H$71, 0)),
                        IF(ISNA(MATCH(CONCATENATE(B41, "-", C41),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09:40-11:10</v>
      </c>
      <c r="P41" s="3" t="str">
        <f>IF(ISNA(VLOOKUP(Q41, 'LOOKUP Table'!$A$2:$B$75, 2, FALSE)), "No Room Allocated", VLOOKUP(Q41, 'LOOKUP Table'!$A$2:$B$75, 2, FALSE))</f>
        <v>CSCLAB1</v>
      </c>
      <c r="Q41" s="3">
        <f>IF(ISNA(MATCH(CONCATENATE(B41, "-", C41), 'SlotsAllocation 2'!$C$2:$C$71, 0)),
    IF(ISNA(MATCH(CONCATENATE(B41, "-", C41), 'SlotsAllocation 2'!$D$2:$D$71, 0)),
        IF(ISNA(MATCH(CONCATENATE(B41, "-", C41), 'SlotsAllocation 2'!$E$2:$E$71, 0)),
            IF(ISNA(MATCH(CONCATENATE(B41, "-", C41), 'SlotsAllocation 2'!$F$2:$F$71, 0)),
                IF(ISNA(MATCH(CONCATENATE(B41, "-", C41), 'SlotsAllocation 2'!$G$2:$G$71, 0)),
                    IF(ISNA(MATCH(CONCATENATE(B41, "-", C41), 'SlotsAllocation 2'!$H$2:$H$71, 0)),
                        IF(ISNA(MATCH(CONCATENATE(B41, "-", C41), 'SlotsAllocation 2'!$I$2:$I$71, 0)),
                            IF(ISNA(MATCH(CONCATENATE(B41, "-", C41), 'SlotsAllocation 2'!$J$2:$J$71, 0)),
                                "No Room Allocated",
                            MATCH(CONCATENATE(B41, "-", C41), 'SlotsAllocation 2'!$J$2:$J$71, 0)),
                        MATCH(CONCATENATE(B41, "-", C41), 'SlotsAllocation 2'!$I$2:$I$71, 0)),
                    MATCH(CONCATENATE(B41, "-", C41), 'SlotsAllocation 2'!$H$2:$H$71, 0)),
                MATCH(CONCATENATE(B41, "-", C41), 'SlotsAllocation 2'!$G$2:$G$71, 0)),
            MATCH(CONCATENATE(B41, "-", C41), 'SlotsAllocation 2'!$F$2:$F$71, 0)),
        MATCH(CONCATENATE(B41, "-", C41), 'SlotsAllocation 2'!$E$2:$E$71, 0)),
    MATCH(CONCATENATE(B41, "-", C41), 'SlotsAllocation 2'!$D$2:$D$71, 0)),
MATCH(CONCATENATE(B41, "-", C41), 'SlotsAllocation 2'!$C$2:$C$71, 0))</f>
        <v>16</v>
      </c>
      <c r="R41" s="2">
        <v>30</v>
      </c>
      <c r="S41" s="7"/>
      <c r="T41" s="1"/>
      <c r="U41" s="130"/>
      <c r="V41" s="130"/>
      <c r="W41" s="130"/>
    </row>
    <row r="42" spans="2:23" ht="12" x14ac:dyDescent="0.25">
      <c r="B42" s="23" t="s">
        <v>17</v>
      </c>
      <c r="C42" s="2">
        <v>4</v>
      </c>
      <c r="D42" s="3" t="s">
        <v>18</v>
      </c>
      <c r="E42" s="3" t="s">
        <v>405</v>
      </c>
      <c r="F42" s="4">
        <v>3</v>
      </c>
      <c r="G42" s="121" t="s">
        <v>420</v>
      </c>
      <c r="H42" s="121">
        <v>4102</v>
      </c>
      <c r="I42" s="3" t="str">
        <f t="shared" si="5"/>
        <v>MW</v>
      </c>
      <c r="J42" s="3">
        <f>IF(ISNA(MATCH(CONCATENATE(B42, "-", C42), 'SlotsAllocation 2'!$C$2:$C$15, 0)),
    IF(ISNA(MATCH(CONCATENATE(B42, "-", C42), 'SlotsAllocation 2'!$D$2:$D$15, 0)),
        IF(ISNA(MATCH(CONCATENATE(B42, "-", C42), 'SlotsAllocation 2'!$E$2:$E$15, 0)),
            IF(ISNA(MATCH(CONCATENATE(B42, "-", C42), 'SlotsAllocation 2'!$F$2:$F$15, 0)),
                IF(ISNA(MATCH(CONCATENATE(B42, "-", C42), 'SlotsAllocation 2'!$G$2:$G$15, 0)),
                    IF(ISNA(MATCH(CONCATENATE(B42, "-", C42), 'SlotsAllocation 2'!$H$2:$H$15, 0)),
                        IF(ISNA(MATCH(CONCATENATE(B42, "-", C42), 'SlotsAllocation 2'!$I$2:$I$15, 0)),
                            IF(ISNA(MATCH(CONCATENATE(B42, "-", C42), 'SlotsAllocation 2'!$J$2:$J$15, 0)),
                                0,
                            MATCH(CONCATENATE(B42, "-", C42), 'SlotsAllocation 2'!$J$2:$J$15, 0)),
                        MATCH(CONCATENATE(B42, "-", C42), 'SlotsAllocation 2'!$I$2:$I$15, 0)),
                    MATCH(CONCATENATE(B42, "-", C42), 'SlotsAllocation 2'!$H$2:$H$15, 0)),
                MATCH(CONCATENATE(B42, "-", C42), 'SlotsAllocation 2'!$G$2:$G$15, 0)),
            MATCH(CONCATENATE(B42, "-", C42), 'SlotsAllocation 2'!$F$2:$F$15, 0)),
        MATCH(CONCATENATE(B42, "-", C42), 'SlotsAllocation 2'!$E$2:$E$15, 0)),
    MATCH(CONCATENATE(B42, "-", C42), 'SlotsAllocation 2'!$D$2:$D$15, 0)),
MATCH(CONCATENATE(B42, "-", C42), 'SlotsAllocation 2'!$C$2:$C$15, 0))</f>
        <v>0</v>
      </c>
      <c r="K42" s="3">
        <f>IF(ISNA(MATCH(CONCATENATE(B42, "-", C42), 'SlotsAllocation 2'!$C$16:$C$29, 0)),
    IF(ISNA(MATCH(CONCATENATE(B42, "-", C42), 'SlotsAllocation 2'!$D$16:$D$29, 0)),
        IF(ISNA(MATCH(CONCATENATE(B42, "-", C42), 'SlotsAllocation 2'!$E$16:$E$29, 0)),
            IF(ISNA(MATCH(CONCATENATE(B42, "-", C42), 'SlotsAllocation 2'!$F$16:$F$29, 0)),
                IF(ISNA(MATCH(CONCATENATE(B42, "-", C42), 'SlotsAllocation 2'!$G$16:$G$29, 0)),
                    IF(ISNA(MATCH(CONCATENATE(B42, "-", C42), 'SlotsAllocation 2'!$H$16:$H$29, 0)),
                        IF(ISNA(MATCH(CONCATENATE(B42, "-", C42), 'SlotsAllocation 2'!$I$16:$I$29, 0)),
                           IF(ISNA(MATCH(CONCATENATE(B42, "-", C42), 'SlotsAllocation 2'!$J$16:$J$29, 0)),
                                0,
                            MATCH(CONCATENATE(B42, "-", C42), 'SlotsAllocation 2'!$J$16:$J$29, 0)),
                        MATCH(CONCATENATE(B42, "-", C42), 'SlotsAllocation 2'!$I$16:$I$29, 0)),
                    MATCH(CONCATENATE(B42, "-", C42), 'SlotsAllocation 2'!$H$16:$H$29, 0)),
                MATCH(CONCATENATE(B42, "-", C42), 'SlotsAllocation 2'!$G$16:$G$29, 0)),
            MATCH(CONCATENATE(B42, "-", C42), 'SlotsAllocation 2'!$F$16:$F$29, 0)),
        MATCH(CONCATENATE(B42, "-", C42), 'SlotsAllocation 2'!$E$16:$E$29, 0)),
    MATCH(CONCATENATE(B42, "-", C42), 'SlotsAllocation 2'!$D$16:$D$29, 0)),
MATCH(CONCATENATE(B42, "-", C42), 'SlotsAllocation 2'!$C$16:$C$29, 0))</f>
        <v>2</v>
      </c>
      <c r="L42" s="3">
        <f>IF(ISNA(MATCH(CONCATENATE(B42, "-", C42), 'SlotsAllocation 2'!$C$30:$C$43, 0)),
    IF(ISNA(MATCH(CONCATENATE(B42, "-", C42), 'SlotsAllocation 2'!$D$30:$D$43, 0)),
        IF(ISNA(MATCH(CONCATENATE(B42, "-", C42), 'SlotsAllocation 2'!$E$30:$E$43, 0)),
            IF(ISNA(MATCH(CONCATENATE(B42, "-", C42), 'SlotsAllocation 2'!$F$30:$F$43, 0)),
                IF(ISNA(MATCH(CONCATENATE(B42, "-", C42), 'SlotsAllocation 2'!$G$30:$G$43, 0)),
                    IF(ISNA(MATCH(CONCATENATE(B42, "-", C42), 'SlotsAllocation 2'!$H$30:$H$43, 0)),
                        IF(ISNA(MATCH(CONCATENATE(B42, "-", C42), 'SlotsAllocation 2'!$I$30:$I$43, 0)),
                           IF(ISNA(MATCH(CONCATENATE(B42, "-", C42), 'SlotsAllocation 2'!$J$30:$J$43, 0)),
                                0,
                            MATCH(CONCATENATE(B42, "-", C42), 'SlotsAllocation 2'!$J$30:$J$43, 0)),
                        MATCH(CONCATENATE(B42, "-", C42), 'SlotsAllocation 2'!$I$30:$I$43, 0)),
                    MATCH(CONCATENATE(B42, "-", C42), 'SlotsAllocation 2'!$H$30:$H$43, 0)),
                MATCH(CONCATENATE(B42, "-", C42), 'SlotsAllocation 2'!$G$30:$G$43, 0)),
            MATCH(CONCATENATE(B42, "-", C42), 'SlotsAllocation 2'!$F$30:$F$43, 0)),
        MATCH(CONCATENATE(B42, "-", C42), 'SlotsAllocation 2'!$E$30:$E$43, 0)),
    MATCH(CONCATENATE(B42, "-", C42), 'SlotsAllocation 2'!$D$30:$D$43, 0)),
MATCH(CONCATENATE(B42, "-", C42), 'SlotsAllocation 2'!$C$30:$C$43, 0))</f>
        <v>0</v>
      </c>
      <c r="M42" s="3">
        <f>IF(ISNA(MATCH(CONCATENATE(B42, "-", C42), 'SlotsAllocation 2'!$C$44:$C$57, 0)),
    IF(ISNA(MATCH(CONCATENATE(B42, "-", C42), 'SlotsAllocation 2'!$D$44:$D$57, 0)),
        IF(ISNA(MATCH(CONCATENATE(B42, "-", C42), 'SlotsAllocation 2'!$E$44:$E$57, 0)),
            IF(ISNA(MATCH(CONCATENATE(B42, "-", C42), 'SlotsAllocation 2'!$F$44:$F$57, 0)),
                IF(ISNA(MATCH(CONCATENATE(B42, "-", C42), 'SlotsAllocation 2'!$G$44:$G$57, 0)),
                    IF(ISNA(MATCH(CONCATENATE(B42, "-", C42), 'SlotsAllocation 2'!$H$44:$H$57, 0)),
                        IF(ISNA(MATCH(CONCATENATE(B42, "-", C42), 'SlotsAllocation 2'!$I$44:$I$57, 0)),
                           IF(ISNA(MATCH(CONCATENATE(B42, "-", C42), 'SlotsAllocation 2'!$J$44:$J$57, 0)),
                                0,
                            MATCH(CONCATENATE(B42, "-", C42), 'SlotsAllocation 2'!$J$44:$J$57, 0)),
                        MATCH(CONCATENATE(B42, "-", C42), 'SlotsAllocation 2'!$I$44:$I$57, 0)),
                    MATCH(CONCATENATE(B42, "-", C42), 'SlotsAllocation 2'!$H$44:$H$57, 0)),
                MATCH(CONCATENATE(B42, "-", C42), 'SlotsAllocation 2'!$G$44:$G$57, 0)),
            MATCH(CONCATENATE(B42, "-", C42), 'SlotsAllocation 2'!$F$44:$F$57, 0)),
        MATCH(CONCATENATE(B42, "-", C42), 'SlotsAllocation 2'!$E$44:$E$57, 0)),
    MATCH(CONCATENATE(B42, "-", C42), 'SlotsAllocation 2'!$D$44:$D$57, 0)),
MATCH(CONCATENATE(B42, "-", C42), 'SlotsAllocation 2'!$C$44:$C$57, 0))</f>
        <v>2</v>
      </c>
      <c r="N42" s="3">
        <f>IF(ISNA(MATCH(CONCATENATE(B42, "-", C42), 'SlotsAllocation 2'!$C$58:$C$71, 0)),
    IF(ISNA(MATCH(CONCATENATE(B42, "-", C42), 'SlotsAllocation 2'!$D$58:$D$71, 0)),
        IF(ISNA(MATCH(CONCATENATE(B42, "-", C42), 'SlotsAllocation 2'!$E$58:$E$71, 0)),
            IF(ISNA(MATCH(CONCATENATE(B42, "-", C42), 'SlotsAllocation 2'!$F$58:$F$71, 0)),
                IF(ISNA(MATCH(CONCATENATE(B42, "-", C42), 'SlotsAllocation 2'!$G$58:$G$71, 0)),
                    IF(ISNA(MATCH(CONCATENATE(B42, "-", C42), 'SlotsAllocation 2'!$H$58:$H$71, 0)),
                        IF(ISNA(MATCH(CONCATENATE(B42, "-", C42), 'SlotsAllocation 2'!$I$58:$I$71, 0)),
                           IF(ISNA(MATCH(CONCATENATE(B42, "-", C42), 'SlotsAllocation 2'!$J$58:$J$71, 0)),
                                0,
                            MATCH(CONCATENATE(B42, "-", C42), 'SlotsAllocation 2'!$J$58:$J$71, 0)),
                        MATCH(CONCATENATE(B42, "-", C42), 'SlotsAllocation 2'!$I$58:$I$71, 0)),
                    MATCH(CONCATENATE(B42, "-", C42), 'SlotsAllocation 2'!$H$58:$H$71, 0)),
                MATCH(CONCATENATE(B42, "-", C42), 'SlotsAllocation 2'!$G$58:$G$71, 0)),
            MATCH(CONCATENATE(B42, "-", C42), 'SlotsAllocation 2'!$F$58:$F$71, 0)),
        MATCH(CONCATENATE(B42, "-", C42), 'SlotsAllocation 2'!$E$58:$E$71, 0)),
    MATCH(CONCATENATE(B42, "-", C42), 'SlotsAllocation 2'!$D$58:$D$71, 0)),
MATCH(CONCATENATE(B42, "-", C42), 'SlotsAllocation 2'!$C$58:$C$71, 0))</f>
        <v>0</v>
      </c>
      <c r="O42" s="3" t="str">
        <f>IF(ISNA(MATCH(CONCATENATE(B42, "-", C42), 'SlotsAllocation 2'!$C$2:$C$71, 0)),
    IF(ISNA(MATCH(CONCATENATE(B42, "-", C42), 'SlotsAllocation 2'!$D$2:$D$71, 0)),
        IF(ISNA(MATCH(CONCATENATE(B42, "-", C42), 'SlotsAllocation 2'!$E$2:$E$71, 0)),
            IF(ISNA(MATCH(CONCATENATE(B42, "-", C42), 'SlotsAllocation 2'!$F$2:$F$71, 0)),
                IF(ISNA(MATCH(CONCATENATE(B42, "-", C42), 'SlotsAllocation 2'!$G$2:$G$71, 0)),
                    IF(ISNA(MATCH(CONCATENATE(B42, "-", C42), 'SlotsAllocation 2'!$H$2:$H$71, 0)),
                        IF(ISNA(MATCH(CONCATENATE(B42, "-", C42),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11:20-12:50</v>
      </c>
      <c r="P42" s="3" t="str">
        <f>IF(ISNA(VLOOKUP(Q42, 'LOOKUP Table'!$A$2:$B$75, 2, FALSE)), "No Room Allocated", VLOOKUP(Q42, 'LOOKUP Table'!$A$2:$B$75, 2, FALSE))</f>
        <v>CSCLAB1</v>
      </c>
      <c r="Q42" s="3">
        <f>IF(ISNA(MATCH(CONCATENATE(B42, "-", C42), 'SlotsAllocation 2'!$C$2:$C$71, 0)),
    IF(ISNA(MATCH(CONCATENATE(B42, "-", C42), 'SlotsAllocation 2'!$D$2:$D$71, 0)),
        IF(ISNA(MATCH(CONCATENATE(B42, "-", C42), 'SlotsAllocation 2'!$E$2:$E$71, 0)),
            IF(ISNA(MATCH(CONCATENATE(B42, "-", C42), 'SlotsAllocation 2'!$F$2:$F$71, 0)),
                IF(ISNA(MATCH(CONCATENATE(B42, "-", C42), 'SlotsAllocation 2'!$G$2:$G$71, 0)),
                    IF(ISNA(MATCH(CONCATENATE(B42, "-", C42), 'SlotsAllocation 2'!$H$2:$H$71, 0)),
                        IF(ISNA(MATCH(CONCATENATE(B42, "-", C42), 'SlotsAllocation 2'!$I$2:$I$71, 0)),
                            IF(ISNA(MATCH(CONCATENATE(B42, "-", C42), 'SlotsAllocation 2'!$J$2:$J$71, 0)),
                                "No Room Allocated",
                            MATCH(CONCATENATE(B42, "-", C42), 'SlotsAllocation 2'!$J$2:$J$71, 0)),
                        MATCH(CONCATENATE(B42, "-", C42), 'SlotsAllocation 2'!$I$2:$I$71, 0)),
                    MATCH(CONCATENATE(B42, "-", C42), 'SlotsAllocation 2'!$H$2:$H$71, 0)),
                MATCH(CONCATENATE(B42, "-", C42), 'SlotsAllocation 2'!$G$2:$G$71, 0)),
            MATCH(CONCATENATE(B42, "-", C42), 'SlotsAllocation 2'!$F$2:$F$71, 0)),
        MATCH(CONCATENATE(B42, "-", C42), 'SlotsAllocation 2'!$E$2:$E$71, 0)),
    MATCH(CONCATENATE(B42, "-", C42), 'SlotsAllocation 2'!$D$2:$D$71, 0)),
MATCH(CONCATENATE(B42, "-", C42), 'SlotsAllocation 2'!$C$2:$C$71, 0))</f>
        <v>16</v>
      </c>
      <c r="R42" s="2">
        <v>30</v>
      </c>
      <c r="S42" s="1"/>
      <c r="T42" s="1"/>
      <c r="U42" s="130"/>
      <c r="V42" s="130"/>
      <c r="W42" s="130"/>
    </row>
    <row r="43" spans="2:23" ht="12" x14ac:dyDescent="0.25">
      <c r="B43" s="23" t="s">
        <v>19</v>
      </c>
      <c r="C43" s="2">
        <v>4</v>
      </c>
      <c r="D43" s="3" t="s">
        <v>81</v>
      </c>
      <c r="E43" s="3" t="s">
        <v>406</v>
      </c>
      <c r="F43" s="4">
        <v>1</v>
      </c>
      <c r="G43" s="121" t="s">
        <v>149</v>
      </c>
      <c r="H43" s="121"/>
      <c r="I43" s="3" t="str">
        <f t="shared" si="5"/>
        <v>W</v>
      </c>
      <c r="J43" s="3">
        <f>IF(ISNA(MATCH(CONCATENATE(B43, "-", C43), 'SlotsAllocation 2'!$C$2:$C$15, 0)),
    IF(ISNA(MATCH(CONCATENATE(B43, "-", C43), 'SlotsAllocation 2'!$D$2:$D$15, 0)),
        IF(ISNA(MATCH(CONCATENATE(B43, "-", C43), 'SlotsAllocation 2'!$E$2:$E$15, 0)),
            IF(ISNA(MATCH(CONCATENATE(B43, "-", C43), 'SlotsAllocation 2'!$F$2:$F$15, 0)),
                IF(ISNA(MATCH(CONCATENATE(B43, "-", C43), 'SlotsAllocation 2'!$G$2:$G$15, 0)),
                    IF(ISNA(MATCH(CONCATENATE(B43, "-", C43), 'SlotsAllocation 2'!$H$2:$H$15, 0)),
                        IF(ISNA(MATCH(CONCATENATE(B43, "-", C43), 'SlotsAllocation 2'!$I$2:$I$15, 0)),
                            IF(ISNA(MATCH(CONCATENATE(B43, "-", C43), 'SlotsAllocation 2'!$J$2:$J$15, 0)),
                                0,
                            MATCH(CONCATENATE(B43, "-", C43), 'SlotsAllocation 2'!$J$2:$J$15, 0)),
                        MATCH(CONCATENATE(B43, "-", C43), 'SlotsAllocation 2'!$I$2:$I$15, 0)),
                    MATCH(CONCATENATE(B43, "-", C43), 'SlotsAllocation 2'!$H$2:$H$15, 0)),
                MATCH(CONCATENATE(B43, "-", C43), 'SlotsAllocation 2'!$G$2:$G$15, 0)),
            MATCH(CONCATENATE(B43, "-", C43), 'SlotsAllocation 2'!$F$2:$F$15, 0)),
        MATCH(CONCATENATE(B43, "-", C43), 'SlotsAllocation 2'!$E$2:$E$15, 0)),
    MATCH(CONCATENATE(B43, "-", C43), 'SlotsAllocation 2'!$D$2:$D$15, 0)),
MATCH(CONCATENATE(B43, "-", C43), 'SlotsAllocation 2'!$C$2:$C$15, 0))</f>
        <v>0</v>
      </c>
      <c r="K43" s="3">
        <f>IF(ISNA(MATCH(CONCATENATE(B43, "-", C43), 'SlotsAllocation 2'!$C$16:$C$29, 0)),
    IF(ISNA(MATCH(CONCATENATE(B43, "-", C43), 'SlotsAllocation 2'!$D$16:$D$29, 0)),
        IF(ISNA(MATCH(CONCATENATE(B43, "-", C43), 'SlotsAllocation 2'!$E$16:$E$29, 0)),
            IF(ISNA(MATCH(CONCATENATE(B43, "-", C43), 'SlotsAllocation 2'!$F$16:$F$29, 0)),
                IF(ISNA(MATCH(CONCATENATE(B43, "-", C43), 'SlotsAllocation 2'!$G$16:$G$29, 0)),
                    IF(ISNA(MATCH(CONCATENATE(B43, "-", C43), 'SlotsAllocation 2'!$H$16:$H$29, 0)),
                        IF(ISNA(MATCH(CONCATENATE(B43, "-", C43), 'SlotsAllocation 2'!$I$16:$I$29, 0)),
                           IF(ISNA(MATCH(CONCATENATE(B43, "-", C43), 'SlotsAllocation 2'!$J$16:$J$29, 0)),
                                0,
                            MATCH(CONCATENATE(B43, "-", C43), 'SlotsAllocation 2'!$J$16:$J$29, 0)),
                        MATCH(CONCATENATE(B43, "-", C43), 'SlotsAllocation 2'!$I$16:$I$29, 0)),
                    MATCH(CONCATENATE(B43, "-", C43), 'SlotsAllocation 2'!$H$16:$H$29, 0)),
                MATCH(CONCATENATE(B43, "-", C43), 'SlotsAllocation 2'!$G$16:$G$29, 0)),
            MATCH(CONCATENATE(B43, "-", C43), 'SlotsAllocation 2'!$F$16:$F$29, 0)),
        MATCH(CONCATENATE(B43, "-", C43), 'SlotsAllocation 2'!$E$16:$E$29, 0)),
    MATCH(CONCATENATE(B43, "-", C43), 'SlotsAllocation 2'!$D$16:$D$29, 0)),
MATCH(CONCATENATE(B43, "-", C43), 'SlotsAllocation 2'!$C$16:$C$29, 0))</f>
        <v>0</v>
      </c>
      <c r="L43" s="3">
        <f>IF(ISNA(MATCH(CONCATENATE(B43, "-", C43), 'SlotsAllocation 2'!$C$30:$C$43, 0)),
    IF(ISNA(MATCH(CONCATENATE(B43, "-", C43), 'SlotsAllocation 2'!$D$30:$D$43, 0)),
        IF(ISNA(MATCH(CONCATENATE(B43, "-", C43), 'SlotsAllocation 2'!$E$30:$E$43, 0)),
            IF(ISNA(MATCH(CONCATENATE(B43, "-", C43), 'SlotsAllocation 2'!$F$30:$F$43, 0)),
                IF(ISNA(MATCH(CONCATENATE(B43, "-", C43), 'SlotsAllocation 2'!$G$30:$G$43, 0)),
                    IF(ISNA(MATCH(CONCATENATE(B43, "-", C43), 'SlotsAllocation 2'!$H$30:$H$43, 0)),
                        IF(ISNA(MATCH(CONCATENATE(B43, "-", C43), 'SlotsAllocation 2'!$I$30:$I$43, 0)),
                           IF(ISNA(MATCH(CONCATENATE(B43, "-", C43), 'SlotsAllocation 2'!$J$30:$J$43, 0)),
                                0,
                            MATCH(CONCATENATE(B43, "-", C43), 'SlotsAllocation 2'!$J$30:$J$43, 0)),
                        MATCH(CONCATENATE(B43, "-", C43), 'SlotsAllocation 2'!$I$30:$I$43, 0)),
                    MATCH(CONCATENATE(B43, "-", C43), 'SlotsAllocation 2'!$H$30:$H$43, 0)),
                MATCH(CONCATENATE(B43, "-", C43), 'SlotsAllocation 2'!$G$30:$G$43, 0)),
            MATCH(CONCATENATE(B43, "-", C43), 'SlotsAllocation 2'!$F$30:$F$43, 0)),
        MATCH(CONCATENATE(B43, "-", C43), 'SlotsAllocation 2'!$E$30:$E$43, 0)),
    MATCH(CONCATENATE(B43, "-", C43), 'SlotsAllocation 2'!$D$30:$D$43, 0)),
MATCH(CONCATENATE(B43, "-", C43), 'SlotsAllocation 2'!$C$30:$C$43, 0))</f>
        <v>0</v>
      </c>
      <c r="M43" s="3">
        <f>IF(ISNA(MATCH(CONCATENATE(B43, "-", C43), 'SlotsAllocation 2'!$C$44:$C$57, 0)),
    IF(ISNA(MATCH(CONCATENATE(B43, "-", C43), 'SlotsAllocation 2'!$D$44:$D$57, 0)),
        IF(ISNA(MATCH(CONCATENATE(B43, "-", C43), 'SlotsAllocation 2'!$E$44:$E$57, 0)),
            IF(ISNA(MATCH(CONCATENATE(B43, "-", C43), 'SlotsAllocation 2'!$F$44:$F$57, 0)),
                IF(ISNA(MATCH(CONCATENATE(B43, "-", C43), 'SlotsAllocation 2'!$G$44:$G$57, 0)),
                    IF(ISNA(MATCH(CONCATENATE(B43, "-", C43), 'SlotsAllocation 2'!$H$44:$H$57, 0)),
                        IF(ISNA(MATCH(CONCATENATE(B43, "-", C43), 'SlotsAllocation 2'!$I$44:$I$57, 0)),
                           IF(ISNA(MATCH(CONCATENATE(B43, "-", C43), 'SlotsAllocation 2'!$J$44:$J$57, 0)),
                                0,
                            MATCH(CONCATENATE(B43, "-", C43), 'SlotsAllocation 2'!$J$44:$J$57, 0)),
                        MATCH(CONCATENATE(B43, "-", C43), 'SlotsAllocation 2'!$I$44:$I$57, 0)),
                    MATCH(CONCATENATE(B43, "-", C43), 'SlotsAllocation 2'!$H$44:$H$57, 0)),
                MATCH(CONCATENATE(B43, "-", C43), 'SlotsAllocation 2'!$G$44:$G$57, 0)),
            MATCH(CONCATENATE(B43, "-", C43), 'SlotsAllocation 2'!$F$44:$F$57, 0)),
        MATCH(CONCATENATE(B43, "-", C43), 'SlotsAllocation 2'!$E$44:$E$57, 0)),
    MATCH(CONCATENATE(B43, "-", C43), 'SlotsAllocation 2'!$D$44:$D$57, 0)),
MATCH(CONCATENATE(B43, "-", C43), 'SlotsAllocation 2'!$C$44:$C$57, 0))</f>
        <v>2</v>
      </c>
      <c r="N43" s="3">
        <f>IF(ISNA(MATCH(CONCATENATE(B43, "-", C43), 'SlotsAllocation 2'!$C$58:$C$71, 0)),
    IF(ISNA(MATCH(CONCATENATE(B43, "-", C43), 'SlotsAllocation 2'!$D$58:$D$71, 0)),
        IF(ISNA(MATCH(CONCATENATE(B43, "-", C43), 'SlotsAllocation 2'!$E$58:$E$71, 0)),
            IF(ISNA(MATCH(CONCATENATE(B43, "-", C43), 'SlotsAllocation 2'!$F$58:$F$71, 0)),
                IF(ISNA(MATCH(CONCATENATE(B43, "-", C43), 'SlotsAllocation 2'!$G$58:$G$71, 0)),
                    IF(ISNA(MATCH(CONCATENATE(B43, "-", C43), 'SlotsAllocation 2'!$H$58:$H$71, 0)),
                        IF(ISNA(MATCH(CONCATENATE(B43, "-", C43), 'SlotsAllocation 2'!$I$58:$I$71, 0)),
                           IF(ISNA(MATCH(CONCATENATE(B43, "-", C43), 'SlotsAllocation 2'!$J$58:$J$71, 0)),
                                0,
                            MATCH(CONCATENATE(B43, "-", C43), 'SlotsAllocation 2'!$J$58:$J$71, 0)),
                        MATCH(CONCATENATE(B43, "-", C43), 'SlotsAllocation 2'!$I$58:$I$71, 0)),
                    MATCH(CONCATENATE(B43, "-", C43), 'SlotsAllocation 2'!$H$58:$H$71, 0)),
                MATCH(CONCATENATE(B43, "-", C43), 'SlotsAllocation 2'!$G$58:$G$71, 0)),
            MATCH(CONCATENATE(B43, "-", C43), 'SlotsAllocation 2'!$F$58:$F$71, 0)),
        MATCH(CONCATENATE(B43, "-", C43), 'SlotsAllocation 2'!$E$58:$E$71, 0)),
    MATCH(CONCATENATE(B43, "-", C43), 'SlotsAllocation 2'!$D$58:$D$71, 0)),
MATCH(CONCATENATE(B43, "-", C43), 'SlotsAllocation 2'!$C$58:$C$71, 0))</f>
        <v>0</v>
      </c>
      <c r="O43" s="3" t="str">
        <f>IF(ISNA(MATCH(CONCATENATE(B43, "-", C43), 'SlotsAllocation 2'!$C$2:$C$71, 0)),
    IF(ISNA(MATCH(CONCATENATE(B43, "-", C43), 'SlotsAllocation 2'!$D$2:$D$71, 0)),
        IF(ISNA(MATCH(CONCATENATE(B43, "-", C43), 'SlotsAllocation 2'!$E$2:$E$71, 0)),
            IF(ISNA(MATCH(CONCATENATE(B43, "-", C43), 'SlotsAllocation 2'!$F$2:$F$71, 0)),
                IF(ISNA(MATCH(CONCATENATE(B43, "-", C43), 'SlotsAllocation 2'!$G$2:$G$71, 0)),
                    IF(ISNA(MATCH(CONCATENATE(B43, "-", C43), 'SlotsAllocation 2'!$H$2:$H$71, 0)),
                        IF(ISNA(MATCH(CONCATENATE(B43, "-", C43),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09:40-11:10</v>
      </c>
      <c r="P43" s="3" t="str">
        <f>IF(ISNA(VLOOKUP(Q43, 'LOOKUP Table'!$A$2:$B$75, 2, FALSE)), "No Room Allocated", VLOOKUP(Q43, 'LOOKUP Table'!$A$2:$B$75, 2, FALSE))</f>
        <v>CSCLAB1</v>
      </c>
      <c r="Q43" s="3">
        <f>IF(ISNA(MATCH(CONCATENATE(B43, "-", C43), 'SlotsAllocation 2'!$C$2:$C$71, 0)),
    IF(ISNA(MATCH(CONCATENATE(B43, "-", C43), 'SlotsAllocation 2'!$D$2:$D$71, 0)),
        IF(ISNA(MATCH(CONCATENATE(B43, "-", C43), 'SlotsAllocation 2'!$E$2:$E$71, 0)),
            IF(ISNA(MATCH(CONCATENATE(B43, "-", C43), 'SlotsAllocation 2'!$F$2:$F$71, 0)),
                IF(ISNA(MATCH(CONCATENATE(B43, "-", C43), 'SlotsAllocation 2'!$G$2:$G$71, 0)),
                    IF(ISNA(MATCH(CONCATENATE(B43, "-", C43), 'SlotsAllocation 2'!$H$2:$H$71, 0)),
                        IF(ISNA(MATCH(CONCATENATE(B43, "-", C43), 'SlotsAllocation 2'!$I$2:$I$71, 0)),
                            IF(ISNA(MATCH(CONCATENATE(B43, "-", C43), 'SlotsAllocation 2'!$J$2:$J$71, 0)),
                                "No Room Allocated",
                            MATCH(CONCATENATE(B43, "-", C43), 'SlotsAllocation 2'!$J$2:$J$71, 0)),
                        MATCH(CONCATENATE(B43, "-", C43), 'SlotsAllocation 2'!$I$2:$I$71, 0)),
                    MATCH(CONCATENATE(B43, "-", C43), 'SlotsAllocation 2'!$H$2:$H$71, 0)),
                MATCH(CONCATENATE(B43, "-", C43), 'SlotsAllocation 2'!$G$2:$G$71, 0)),
            MATCH(CONCATENATE(B43, "-", C43), 'SlotsAllocation 2'!$F$2:$F$71, 0)),
        MATCH(CONCATENATE(B43, "-", C43), 'SlotsAllocation 2'!$E$2:$E$71, 0)),
    MATCH(CONCATENATE(B43, "-", C43), 'SlotsAllocation 2'!$D$2:$D$71, 0)),
MATCH(CONCATENATE(B43, "-", C43), 'SlotsAllocation 2'!$C$2:$C$71, 0))</f>
        <v>44</v>
      </c>
      <c r="R43" s="2">
        <v>30</v>
      </c>
      <c r="S43" s="1"/>
      <c r="T43" s="1"/>
      <c r="U43" s="130"/>
      <c r="V43" s="130"/>
      <c r="W43" s="130"/>
    </row>
    <row r="44" spans="2:23" ht="12" x14ac:dyDescent="0.25">
      <c r="B44" s="23" t="s">
        <v>17</v>
      </c>
      <c r="C44" s="2">
        <v>5</v>
      </c>
      <c r="D44" s="3" t="s">
        <v>18</v>
      </c>
      <c r="E44" s="3" t="s">
        <v>405</v>
      </c>
      <c r="F44" s="4">
        <v>3</v>
      </c>
      <c r="G44" s="95" t="s">
        <v>288</v>
      </c>
      <c r="H44" s="59">
        <v>4416</v>
      </c>
      <c r="I44" s="116" t="str">
        <f t="shared" si="5"/>
        <v>ST</v>
      </c>
      <c r="J44" s="3">
        <f>IF(ISNA(MATCH(CONCATENATE(B44, "-", C44), 'SlotsAllocation 2'!$C$2:$C$15, 0)),
    IF(ISNA(MATCH(CONCATENATE(B44, "-", C44), 'SlotsAllocation 2'!$D$2:$D$15, 0)),
        IF(ISNA(MATCH(CONCATENATE(B44, "-", C44), 'SlotsAllocation 2'!$E$2:$E$15, 0)),
            IF(ISNA(MATCH(CONCATENATE(B44, "-", C44), 'SlotsAllocation 2'!$F$2:$F$15, 0)),
                IF(ISNA(MATCH(CONCATENATE(B44, "-", C44), 'SlotsAllocation 2'!$G$2:$G$15, 0)),
                    IF(ISNA(MATCH(CONCATENATE(B44, "-", C44), 'SlotsAllocation 2'!$H$2:$H$15, 0)),
                        IF(ISNA(MATCH(CONCATENATE(B44, "-", C44), 'SlotsAllocation 2'!$I$2:$I$15, 0)),
                            IF(ISNA(MATCH(CONCATENATE(B44, "-", C44), 'SlotsAllocation 2'!$J$2:$J$15, 0)),
                                0,
                            MATCH(CONCATENATE(B44, "-", C44), 'SlotsAllocation 2'!$J$2:$J$15, 0)),
                        MATCH(CONCATENATE(B44, "-", C44), 'SlotsAllocation 2'!$I$2:$I$15, 0)),
                    MATCH(CONCATENATE(B44, "-", C44), 'SlotsAllocation 2'!$H$2:$H$15, 0)),
                MATCH(CONCATENATE(B44, "-", C44), 'SlotsAllocation 2'!$G$2:$G$15, 0)),
            MATCH(CONCATENATE(B44, "-", C44), 'SlotsAllocation 2'!$F$2:$F$15, 0)),
        MATCH(CONCATENATE(B44, "-", C44), 'SlotsAllocation 2'!$E$2:$E$15, 0)),
    MATCH(CONCATENATE(B44, "-", C44), 'SlotsAllocation 2'!$D$2:$D$15, 0)),
MATCH(CONCATENATE(B44, "-", C44), 'SlotsAllocation 2'!$C$2:$C$15, 0))</f>
        <v>5</v>
      </c>
      <c r="K44" s="3">
        <f>IF(ISNA(MATCH(CONCATENATE(B44, "-", C44), 'SlotsAllocation 2'!$C$16:$C$29, 0)),
    IF(ISNA(MATCH(CONCATENATE(B44, "-", C44), 'SlotsAllocation 2'!$D$16:$D$29, 0)),
        IF(ISNA(MATCH(CONCATENATE(B44, "-", C44), 'SlotsAllocation 2'!$E$16:$E$29, 0)),
            IF(ISNA(MATCH(CONCATENATE(B44, "-", C44), 'SlotsAllocation 2'!$F$16:$F$29, 0)),
                IF(ISNA(MATCH(CONCATENATE(B44, "-", C44), 'SlotsAllocation 2'!$G$16:$G$29, 0)),
                    IF(ISNA(MATCH(CONCATENATE(B44, "-", C44), 'SlotsAllocation 2'!$H$16:$H$29, 0)),
                        IF(ISNA(MATCH(CONCATENATE(B44, "-", C44), 'SlotsAllocation 2'!$I$16:$I$29, 0)),
                           IF(ISNA(MATCH(CONCATENATE(B44, "-", C44), 'SlotsAllocation 2'!$J$16:$J$29, 0)),
                                0,
                            MATCH(CONCATENATE(B44, "-", C44), 'SlotsAllocation 2'!$J$16:$J$29, 0)),
                        MATCH(CONCATENATE(B44, "-", C44), 'SlotsAllocation 2'!$I$16:$I$29, 0)),
                    MATCH(CONCATENATE(B44, "-", C44), 'SlotsAllocation 2'!$H$16:$H$29, 0)),
                MATCH(CONCATENATE(B44, "-", C44), 'SlotsAllocation 2'!$G$16:$G$29, 0)),
            MATCH(CONCATENATE(B44, "-", C44), 'SlotsAllocation 2'!$F$16:$F$29, 0)),
        MATCH(CONCATENATE(B44, "-", C44), 'SlotsAllocation 2'!$E$16:$E$29, 0)),
    MATCH(CONCATENATE(B44, "-", C44), 'SlotsAllocation 2'!$D$16:$D$29, 0)),
MATCH(CONCATENATE(B44, "-", C44), 'SlotsAllocation 2'!$C$16:$C$29, 0))</f>
        <v>0</v>
      </c>
      <c r="L44" s="3">
        <f>IF(ISNA(MATCH(CONCATENATE(B44, "-", C44), 'SlotsAllocation 2'!$C$30:$C$43, 0)),
    IF(ISNA(MATCH(CONCATENATE(B44, "-", C44), 'SlotsAllocation 2'!$D$30:$D$43, 0)),
        IF(ISNA(MATCH(CONCATENATE(B44, "-", C44), 'SlotsAllocation 2'!$E$30:$E$43, 0)),
            IF(ISNA(MATCH(CONCATENATE(B44, "-", C44), 'SlotsAllocation 2'!$F$30:$F$43, 0)),
                IF(ISNA(MATCH(CONCATENATE(B44, "-", C44), 'SlotsAllocation 2'!$G$30:$G$43, 0)),
                    IF(ISNA(MATCH(CONCATENATE(B44, "-", C44), 'SlotsAllocation 2'!$H$30:$H$43, 0)),
                        IF(ISNA(MATCH(CONCATENATE(B44, "-", C44), 'SlotsAllocation 2'!$I$30:$I$43, 0)),
                           IF(ISNA(MATCH(CONCATENATE(B44, "-", C44), 'SlotsAllocation 2'!$J$30:$J$43, 0)),
                                0,
                            MATCH(CONCATENATE(B44, "-", C44), 'SlotsAllocation 2'!$J$30:$J$43, 0)),
                        MATCH(CONCATENATE(B44, "-", C44), 'SlotsAllocation 2'!$I$30:$I$43, 0)),
                    MATCH(CONCATENATE(B44, "-", C44), 'SlotsAllocation 2'!$H$30:$H$43, 0)),
                MATCH(CONCATENATE(B44, "-", C44), 'SlotsAllocation 2'!$G$30:$G$43, 0)),
            MATCH(CONCATENATE(B44, "-", C44), 'SlotsAllocation 2'!$F$30:$F$43, 0)),
        MATCH(CONCATENATE(B44, "-", C44), 'SlotsAllocation 2'!$E$30:$E$43, 0)),
    MATCH(CONCATENATE(B44, "-", C44), 'SlotsAllocation 2'!$D$30:$D$43, 0)),
MATCH(CONCATENATE(B44, "-", C44), 'SlotsAllocation 2'!$C$30:$C$43, 0))</f>
        <v>5</v>
      </c>
      <c r="M44" s="3">
        <f>IF(ISNA(MATCH(CONCATENATE(B44, "-", C44), 'SlotsAllocation 2'!$C$44:$C$57, 0)),
    IF(ISNA(MATCH(CONCATENATE(B44, "-", C44), 'SlotsAllocation 2'!$D$44:$D$57, 0)),
        IF(ISNA(MATCH(CONCATENATE(B44, "-", C44), 'SlotsAllocation 2'!$E$44:$E$57, 0)),
            IF(ISNA(MATCH(CONCATENATE(B44, "-", C44), 'SlotsAllocation 2'!$F$44:$F$57, 0)),
                IF(ISNA(MATCH(CONCATENATE(B44, "-", C44), 'SlotsAllocation 2'!$G$44:$G$57, 0)),
                    IF(ISNA(MATCH(CONCATENATE(B44, "-", C44), 'SlotsAllocation 2'!$H$44:$H$57, 0)),
                        IF(ISNA(MATCH(CONCATENATE(B44, "-", C44), 'SlotsAllocation 2'!$I$44:$I$57, 0)),
                           IF(ISNA(MATCH(CONCATENATE(B44, "-", C44), 'SlotsAllocation 2'!$J$44:$J$57, 0)),
                                0,
                            MATCH(CONCATENATE(B44, "-", C44), 'SlotsAllocation 2'!$J$44:$J$57, 0)),
                        MATCH(CONCATENATE(B44, "-", C44), 'SlotsAllocation 2'!$I$44:$I$57, 0)),
                    MATCH(CONCATENATE(B44, "-", C44), 'SlotsAllocation 2'!$H$44:$H$57, 0)),
                MATCH(CONCATENATE(B44, "-", C44), 'SlotsAllocation 2'!$G$44:$G$57, 0)),
            MATCH(CONCATENATE(B44, "-", C44), 'SlotsAllocation 2'!$F$44:$F$57, 0)),
        MATCH(CONCATENATE(B44, "-", C44), 'SlotsAllocation 2'!$E$44:$E$57, 0)),
    MATCH(CONCATENATE(B44, "-", C44), 'SlotsAllocation 2'!$D$44:$D$57, 0)),
MATCH(CONCATENATE(B44, "-", C44), 'SlotsAllocation 2'!$C$44:$C$57, 0))</f>
        <v>0</v>
      </c>
      <c r="N44" s="3">
        <f>IF(ISNA(MATCH(CONCATENATE(B44, "-", C44), 'SlotsAllocation 2'!$C$58:$C$71, 0)),
    IF(ISNA(MATCH(CONCATENATE(B44, "-", C44), 'SlotsAllocation 2'!$D$58:$D$71, 0)),
        IF(ISNA(MATCH(CONCATENATE(B44, "-", C44), 'SlotsAllocation 2'!$E$58:$E$71, 0)),
            IF(ISNA(MATCH(CONCATENATE(B44, "-", C44), 'SlotsAllocation 2'!$F$58:$F$71, 0)),
                IF(ISNA(MATCH(CONCATENATE(B44, "-", C44), 'SlotsAllocation 2'!$G$58:$G$71, 0)),
                    IF(ISNA(MATCH(CONCATENATE(B44, "-", C44), 'SlotsAllocation 2'!$H$58:$H$71, 0)),
                        IF(ISNA(MATCH(CONCATENATE(B44, "-", C44), 'SlotsAllocation 2'!$I$58:$I$71, 0)),
                           IF(ISNA(MATCH(CONCATENATE(B44, "-", C44), 'SlotsAllocation 2'!$J$58:$J$71, 0)),
                                0,
                            MATCH(CONCATENATE(B44, "-", C44), 'SlotsAllocation 2'!$J$58:$J$71, 0)),
                        MATCH(CONCATENATE(B44, "-", C44), 'SlotsAllocation 2'!$I$58:$I$71, 0)),
                    MATCH(CONCATENATE(B44, "-", C44), 'SlotsAllocation 2'!$H$58:$H$71, 0)),
                MATCH(CONCATENATE(B44, "-", C44), 'SlotsAllocation 2'!$G$58:$G$71, 0)),
            MATCH(CONCATENATE(B44, "-", C44), 'SlotsAllocation 2'!$F$58:$F$71, 0)),
        MATCH(CONCATENATE(B44, "-", C44), 'SlotsAllocation 2'!$E$58:$E$71, 0)),
    MATCH(CONCATENATE(B44, "-", C44), 'SlotsAllocation 2'!$D$58:$D$71, 0)),
MATCH(CONCATENATE(B44, "-", C44), 'SlotsAllocation 2'!$C$58:$C$71, 0))</f>
        <v>0</v>
      </c>
      <c r="O44" s="3" t="str">
        <f>IF(ISNA(MATCH(CONCATENATE(B44, "-", C44), 'SlotsAllocation 2'!$C$2:$C$71, 0)),
    IF(ISNA(MATCH(CONCATENATE(B44, "-", C44), 'SlotsAllocation 2'!$D$2:$D$71, 0)),
        IF(ISNA(MATCH(CONCATENATE(B44, "-", C44), 'SlotsAllocation 2'!$E$2:$E$71, 0)),
            IF(ISNA(MATCH(CONCATENATE(B44, "-", C44), 'SlotsAllocation 2'!$F$2:$F$71, 0)),
                IF(ISNA(MATCH(CONCATENATE(B44, "-", C44), 'SlotsAllocation 2'!$G$2:$G$71, 0)),
                    IF(ISNA(MATCH(CONCATENATE(B44, "-", C44), 'SlotsAllocation 2'!$H$2:$H$71, 0)),
                        IF(ISNA(MATCH(CONCATENATE(B44, "-", C44),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08:00-09:30</v>
      </c>
      <c r="P44" s="3" t="str">
        <f>IF(ISNA(VLOOKUP(Q44, 'LOOKUP Table'!$A$2:$B$75, 2, FALSE)), "No Room Allocated", VLOOKUP(Q44, 'LOOKUP Table'!$A$2:$B$75, 2, FALSE))</f>
        <v>CSCLAB4</v>
      </c>
      <c r="Q44" s="3">
        <f>IF(ISNA(MATCH(CONCATENATE(B44, "-", C44), 'SlotsAllocation 2'!$C$2:$C$71, 0)),
    IF(ISNA(MATCH(CONCATENATE(B44, "-", C44), 'SlotsAllocation 2'!$D$2:$D$71, 0)),
        IF(ISNA(MATCH(CONCATENATE(B44, "-", C44), 'SlotsAllocation 2'!$E$2:$E$71, 0)),
            IF(ISNA(MATCH(CONCATENATE(B44, "-", C44), 'SlotsAllocation 2'!$F$2:$F$71, 0)),
                IF(ISNA(MATCH(CONCATENATE(B44, "-", C44), 'SlotsAllocation 2'!$G$2:$G$71, 0)),
                    IF(ISNA(MATCH(CONCATENATE(B44, "-", C44), 'SlotsAllocation 2'!$H$2:$H$71, 0)),
                        IF(ISNA(MATCH(CONCATENATE(B44, "-", C44), 'SlotsAllocation 2'!$I$2:$I$71, 0)),
                            IF(ISNA(MATCH(CONCATENATE(B44, "-", C44), 'SlotsAllocation 2'!$J$2:$J$71, 0)),
                                "No Room Allocated",
                            MATCH(CONCATENATE(B44, "-", C44), 'SlotsAllocation 2'!$J$2:$J$71, 0)),
                        MATCH(CONCATENATE(B44, "-", C44), 'SlotsAllocation 2'!$I$2:$I$71, 0)),
                    MATCH(CONCATENATE(B44, "-", C44), 'SlotsAllocation 2'!$H$2:$H$71, 0)),
                MATCH(CONCATENATE(B44, "-", C44), 'SlotsAllocation 2'!$G$2:$G$71, 0)),
            MATCH(CONCATENATE(B44, "-", C44), 'SlotsAllocation 2'!$F$2:$F$71, 0)),
        MATCH(CONCATENATE(B44, "-", C44), 'SlotsAllocation 2'!$E$2:$E$71, 0)),
    MATCH(CONCATENATE(B44, "-", C44), 'SlotsAllocation 2'!$D$2:$D$71, 0)),
MATCH(CONCATENATE(B44, "-", C44), 'SlotsAllocation 2'!$C$2:$C$71, 0))</f>
        <v>5</v>
      </c>
      <c r="R44" s="2">
        <v>25</v>
      </c>
      <c r="S44" s="115"/>
      <c r="T44" s="1"/>
      <c r="U44" s="21"/>
      <c r="V44" s="130"/>
      <c r="W44" s="130"/>
    </row>
    <row r="45" spans="2:23" ht="12" x14ac:dyDescent="0.25">
      <c r="B45" s="23" t="s">
        <v>19</v>
      </c>
      <c r="C45" s="2">
        <v>5</v>
      </c>
      <c r="D45" s="3" t="s">
        <v>81</v>
      </c>
      <c r="E45" s="3" t="s">
        <v>406</v>
      </c>
      <c r="F45" s="4">
        <v>1</v>
      </c>
      <c r="G45" s="95" t="s">
        <v>288</v>
      </c>
      <c r="H45" s="59">
        <v>4416</v>
      </c>
      <c r="I45" s="116" t="str">
        <f t="shared" si="5"/>
        <v>S</v>
      </c>
      <c r="J45" s="3">
        <f>IF(ISNA(MATCH(CONCATENATE(B45, "-", C45), 'SlotsAllocation 2'!$C$2:$C$15, 0)),
    IF(ISNA(MATCH(CONCATENATE(B45, "-", C45), 'SlotsAllocation 2'!$D$2:$D$15, 0)),
        IF(ISNA(MATCH(CONCATENATE(B45, "-", C45), 'SlotsAllocation 2'!$E$2:$E$15, 0)),
            IF(ISNA(MATCH(CONCATENATE(B45, "-", C45), 'SlotsAllocation 2'!$F$2:$F$15, 0)),
                IF(ISNA(MATCH(CONCATENATE(B45, "-", C45), 'SlotsAllocation 2'!$G$2:$G$15, 0)),
                    IF(ISNA(MATCH(CONCATENATE(B45, "-", C45), 'SlotsAllocation 2'!$H$2:$H$15, 0)),
                        IF(ISNA(MATCH(CONCATENATE(B45, "-", C45), 'SlotsAllocation 2'!$I$2:$I$15, 0)),
                            IF(ISNA(MATCH(CONCATENATE(B45, "-", C45), 'SlotsAllocation 2'!$J$2:$J$15, 0)),
                                0,
                            MATCH(CONCATENATE(B45, "-", C45), 'SlotsAllocation 2'!$J$2:$J$15, 0)),
                        MATCH(CONCATENATE(B45, "-", C45), 'SlotsAllocation 2'!$I$2:$I$15, 0)),
                    MATCH(CONCATENATE(B45, "-", C45), 'SlotsAllocation 2'!$H$2:$H$15, 0)),
                MATCH(CONCATENATE(B45, "-", C45), 'SlotsAllocation 2'!$G$2:$G$15, 0)),
            MATCH(CONCATENATE(B45, "-", C45), 'SlotsAllocation 2'!$F$2:$F$15, 0)),
        MATCH(CONCATENATE(B45, "-", C45), 'SlotsAllocation 2'!$E$2:$E$15, 0)),
    MATCH(CONCATENATE(B45, "-", C45), 'SlotsAllocation 2'!$D$2:$D$15, 0)),
MATCH(CONCATENATE(B45, "-", C45), 'SlotsAllocation 2'!$C$2:$C$15, 0))</f>
        <v>5</v>
      </c>
      <c r="K45" s="3">
        <f>IF(ISNA(MATCH(CONCATENATE(B45, "-", C45), 'SlotsAllocation 2'!$C$16:$C$29, 0)),
    IF(ISNA(MATCH(CONCATENATE(B45, "-", C45), 'SlotsAllocation 2'!$D$16:$D$29, 0)),
        IF(ISNA(MATCH(CONCATENATE(B45, "-", C45), 'SlotsAllocation 2'!$E$16:$E$29, 0)),
            IF(ISNA(MATCH(CONCATENATE(B45, "-", C45), 'SlotsAllocation 2'!$F$16:$F$29, 0)),
                IF(ISNA(MATCH(CONCATENATE(B45, "-", C45), 'SlotsAllocation 2'!$G$16:$G$29, 0)),
                    IF(ISNA(MATCH(CONCATENATE(B45, "-", C45), 'SlotsAllocation 2'!$H$16:$H$29, 0)),
                        IF(ISNA(MATCH(CONCATENATE(B45, "-", C45), 'SlotsAllocation 2'!$I$16:$I$29, 0)),
                           IF(ISNA(MATCH(CONCATENATE(B45, "-", C45), 'SlotsAllocation 2'!$J$16:$J$29, 0)),
                                0,
                            MATCH(CONCATENATE(B45, "-", C45), 'SlotsAllocation 2'!$J$16:$J$29, 0)),
                        MATCH(CONCATENATE(B45, "-", C45), 'SlotsAllocation 2'!$I$16:$I$29, 0)),
                    MATCH(CONCATENATE(B45, "-", C45), 'SlotsAllocation 2'!$H$16:$H$29, 0)),
                MATCH(CONCATENATE(B45, "-", C45), 'SlotsAllocation 2'!$G$16:$G$29, 0)),
            MATCH(CONCATENATE(B45, "-", C45), 'SlotsAllocation 2'!$F$16:$F$29, 0)),
        MATCH(CONCATENATE(B45, "-", C45), 'SlotsAllocation 2'!$E$16:$E$29, 0)),
    MATCH(CONCATENATE(B45, "-", C45), 'SlotsAllocation 2'!$D$16:$D$29, 0)),
MATCH(CONCATENATE(B45, "-", C45), 'SlotsAllocation 2'!$C$16:$C$29, 0))</f>
        <v>0</v>
      </c>
      <c r="L45" s="3">
        <f>IF(ISNA(MATCH(CONCATENATE(B45, "-", C45), 'SlotsAllocation 2'!$C$30:$C$43, 0)),
    IF(ISNA(MATCH(CONCATENATE(B45, "-", C45), 'SlotsAllocation 2'!$D$30:$D$43, 0)),
        IF(ISNA(MATCH(CONCATENATE(B45, "-", C45), 'SlotsAllocation 2'!$E$30:$E$43, 0)),
            IF(ISNA(MATCH(CONCATENATE(B45, "-", C45), 'SlotsAllocation 2'!$F$30:$F$43, 0)),
                IF(ISNA(MATCH(CONCATENATE(B45, "-", C45), 'SlotsAllocation 2'!$G$30:$G$43, 0)),
                    IF(ISNA(MATCH(CONCATENATE(B45, "-", C45), 'SlotsAllocation 2'!$H$30:$H$43, 0)),
                        IF(ISNA(MATCH(CONCATENATE(B45, "-", C45), 'SlotsAllocation 2'!$I$30:$I$43, 0)),
                           IF(ISNA(MATCH(CONCATENATE(B45, "-", C45), 'SlotsAllocation 2'!$J$30:$J$43, 0)),
                                0,
                            MATCH(CONCATENATE(B45, "-", C45), 'SlotsAllocation 2'!$J$30:$J$43, 0)),
                        MATCH(CONCATENATE(B45, "-", C45), 'SlotsAllocation 2'!$I$30:$I$43, 0)),
                    MATCH(CONCATENATE(B45, "-", C45), 'SlotsAllocation 2'!$H$30:$H$43, 0)),
                MATCH(CONCATENATE(B45, "-", C45), 'SlotsAllocation 2'!$G$30:$G$43, 0)),
            MATCH(CONCATENATE(B45, "-", C45), 'SlotsAllocation 2'!$F$30:$F$43, 0)),
        MATCH(CONCATENATE(B45, "-", C45), 'SlotsAllocation 2'!$E$30:$E$43, 0)),
    MATCH(CONCATENATE(B45, "-", C45), 'SlotsAllocation 2'!$D$30:$D$43, 0)),
MATCH(CONCATENATE(B45, "-", C45), 'SlotsAllocation 2'!$C$30:$C$43, 0))</f>
        <v>0</v>
      </c>
      <c r="M45" s="3">
        <f>IF(ISNA(MATCH(CONCATENATE(B45, "-", C45), 'SlotsAllocation 2'!$C$44:$C$57, 0)),
    IF(ISNA(MATCH(CONCATENATE(B45, "-", C45), 'SlotsAllocation 2'!$D$44:$D$57, 0)),
        IF(ISNA(MATCH(CONCATENATE(B45, "-", C45), 'SlotsAllocation 2'!$E$44:$E$57, 0)),
            IF(ISNA(MATCH(CONCATENATE(B45, "-", C45), 'SlotsAllocation 2'!$F$44:$F$57, 0)),
                IF(ISNA(MATCH(CONCATENATE(B45, "-", C45), 'SlotsAllocation 2'!$G$44:$G$57, 0)),
                    IF(ISNA(MATCH(CONCATENATE(B45, "-", C45), 'SlotsAllocation 2'!$H$44:$H$57, 0)),
                        IF(ISNA(MATCH(CONCATENATE(B45, "-", C45), 'SlotsAllocation 2'!$I$44:$I$57, 0)),
                           IF(ISNA(MATCH(CONCATENATE(B45, "-", C45), 'SlotsAllocation 2'!$J$44:$J$57, 0)),
                                0,
                            MATCH(CONCATENATE(B45, "-", C45), 'SlotsAllocation 2'!$J$44:$J$57, 0)),
                        MATCH(CONCATENATE(B45, "-", C45), 'SlotsAllocation 2'!$I$44:$I$57, 0)),
                    MATCH(CONCATENATE(B45, "-", C45), 'SlotsAllocation 2'!$H$44:$H$57, 0)),
                MATCH(CONCATENATE(B45, "-", C45), 'SlotsAllocation 2'!$G$44:$G$57, 0)),
            MATCH(CONCATENATE(B45, "-", C45), 'SlotsAllocation 2'!$F$44:$F$57, 0)),
        MATCH(CONCATENATE(B45, "-", C45), 'SlotsAllocation 2'!$E$44:$E$57, 0)),
    MATCH(CONCATENATE(B45, "-", C45), 'SlotsAllocation 2'!$D$44:$D$57, 0)),
MATCH(CONCATENATE(B45, "-", C45), 'SlotsAllocation 2'!$C$44:$C$57, 0))</f>
        <v>0</v>
      </c>
      <c r="N45" s="3">
        <f>IF(ISNA(MATCH(CONCATENATE(B45, "-", C45), 'SlotsAllocation 2'!$C$58:$C$71, 0)),
    IF(ISNA(MATCH(CONCATENATE(B45, "-", C45), 'SlotsAllocation 2'!$D$58:$D$71, 0)),
        IF(ISNA(MATCH(CONCATENATE(B45, "-", C45), 'SlotsAllocation 2'!$E$58:$E$71, 0)),
            IF(ISNA(MATCH(CONCATENATE(B45, "-", C45), 'SlotsAllocation 2'!$F$58:$F$71, 0)),
                IF(ISNA(MATCH(CONCATENATE(B45, "-", C45), 'SlotsAllocation 2'!$G$58:$G$71, 0)),
                    IF(ISNA(MATCH(CONCATENATE(B45, "-", C45), 'SlotsAllocation 2'!$H$58:$H$71, 0)),
                        IF(ISNA(MATCH(CONCATENATE(B45, "-", C45), 'SlotsAllocation 2'!$I$58:$I$71, 0)),
                           IF(ISNA(MATCH(CONCATENATE(B45, "-", C45), 'SlotsAllocation 2'!$J$58:$J$71, 0)),
                                0,
                            MATCH(CONCATENATE(B45, "-", C45), 'SlotsAllocation 2'!$J$58:$J$71, 0)),
                        MATCH(CONCATENATE(B45, "-", C45), 'SlotsAllocation 2'!$I$58:$I$71, 0)),
                    MATCH(CONCATENATE(B45, "-", C45), 'SlotsAllocation 2'!$H$58:$H$71, 0)),
                MATCH(CONCATENATE(B45, "-", C45), 'SlotsAllocation 2'!$G$58:$G$71, 0)),
            MATCH(CONCATENATE(B45, "-", C45), 'SlotsAllocation 2'!$F$58:$F$71, 0)),
        MATCH(CONCATENATE(B45, "-", C45), 'SlotsAllocation 2'!$E$58:$E$71, 0)),
    MATCH(CONCATENATE(B45, "-", C45), 'SlotsAllocation 2'!$D$58:$D$71, 0)),
MATCH(CONCATENATE(B45, "-", C45), 'SlotsAllocation 2'!$C$58:$C$71, 0))</f>
        <v>0</v>
      </c>
      <c r="O45" s="3" t="str">
        <f>IF(ISNA(MATCH(CONCATENATE(B45, "-", C45), 'SlotsAllocation 2'!$C$2:$C$71, 0)),
    IF(ISNA(MATCH(CONCATENATE(B45, "-", C45), 'SlotsAllocation 2'!$D$2:$D$71, 0)),
        IF(ISNA(MATCH(CONCATENATE(B45, "-", C45), 'SlotsAllocation 2'!$E$2:$E$71, 0)),
            IF(ISNA(MATCH(CONCATENATE(B45, "-", C45), 'SlotsAllocation 2'!$F$2:$F$71, 0)),
                IF(ISNA(MATCH(CONCATENATE(B45, "-", C45), 'SlotsAllocation 2'!$G$2:$G$71, 0)),
                    IF(ISNA(MATCH(CONCATENATE(B45, "-", C45), 'SlotsAllocation 2'!$H$2:$H$71, 0)),
                        IF(ISNA(MATCH(CONCATENATE(B45, "-", C45),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09:40-11:10</v>
      </c>
      <c r="P45" s="3" t="str">
        <f>IF(ISNA(VLOOKUP(Q45, 'LOOKUP Table'!$A$2:$B$75, 2, FALSE)), "No Room Allocated", VLOOKUP(Q45, 'LOOKUP Table'!$A$2:$B$75, 2, FALSE))</f>
        <v>CSCLAB4</v>
      </c>
      <c r="Q45" s="3">
        <f>IF(ISNA(MATCH(CONCATENATE(B45, "-", C45), 'SlotsAllocation 2'!$C$2:$C$71, 0)),
    IF(ISNA(MATCH(CONCATENATE(B45, "-", C45), 'SlotsAllocation 2'!$D$2:$D$71, 0)),
        IF(ISNA(MATCH(CONCATENATE(B45, "-", C45), 'SlotsAllocation 2'!$E$2:$E$71, 0)),
            IF(ISNA(MATCH(CONCATENATE(B45, "-", C45), 'SlotsAllocation 2'!$F$2:$F$71, 0)),
                IF(ISNA(MATCH(CONCATENATE(B45, "-", C45), 'SlotsAllocation 2'!$G$2:$G$71, 0)),
                    IF(ISNA(MATCH(CONCATENATE(B45, "-", C45), 'SlotsAllocation 2'!$H$2:$H$71, 0)),
                        IF(ISNA(MATCH(CONCATENATE(B45, "-", C45), 'SlotsAllocation 2'!$I$2:$I$71, 0)),
                            IF(ISNA(MATCH(CONCATENATE(B45, "-", C45), 'SlotsAllocation 2'!$J$2:$J$71, 0)),
                                "No Room Allocated",
                            MATCH(CONCATENATE(B45, "-", C45), 'SlotsAllocation 2'!$J$2:$J$71, 0)),
                        MATCH(CONCATENATE(B45, "-", C45), 'SlotsAllocation 2'!$I$2:$I$71, 0)),
                    MATCH(CONCATENATE(B45, "-", C45), 'SlotsAllocation 2'!$H$2:$H$71, 0)),
                MATCH(CONCATENATE(B45, "-", C45), 'SlotsAllocation 2'!$G$2:$G$71, 0)),
            MATCH(CONCATENATE(B45, "-", C45), 'SlotsAllocation 2'!$F$2:$F$71, 0)),
        MATCH(CONCATENATE(B45, "-", C45), 'SlotsAllocation 2'!$E$2:$E$71, 0)),
    MATCH(CONCATENATE(B45, "-", C45), 'SlotsAllocation 2'!$D$2:$D$71, 0)),
MATCH(CONCATENATE(B45, "-", C45), 'SlotsAllocation 2'!$C$2:$C$71, 0))</f>
        <v>5</v>
      </c>
      <c r="R45" s="2">
        <v>25</v>
      </c>
      <c r="S45" s="115"/>
      <c r="T45" s="1"/>
      <c r="U45" s="21"/>
      <c r="V45" s="130"/>
      <c r="W45" s="130"/>
    </row>
    <row r="46" spans="2:23" ht="12" x14ac:dyDescent="0.25">
      <c r="B46" s="23" t="s">
        <v>17</v>
      </c>
      <c r="C46" s="2">
        <v>6</v>
      </c>
      <c r="D46" s="3" t="s">
        <v>18</v>
      </c>
      <c r="E46" s="3" t="s">
        <v>405</v>
      </c>
      <c r="F46" s="4">
        <v>3</v>
      </c>
      <c r="G46" s="113" t="s">
        <v>351</v>
      </c>
      <c r="H46" s="125">
        <v>4449</v>
      </c>
      <c r="I46" s="3" t="str">
        <f t="shared" si="5"/>
        <v>ST</v>
      </c>
      <c r="J46" s="3">
        <f>IF(ISNA(MATCH(CONCATENATE(B46, "-", C46), 'SlotsAllocation 2'!$C$2:$C$15, 0)),
    IF(ISNA(MATCH(CONCATENATE(B46, "-", C46), 'SlotsAllocation 2'!$D$2:$D$15, 0)),
        IF(ISNA(MATCH(CONCATENATE(B46, "-", C46), 'SlotsAllocation 2'!$E$2:$E$15, 0)),
            IF(ISNA(MATCH(CONCATENATE(B46, "-", C46), 'SlotsAllocation 2'!$F$2:$F$15, 0)),
                IF(ISNA(MATCH(CONCATENATE(B46, "-", C46), 'SlotsAllocation 2'!$G$2:$G$15, 0)),
                    IF(ISNA(MATCH(CONCATENATE(B46, "-", C46), 'SlotsAllocation 2'!$H$2:$H$15, 0)),
                        IF(ISNA(MATCH(CONCATENATE(B46, "-", C46), 'SlotsAllocation 2'!$I$2:$I$15, 0)),
                            IF(ISNA(MATCH(CONCATENATE(B46, "-", C46), 'SlotsAllocation 2'!$J$2:$J$15, 0)),
                                0,
                            MATCH(CONCATENATE(B46, "-", C46), 'SlotsAllocation 2'!$J$2:$J$15, 0)),
                        MATCH(CONCATENATE(B46, "-", C46), 'SlotsAllocation 2'!$I$2:$I$15, 0)),
                    MATCH(CONCATENATE(B46, "-", C46), 'SlotsAllocation 2'!$H$2:$H$15, 0)),
                MATCH(CONCATENATE(B46, "-", C46), 'SlotsAllocation 2'!$G$2:$G$15, 0)),
            MATCH(CONCATENATE(B46, "-", C46), 'SlotsAllocation 2'!$F$2:$F$15, 0)),
        MATCH(CONCATENATE(B46, "-", C46), 'SlotsAllocation 2'!$E$2:$E$15, 0)),
    MATCH(CONCATENATE(B46, "-", C46), 'SlotsAllocation 2'!$D$2:$D$15, 0)),
MATCH(CONCATENATE(B46, "-", C46), 'SlotsAllocation 2'!$C$2:$C$15, 0))</f>
        <v>5</v>
      </c>
      <c r="K46" s="3">
        <f>IF(ISNA(MATCH(CONCATENATE(B46, "-", C46), 'SlotsAllocation 2'!$C$16:$C$29, 0)),
    IF(ISNA(MATCH(CONCATENATE(B46, "-", C46), 'SlotsAllocation 2'!$D$16:$D$29, 0)),
        IF(ISNA(MATCH(CONCATENATE(B46, "-", C46), 'SlotsAllocation 2'!$E$16:$E$29, 0)),
            IF(ISNA(MATCH(CONCATENATE(B46, "-", C46), 'SlotsAllocation 2'!$F$16:$F$29, 0)),
                IF(ISNA(MATCH(CONCATENATE(B46, "-", C46), 'SlotsAllocation 2'!$G$16:$G$29, 0)),
                    IF(ISNA(MATCH(CONCATENATE(B46, "-", C46), 'SlotsAllocation 2'!$H$16:$H$29, 0)),
                        IF(ISNA(MATCH(CONCATENATE(B46, "-", C46), 'SlotsAllocation 2'!$I$16:$I$29, 0)),
                           IF(ISNA(MATCH(CONCATENATE(B46, "-", C46), 'SlotsAllocation 2'!$J$16:$J$29, 0)),
                                0,
                            MATCH(CONCATENATE(B46, "-", C46), 'SlotsAllocation 2'!$J$16:$J$29, 0)),
                        MATCH(CONCATENATE(B46, "-", C46), 'SlotsAllocation 2'!$I$16:$I$29, 0)),
                    MATCH(CONCATENATE(B46, "-", C46), 'SlotsAllocation 2'!$H$16:$H$29, 0)),
                MATCH(CONCATENATE(B46, "-", C46), 'SlotsAllocation 2'!$G$16:$G$29, 0)),
            MATCH(CONCATENATE(B46, "-", C46), 'SlotsAllocation 2'!$F$16:$F$29, 0)),
        MATCH(CONCATENATE(B46, "-", C46), 'SlotsAllocation 2'!$E$16:$E$29, 0)),
    MATCH(CONCATENATE(B46, "-", C46), 'SlotsAllocation 2'!$D$16:$D$29, 0)),
MATCH(CONCATENATE(B46, "-", C46), 'SlotsAllocation 2'!$C$16:$C$29, 0))</f>
        <v>0</v>
      </c>
      <c r="L46" s="3">
        <f>IF(ISNA(MATCH(CONCATENATE(B46, "-", C46), 'SlotsAllocation 2'!$C$30:$C$43, 0)),
    IF(ISNA(MATCH(CONCATENATE(B46, "-", C46), 'SlotsAllocation 2'!$D$30:$D$43, 0)),
        IF(ISNA(MATCH(CONCATENATE(B46, "-", C46), 'SlotsAllocation 2'!$E$30:$E$43, 0)),
            IF(ISNA(MATCH(CONCATENATE(B46, "-", C46), 'SlotsAllocation 2'!$F$30:$F$43, 0)),
                IF(ISNA(MATCH(CONCATENATE(B46, "-", C46), 'SlotsAllocation 2'!$G$30:$G$43, 0)),
                    IF(ISNA(MATCH(CONCATENATE(B46, "-", C46), 'SlotsAllocation 2'!$H$30:$H$43, 0)),
                        IF(ISNA(MATCH(CONCATENATE(B46, "-", C46), 'SlotsAllocation 2'!$I$30:$I$43, 0)),
                           IF(ISNA(MATCH(CONCATENATE(B46, "-", C46), 'SlotsAllocation 2'!$J$30:$J$43, 0)),
                                0,
                            MATCH(CONCATENATE(B46, "-", C46), 'SlotsAllocation 2'!$J$30:$J$43, 0)),
                        MATCH(CONCATENATE(B46, "-", C46), 'SlotsAllocation 2'!$I$30:$I$43, 0)),
                    MATCH(CONCATENATE(B46, "-", C46), 'SlotsAllocation 2'!$H$30:$H$43, 0)),
                MATCH(CONCATENATE(B46, "-", C46), 'SlotsAllocation 2'!$G$30:$G$43, 0)),
            MATCH(CONCATENATE(B46, "-", C46), 'SlotsAllocation 2'!$F$30:$F$43, 0)),
        MATCH(CONCATENATE(B46, "-", C46), 'SlotsAllocation 2'!$E$30:$E$43, 0)),
    MATCH(CONCATENATE(B46, "-", C46), 'SlotsAllocation 2'!$D$30:$D$43, 0)),
MATCH(CONCATENATE(B46, "-", C46), 'SlotsAllocation 2'!$C$30:$C$43, 0))</f>
        <v>5</v>
      </c>
      <c r="M46" s="3">
        <f>IF(ISNA(MATCH(CONCATENATE(B46, "-", C46), 'SlotsAllocation 2'!$C$44:$C$57, 0)),
    IF(ISNA(MATCH(CONCATENATE(B46, "-", C46), 'SlotsAllocation 2'!$D$44:$D$57, 0)),
        IF(ISNA(MATCH(CONCATENATE(B46, "-", C46), 'SlotsAllocation 2'!$E$44:$E$57, 0)),
            IF(ISNA(MATCH(CONCATENATE(B46, "-", C46), 'SlotsAllocation 2'!$F$44:$F$57, 0)),
                IF(ISNA(MATCH(CONCATENATE(B46, "-", C46), 'SlotsAllocation 2'!$G$44:$G$57, 0)),
                    IF(ISNA(MATCH(CONCATENATE(B46, "-", C46), 'SlotsAllocation 2'!$H$44:$H$57, 0)),
                        IF(ISNA(MATCH(CONCATENATE(B46, "-", C46), 'SlotsAllocation 2'!$I$44:$I$57, 0)),
                           IF(ISNA(MATCH(CONCATENATE(B46, "-", C46), 'SlotsAllocation 2'!$J$44:$J$57, 0)),
                                0,
                            MATCH(CONCATENATE(B46, "-", C46), 'SlotsAllocation 2'!$J$44:$J$57, 0)),
                        MATCH(CONCATENATE(B46, "-", C46), 'SlotsAllocation 2'!$I$44:$I$57, 0)),
                    MATCH(CONCATENATE(B46, "-", C46), 'SlotsAllocation 2'!$H$44:$H$57, 0)),
                MATCH(CONCATENATE(B46, "-", C46), 'SlotsAllocation 2'!$G$44:$G$57, 0)),
            MATCH(CONCATENATE(B46, "-", C46), 'SlotsAllocation 2'!$F$44:$F$57, 0)),
        MATCH(CONCATENATE(B46, "-", C46), 'SlotsAllocation 2'!$E$44:$E$57, 0)),
    MATCH(CONCATENATE(B46, "-", C46), 'SlotsAllocation 2'!$D$44:$D$57, 0)),
MATCH(CONCATENATE(B46, "-", C46), 'SlotsAllocation 2'!$C$44:$C$57, 0))</f>
        <v>0</v>
      </c>
      <c r="N46" s="3">
        <f>IF(ISNA(MATCH(CONCATENATE(B46, "-", C46), 'SlotsAllocation 2'!$C$58:$C$71, 0)),
    IF(ISNA(MATCH(CONCATENATE(B46, "-", C46), 'SlotsAllocation 2'!$D$58:$D$71, 0)),
        IF(ISNA(MATCH(CONCATENATE(B46, "-", C46), 'SlotsAllocation 2'!$E$58:$E$71, 0)),
            IF(ISNA(MATCH(CONCATENATE(B46, "-", C46), 'SlotsAllocation 2'!$F$58:$F$71, 0)),
                IF(ISNA(MATCH(CONCATENATE(B46, "-", C46), 'SlotsAllocation 2'!$G$58:$G$71, 0)),
                    IF(ISNA(MATCH(CONCATENATE(B46, "-", C46), 'SlotsAllocation 2'!$H$58:$H$71, 0)),
                        IF(ISNA(MATCH(CONCATENATE(B46, "-", C46), 'SlotsAllocation 2'!$I$58:$I$71, 0)),
                           IF(ISNA(MATCH(CONCATENATE(B46, "-", C46), 'SlotsAllocation 2'!$J$58:$J$71, 0)),
                                0,
                            MATCH(CONCATENATE(B46, "-", C46), 'SlotsAllocation 2'!$J$58:$J$71, 0)),
                        MATCH(CONCATENATE(B46, "-", C46), 'SlotsAllocation 2'!$I$58:$I$71, 0)),
                    MATCH(CONCATENATE(B46, "-", C46), 'SlotsAllocation 2'!$H$58:$H$71, 0)),
                MATCH(CONCATENATE(B46, "-", C46), 'SlotsAllocation 2'!$G$58:$G$71, 0)),
            MATCH(CONCATENATE(B46, "-", C46), 'SlotsAllocation 2'!$F$58:$F$71, 0)),
        MATCH(CONCATENATE(B46, "-", C46), 'SlotsAllocation 2'!$E$58:$E$71, 0)),
    MATCH(CONCATENATE(B46, "-", C46), 'SlotsAllocation 2'!$D$58:$D$71, 0)),
MATCH(CONCATENATE(B46, "-", C46), 'SlotsAllocation 2'!$C$58:$C$71, 0))</f>
        <v>0</v>
      </c>
      <c r="O46" s="3" t="str">
        <f>IF(ISNA(MATCH(CONCATENATE(B46, "-", C46), 'SlotsAllocation 2'!$C$2:$C$71, 0)),
    IF(ISNA(MATCH(CONCATENATE(B46, "-", C46), 'SlotsAllocation 2'!$D$2:$D$71, 0)),
        IF(ISNA(MATCH(CONCATENATE(B46, "-", C46), 'SlotsAllocation 2'!$E$2:$E$71, 0)),
            IF(ISNA(MATCH(CONCATENATE(B46, "-", C46), 'SlotsAllocation 2'!$F$2:$F$71, 0)),
                IF(ISNA(MATCH(CONCATENATE(B46, "-", C46), 'SlotsAllocation 2'!$G$2:$G$71, 0)),
                    IF(ISNA(MATCH(CONCATENATE(B46, "-", C46), 'SlotsAllocation 2'!$H$2:$H$71, 0)),
                        IF(ISNA(MATCH(CONCATENATE(B46, "-", C46),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11:20-12:50</v>
      </c>
      <c r="P46" s="3" t="str">
        <f>IF(ISNA(VLOOKUP(Q46, 'LOOKUP Table'!$A$2:$B$75, 2, FALSE)), "No Room Allocated", VLOOKUP(Q46, 'LOOKUP Table'!$A$2:$B$75, 2, FALSE))</f>
        <v>CSCLAB4</v>
      </c>
      <c r="Q46" s="3">
        <f>IF(ISNA(MATCH(CONCATENATE(B46, "-", C46), 'SlotsAllocation 2'!$C$2:$C$71, 0)),
    IF(ISNA(MATCH(CONCATENATE(B46, "-", C46), 'SlotsAllocation 2'!$D$2:$D$71, 0)),
        IF(ISNA(MATCH(CONCATENATE(B46, "-", C46), 'SlotsAllocation 2'!$E$2:$E$71, 0)),
            IF(ISNA(MATCH(CONCATENATE(B46, "-", C46), 'SlotsAllocation 2'!$F$2:$F$71, 0)),
                IF(ISNA(MATCH(CONCATENATE(B46, "-", C46), 'SlotsAllocation 2'!$G$2:$G$71, 0)),
                    IF(ISNA(MATCH(CONCATENATE(B46, "-", C46), 'SlotsAllocation 2'!$H$2:$H$71, 0)),
                        IF(ISNA(MATCH(CONCATENATE(B46, "-", C46), 'SlotsAllocation 2'!$I$2:$I$71, 0)),
                            IF(ISNA(MATCH(CONCATENATE(B46, "-", C46), 'SlotsAllocation 2'!$J$2:$J$71, 0)),
                                "No Room Allocated",
                            MATCH(CONCATENATE(B46, "-", C46), 'SlotsAllocation 2'!$J$2:$J$71, 0)),
                        MATCH(CONCATENATE(B46, "-", C46), 'SlotsAllocation 2'!$I$2:$I$71, 0)),
                    MATCH(CONCATENATE(B46, "-", C46), 'SlotsAllocation 2'!$H$2:$H$71, 0)),
                MATCH(CONCATENATE(B46, "-", C46), 'SlotsAllocation 2'!$G$2:$G$71, 0)),
            MATCH(CONCATENATE(B46, "-", C46), 'SlotsAllocation 2'!$F$2:$F$71, 0)),
        MATCH(CONCATENATE(B46, "-", C46), 'SlotsAllocation 2'!$E$2:$E$71, 0)),
    MATCH(CONCATENATE(B46, "-", C46), 'SlotsAllocation 2'!$D$2:$D$71, 0)),
MATCH(CONCATENATE(B46, "-", C46), 'SlotsAllocation 2'!$C$2:$C$71, 0))</f>
        <v>5</v>
      </c>
      <c r="R46" s="2">
        <v>25</v>
      </c>
      <c r="S46" s="18"/>
      <c r="T46" s="1"/>
      <c r="U46" s="130"/>
      <c r="V46" s="130"/>
      <c r="W46" s="130"/>
    </row>
    <row r="47" spans="2:23" ht="12" x14ac:dyDescent="0.25">
      <c r="B47" s="23" t="s">
        <v>19</v>
      </c>
      <c r="C47" s="2">
        <v>6</v>
      </c>
      <c r="D47" s="3" t="s">
        <v>81</v>
      </c>
      <c r="E47" s="3" t="s">
        <v>406</v>
      </c>
      <c r="F47" s="4">
        <v>1</v>
      </c>
      <c r="G47" s="113" t="s">
        <v>351</v>
      </c>
      <c r="H47" s="125">
        <v>4449</v>
      </c>
      <c r="I47" s="3" t="str">
        <f t="shared" si="5"/>
        <v>T</v>
      </c>
      <c r="J47" s="3">
        <f>IF(ISNA(MATCH(CONCATENATE(B47, "-", C47), 'SlotsAllocation 2'!$C$2:$C$15, 0)),
    IF(ISNA(MATCH(CONCATENATE(B47, "-", C47), 'SlotsAllocation 2'!$D$2:$D$15, 0)),
        IF(ISNA(MATCH(CONCATENATE(B47, "-", C47), 'SlotsAllocation 2'!$E$2:$E$15, 0)),
            IF(ISNA(MATCH(CONCATENATE(B47, "-", C47), 'SlotsAllocation 2'!$F$2:$F$15, 0)),
                IF(ISNA(MATCH(CONCATENATE(B47, "-", C47), 'SlotsAllocation 2'!$G$2:$G$15, 0)),
                    IF(ISNA(MATCH(CONCATENATE(B47, "-", C47), 'SlotsAllocation 2'!$H$2:$H$15, 0)),
                        IF(ISNA(MATCH(CONCATENATE(B47, "-", C47), 'SlotsAllocation 2'!$I$2:$I$15, 0)),
                            IF(ISNA(MATCH(CONCATENATE(B47, "-", C47), 'SlotsAllocation 2'!$J$2:$J$15, 0)),
                                0,
                            MATCH(CONCATENATE(B47, "-", C47), 'SlotsAllocation 2'!$J$2:$J$15, 0)),
                        MATCH(CONCATENATE(B47, "-", C47), 'SlotsAllocation 2'!$I$2:$I$15, 0)),
                    MATCH(CONCATENATE(B47, "-", C47), 'SlotsAllocation 2'!$H$2:$H$15, 0)),
                MATCH(CONCATENATE(B47, "-", C47), 'SlotsAllocation 2'!$G$2:$G$15, 0)),
            MATCH(CONCATENATE(B47, "-", C47), 'SlotsAllocation 2'!$F$2:$F$15, 0)),
        MATCH(CONCATENATE(B47, "-", C47), 'SlotsAllocation 2'!$E$2:$E$15, 0)),
    MATCH(CONCATENATE(B47, "-", C47), 'SlotsAllocation 2'!$D$2:$D$15, 0)),
MATCH(CONCATENATE(B47, "-", C47), 'SlotsAllocation 2'!$C$2:$C$15, 0))</f>
        <v>0</v>
      </c>
      <c r="K47" s="3">
        <f>IF(ISNA(MATCH(CONCATENATE(B47, "-", C47), 'SlotsAllocation 2'!$C$16:$C$29, 0)),
    IF(ISNA(MATCH(CONCATENATE(B47, "-", C47), 'SlotsAllocation 2'!$D$16:$D$29, 0)),
        IF(ISNA(MATCH(CONCATENATE(B47, "-", C47), 'SlotsAllocation 2'!$E$16:$E$29, 0)),
            IF(ISNA(MATCH(CONCATENATE(B47, "-", C47), 'SlotsAllocation 2'!$F$16:$F$29, 0)),
                IF(ISNA(MATCH(CONCATENATE(B47, "-", C47), 'SlotsAllocation 2'!$G$16:$G$29, 0)),
                    IF(ISNA(MATCH(CONCATENATE(B47, "-", C47), 'SlotsAllocation 2'!$H$16:$H$29, 0)),
                        IF(ISNA(MATCH(CONCATENATE(B47, "-", C47), 'SlotsAllocation 2'!$I$16:$I$29, 0)),
                           IF(ISNA(MATCH(CONCATENATE(B47, "-", C47), 'SlotsAllocation 2'!$J$16:$J$29, 0)),
                                0,
                            MATCH(CONCATENATE(B47, "-", C47), 'SlotsAllocation 2'!$J$16:$J$29, 0)),
                        MATCH(CONCATENATE(B47, "-", C47), 'SlotsAllocation 2'!$I$16:$I$29, 0)),
                    MATCH(CONCATENATE(B47, "-", C47), 'SlotsAllocation 2'!$H$16:$H$29, 0)),
                MATCH(CONCATENATE(B47, "-", C47), 'SlotsAllocation 2'!$G$16:$G$29, 0)),
            MATCH(CONCATENATE(B47, "-", C47), 'SlotsAllocation 2'!$F$16:$F$29, 0)),
        MATCH(CONCATENATE(B47, "-", C47), 'SlotsAllocation 2'!$E$16:$E$29, 0)),
    MATCH(CONCATENATE(B47, "-", C47), 'SlotsAllocation 2'!$D$16:$D$29, 0)),
MATCH(CONCATENATE(B47, "-", C47), 'SlotsAllocation 2'!$C$16:$C$29, 0))</f>
        <v>0</v>
      </c>
      <c r="L47" s="3">
        <f>IF(ISNA(MATCH(CONCATENATE(B47, "-", C47), 'SlotsAllocation 2'!$C$30:$C$43, 0)),
    IF(ISNA(MATCH(CONCATENATE(B47, "-", C47), 'SlotsAllocation 2'!$D$30:$D$43, 0)),
        IF(ISNA(MATCH(CONCATENATE(B47, "-", C47), 'SlotsAllocation 2'!$E$30:$E$43, 0)),
            IF(ISNA(MATCH(CONCATENATE(B47, "-", C47), 'SlotsAllocation 2'!$F$30:$F$43, 0)),
                IF(ISNA(MATCH(CONCATENATE(B47, "-", C47), 'SlotsAllocation 2'!$G$30:$G$43, 0)),
                    IF(ISNA(MATCH(CONCATENATE(B47, "-", C47), 'SlotsAllocation 2'!$H$30:$H$43, 0)),
                        IF(ISNA(MATCH(CONCATENATE(B47, "-", C47), 'SlotsAllocation 2'!$I$30:$I$43, 0)),
                           IF(ISNA(MATCH(CONCATENATE(B47, "-", C47), 'SlotsAllocation 2'!$J$30:$J$43, 0)),
                                0,
                            MATCH(CONCATENATE(B47, "-", C47), 'SlotsAllocation 2'!$J$30:$J$43, 0)),
                        MATCH(CONCATENATE(B47, "-", C47), 'SlotsAllocation 2'!$I$30:$I$43, 0)),
                    MATCH(CONCATENATE(B47, "-", C47), 'SlotsAllocation 2'!$H$30:$H$43, 0)),
                MATCH(CONCATENATE(B47, "-", C47), 'SlotsAllocation 2'!$G$30:$G$43, 0)),
            MATCH(CONCATENATE(B47, "-", C47), 'SlotsAllocation 2'!$F$30:$F$43, 0)),
        MATCH(CONCATENATE(B47, "-", C47), 'SlotsAllocation 2'!$E$30:$E$43, 0)),
    MATCH(CONCATENATE(B47, "-", C47), 'SlotsAllocation 2'!$D$30:$D$43, 0)),
MATCH(CONCATENATE(B47, "-", C47), 'SlotsAllocation 2'!$C$30:$C$43, 0))</f>
        <v>5</v>
      </c>
      <c r="M47" s="3">
        <f>IF(ISNA(MATCH(CONCATENATE(B47, "-", C47), 'SlotsAllocation 2'!$C$44:$C$57, 0)),
    IF(ISNA(MATCH(CONCATENATE(B47, "-", C47), 'SlotsAllocation 2'!$D$44:$D$57, 0)),
        IF(ISNA(MATCH(CONCATENATE(B47, "-", C47), 'SlotsAllocation 2'!$E$44:$E$57, 0)),
            IF(ISNA(MATCH(CONCATENATE(B47, "-", C47), 'SlotsAllocation 2'!$F$44:$F$57, 0)),
                IF(ISNA(MATCH(CONCATENATE(B47, "-", C47), 'SlotsAllocation 2'!$G$44:$G$57, 0)),
                    IF(ISNA(MATCH(CONCATENATE(B47, "-", C47), 'SlotsAllocation 2'!$H$44:$H$57, 0)),
                        IF(ISNA(MATCH(CONCATENATE(B47, "-", C47), 'SlotsAllocation 2'!$I$44:$I$57, 0)),
                           IF(ISNA(MATCH(CONCATENATE(B47, "-", C47), 'SlotsAllocation 2'!$J$44:$J$57, 0)),
                                0,
                            MATCH(CONCATENATE(B47, "-", C47), 'SlotsAllocation 2'!$J$44:$J$57, 0)),
                        MATCH(CONCATENATE(B47, "-", C47), 'SlotsAllocation 2'!$I$44:$I$57, 0)),
                    MATCH(CONCATENATE(B47, "-", C47), 'SlotsAllocation 2'!$H$44:$H$57, 0)),
                MATCH(CONCATENATE(B47, "-", C47), 'SlotsAllocation 2'!$G$44:$G$57, 0)),
            MATCH(CONCATENATE(B47, "-", C47), 'SlotsAllocation 2'!$F$44:$F$57, 0)),
        MATCH(CONCATENATE(B47, "-", C47), 'SlotsAllocation 2'!$E$44:$E$57, 0)),
    MATCH(CONCATENATE(B47, "-", C47), 'SlotsAllocation 2'!$D$44:$D$57, 0)),
MATCH(CONCATENATE(B47, "-", C47), 'SlotsAllocation 2'!$C$44:$C$57, 0))</f>
        <v>0</v>
      </c>
      <c r="N47" s="3">
        <f>IF(ISNA(MATCH(CONCATENATE(B47, "-", C47), 'SlotsAllocation 2'!$C$58:$C$71, 0)),
    IF(ISNA(MATCH(CONCATENATE(B47, "-", C47), 'SlotsAllocation 2'!$D$58:$D$71, 0)),
        IF(ISNA(MATCH(CONCATENATE(B47, "-", C47), 'SlotsAllocation 2'!$E$58:$E$71, 0)),
            IF(ISNA(MATCH(CONCATENATE(B47, "-", C47), 'SlotsAllocation 2'!$F$58:$F$71, 0)),
                IF(ISNA(MATCH(CONCATENATE(B47, "-", C47), 'SlotsAllocation 2'!$G$58:$G$71, 0)),
                    IF(ISNA(MATCH(CONCATENATE(B47, "-", C47), 'SlotsAllocation 2'!$H$58:$H$71, 0)),
                        IF(ISNA(MATCH(CONCATENATE(B47, "-", C47), 'SlotsAllocation 2'!$I$58:$I$71, 0)),
                           IF(ISNA(MATCH(CONCATENATE(B47, "-", C47), 'SlotsAllocation 2'!$J$58:$J$71, 0)),
                                0,
                            MATCH(CONCATENATE(B47, "-", C47), 'SlotsAllocation 2'!$J$58:$J$71, 0)),
                        MATCH(CONCATENATE(B47, "-", C47), 'SlotsAllocation 2'!$I$58:$I$71, 0)),
                    MATCH(CONCATENATE(B47, "-", C47), 'SlotsAllocation 2'!$H$58:$H$71, 0)),
                MATCH(CONCATENATE(B47, "-", C47), 'SlotsAllocation 2'!$G$58:$G$71, 0)),
            MATCH(CONCATENATE(B47, "-", C47), 'SlotsAllocation 2'!$F$58:$F$71, 0)),
        MATCH(CONCATENATE(B47, "-", C47), 'SlotsAllocation 2'!$E$58:$E$71, 0)),
    MATCH(CONCATENATE(B47, "-", C47), 'SlotsAllocation 2'!$D$58:$D$71, 0)),
MATCH(CONCATENATE(B47, "-", C47), 'SlotsAllocation 2'!$C$58:$C$71, 0))</f>
        <v>0</v>
      </c>
      <c r="O47" s="3" t="str">
        <f>IF(ISNA(MATCH(CONCATENATE(B47, "-", C47), 'SlotsAllocation 2'!$C$2:$C$71, 0)),
    IF(ISNA(MATCH(CONCATENATE(B47, "-", C47), 'SlotsAllocation 2'!$D$2:$D$71, 0)),
        IF(ISNA(MATCH(CONCATENATE(B47, "-", C47), 'SlotsAllocation 2'!$E$2:$E$71, 0)),
            IF(ISNA(MATCH(CONCATENATE(B47, "-", C47), 'SlotsAllocation 2'!$F$2:$F$71, 0)),
                IF(ISNA(MATCH(CONCATENATE(B47, "-", C47), 'SlotsAllocation 2'!$G$2:$G$71, 0)),
                    IF(ISNA(MATCH(CONCATENATE(B47, "-", C47), 'SlotsAllocation 2'!$H$2:$H$71, 0)),
                        IF(ISNA(MATCH(CONCATENATE(B47, "-", C47),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09:40-11:10</v>
      </c>
      <c r="P47" s="3" t="str">
        <f>IF(ISNA(VLOOKUP(Q47, 'LOOKUP Table'!$A$2:$B$75, 2, FALSE)), "No Room Allocated", VLOOKUP(Q47, 'LOOKUP Table'!$A$2:$B$75, 2, FALSE))</f>
        <v>CSCLAB4</v>
      </c>
      <c r="Q47" s="3">
        <f>IF(ISNA(MATCH(CONCATENATE(B47, "-", C47), 'SlotsAllocation 2'!$C$2:$C$71, 0)),
    IF(ISNA(MATCH(CONCATENATE(B47, "-", C47), 'SlotsAllocation 2'!$D$2:$D$71, 0)),
        IF(ISNA(MATCH(CONCATENATE(B47, "-", C47), 'SlotsAllocation 2'!$E$2:$E$71, 0)),
            IF(ISNA(MATCH(CONCATENATE(B47, "-", C47), 'SlotsAllocation 2'!$F$2:$F$71, 0)),
                IF(ISNA(MATCH(CONCATENATE(B47, "-", C47), 'SlotsAllocation 2'!$G$2:$G$71, 0)),
                    IF(ISNA(MATCH(CONCATENATE(B47, "-", C47), 'SlotsAllocation 2'!$H$2:$H$71, 0)),
                        IF(ISNA(MATCH(CONCATENATE(B47, "-", C47), 'SlotsAllocation 2'!$I$2:$I$71, 0)),
                            IF(ISNA(MATCH(CONCATENATE(B47, "-", C47), 'SlotsAllocation 2'!$J$2:$J$71, 0)),
                                "No Room Allocated",
                            MATCH(CONCATENATE(B47, "-", C47), 'SlotsAllocation 2'!$J$2:$J$71, 0)),
                        MATCH(CONCATENATE(B47, "-", C47), 'SlotsAllocation 2'!$I$2:$I$71, 0)),
                    MATCH(CONCATENATE(B47, "-", C47), 'SlotsAllocation 2'!$H$2:$H$71, 0)),
                MATCH(CONCATENATE(B47, "-", C47), 'SlotsAllocation 2'!$G$2:$G$71, 0)),
            MATCH(CONCATENATE(B47, "-", C47), 'SlotsAllocation 2'!$F$2:$F$71, 0)),
        MATCH(CONCATENATE(B47, "-", C47), 'SlotsAllocation 2'!$E$2:$E$71, 0)),
    MATCH(CONCATENATE(B47, "-", C47), 'SlotsAllocation 2'!$D$2:$D$71, 0)),
MATCH(CONCATENATE(B47, "-", C47), 'SlotsAllocation 2'!$C$2:$C$71, 0))</f>
        <v>33</v>
      </c>
      <c r="R47" s="2">
        <v>25</v>
      </c>
      <c r="S47" s="18"/>
      <c r="T47" s="1"/>
      <c r="U47" s="130"/>
      <c r="V47" s="130"/>
      <c r="W47" s="143"/>
    </row>
    <row r="48" spans="2:23" ht="12" x14ac:dyDescent="0.25">
      <c r="B48" s="23" t="s">
        <v>17</v>
      </c>
      <c r="C48" s="2">
        <v>7</v>
      </c>
      <c r="D48" s="3" t="s">
        <v>18</v>
      </c>
      <c r="E48" s="3" t="s">
        <v>405</v>
      </c>
      <c r="F48" s="4">
        <v>3</v>
      </c>
      <c r="G48" s="121" t="s">
        <v>446</v>
      </c>
      <c r="H48" s="141">
        <v>4446</v>
      </c>
      <c r="I48" s="3" t="str">
        <f t="shared" si="5"/>
        <v>MW</v>
      </c>
      <c r="J48" s="3">
        <f>IF(ISNA(MATCH(CONCATENATE(B48, "-", C48), 'SlotsAllocation 2'!$C$2:$C$15, 0)),
    IF(ISNA(MATCH(CONCATENATE(B48, "-", C48), 'SlotsAllocation 2'!$D$2:$D$15, 0)),
        IF(ISNA(MATCH(CONCATENATE(B48, "-", C48), 'SlotsAllocation 2'!$E$2:$E$15, 0)),
            IF(ISNA(MATCH(CONCATENATE(B48, "-", C48), 'SlotsAllocation 2'!$F$2:$F$15, 0)),
                IF(ISNA(MATCH(CONCATENATE(B48, "-", C48), 'SlotsAllocation 2'!$G$2:$G$15, 0)),
                    IF(ISNA(MATCH(CONCATENATE(B48, "-", C48), 'SlotsAllocation 2'!$H$2:$H$15, 0)),
                        IF(ISNA(MATCH(CONCATENATE(B48, "-", C48), 'SlotsAllocation 2'!$I$2:$I$15, 0)),
                            IF(ISNA(MATCH(CONCATENATE(B48, "-", C48), 'SlotsAllocation 2'!$J$2:$J$15, 0)),
                                0,
                            MATCH(CONCATENATE(B48, "-", C48), 'SlotsAllocation 2'!$J$2:$J$15, 0)),
                        MATCH(CONCATENATE(B48, "-", C48), 'SlotsAllocation 2'!$I$2:$I$15, 0)),
                    MATCH(CONCATENATE(B48, "-", C48), 'SlotsAllocation 2'!$H$2:$H$15, 0)),
                MATCH(CONCATENATE(B48, "-", C48), 'SlotsAllocation 2'!$G$2:$G$15, 0)),
            MATCH(CONCATENATE(B48, "-", C48), 'SlotsAllocation 2'!$F$2:$F$15, 0)),
        MATCH(CONCATENATE(B48, "-", C48), 'SlotsAllocation 2'!$E$2:$E$15, 0)),
    MATCH(CONCATENATE(B48, "-", C48), 'SlotsAllocation 2'!$D$2:$D$15, 0)),
MATCH(CONCATENATE(B48, "-", C48), 'SlotsAllocation 2'!$C$2:$C$15, 0))</f>
        <v>0</v>
      </c>
      <c r="K48" s="3">
        <f>IF(ISNA(MATCH(CONCATENATE(B48, "-", C48), 'SlotsAllocation 2'!$C$16:$C$29, 0)),
    IF(ISNA(MATCH(CONCATENATE(B48, "-", C48), 'SlotsAllocation 2'!$D$16:$D$29, 0)),
        IF(ISNA(MATCH(CONCATENATE(B48, "-", C48), 'SlotsAllocation 2'!$E$16:$E$29, 0)),
            IF(ISNA(MATCH(CONCATENATE(B48, "-", C48), 'SlotsAllocation 2'!$F$16:$F$29, 0)),
                IF(ISNA(MATCH(CONCATENATE(B48, "-", C48), 'SlotsAllocation 2'!$G$16:$G$29, 0)),
                    IF(ISNA(MATCH(CONCATENATE(B48, "-", C48), 'SlotsAllocation 2'!$H$16:$H$29, 0)),
                        IF(ISNA(MATCH(CONCATENATE(B48, "-", C48), 'SlotsAllocation 2'!$I$16:$I$29, 0)),
                           IF(ISNA(MATCH(CONCATENATE(B48, "-", C48), 'SlotsAllocation 2'!$J$16:$J$29, 0)),
                                0,
                            MATCH(CONCATENATE(B48, "-", C48), 'SlotsAllocation 2'!$J$16:$J$29, 0)),
                        MATCH(CONCATENATE(B48, "-", C48), 'SlotsAllocation 2'!$I$16:$I$29, 0)),
                    MATCH(CONCATENATE(B48, "-", C48), 'SlotsAllocation 2'!$H$16:$H$29, 0)),
                MATCH(CONCATENATE(B48, "-", C48), 'SlotsAllocation 2'!$G$16:$G$29, 0)),
            MATCH(CONCATENATE(B48, "-", C48), 'SlotsAllocation 2'!$F$16:$F$29, 0)),
        MATCH(CONCATENATE(B48, "-", C48), 'SlotsAllocation 2'!$E$16:$E$29, 0)),
    MATCH(CONCATENATE(B48, "-", C48), 'SlotsAllocation 2'!$D$16:$D$29, 0)),
MATCH(CONCATENATE(B48, "-", C48), 'SlotsAllocation 2'!$C$16:$C$29, 0))</f>
        <v>5</v>
      </c>
      <c r="L48" s="3">
        <f>IF(ISNA(MATCH(CONCATENATE(B48, "-", C48), 'SlotsAllocation 2'!$C$30:$C$43, 0)),
    IF(ISNA(MATCH(CONCATENATE(B48, "-", C48), 'SlotsAllocation 2'!$D$30:$D$43, 0)),
        IF(ISNA(MATCH(CONCATENATE(B48, "-", C48), 'SlotsAllocation 2'!$E$30:$E$43, 0)),
            IF(ISNA(MATCH(CONCATENATE(B48, "-", C48), 'SlotsAllocation 2'!$F$30:$F$43, 0)),
                IF(ISNA(MATCH(CONCATENATE(B48, "-", C48), 'SlotsAllocation 2'!$G$30:$G$43, 0)),
                    IF(ISNA(MATCH(CONCATENATE(B48, "-", C48), 'SlotsAllocation 2'!$H$30:$H$43, 0)),
                        IF(ISNA(MATCH(CONCATENATE(B48, "-", C48), 'SlotsAllocation 2'!$I$30:$I$43, 0)),
                           IF(ISNA(MATCH(CONCATENATE(B48, "-", C48), 'SlotsAllocation 2'!$J$30:$J$43, 0)),
                                0,
                            MATCH(CONCATENATE(B48, "-", C48), 'SlotsAllocation 2'!$J$30:$J$43, 0)),
                        MATCH(CONCATENATE(B48, "-", C48), 'SlotsAllocation 2'!$I$30:$I$43, 0)),
                    MATCH(CONCATENATE(B48, "-", C48), 'SlotsAllocation 2'!$H$30:$H$43, 0)),
                MATCH(CONCATENATE(B48, "-", C48), 'SlotsAllocation 2'!$G$30:$G$43, 0)),
            MATCH(CONCATENATE(B48, "-", C48), 'SlotsAllocation 2'!$F$30:$F$43, 0)),
        MATCH(CONCATENATE(B48, "-", C48), 'SlotsAllocation 2'!$E$30:$E$43, 0)),
    MATCH(CONCATENATE(B48, "-", C48), 'SlotsAllocation 2'!$D$30:$D$43, 0)),
MATCH(CONCATENATE(B48, "-", C48), 'SlotsAllocation 2'!$C$30:$C$43, 0))</f>
        <v>0</v>
      </c>
      <c r="M48" s="3">
        <f>IF(ISNA(MATCH(CONCATENATE(B48, "-", C48), 'SlotsAllocation 2'!$C$44:$C$57, 0)),
    IF(ISNA(MATCH(CONCATENATE(B48, "-", C48), 'SlotsAllocation 2'!$D$44:$D$57, 0)),
        IF(ISNA(MATCH(CONCATENATE(B48, "-", C48), 'SlotsAllocation 2'!$E$44:$E$57, 0)),
            IF(ISNA(MATCH(CONCATENATE(B48, "-", C48), 'SlotsAllocation 2'!$F$44:$F$57, 0)),
                IF(ISNA(MATCH(CONCATENATE(B48, "-", C48), 'SlotsAllocation 2'!$G$44:$G$57, 0)),
                    IF(ISNA(MATCH(CONCATENATE(B48, "-", C48), 'SlotsAllocation 2'!$H$44:$H$57, 0)),
                        IF(ISNA(MATCH(CONCATENATE(B48, "-", C48), 'SlotsAllocation 2'!$I$44:$I$57, 0)),
                           IF(ISNA(MATCH(CONCATENATE(B48, "-", C48), 'SlotsAllocation 2'!$J$44:$J$57, 0)),
                                0,
                            MATCH(CONCATENATE(B48, "-", C48), 'SlotsAllocation 2'!$J$44:$J$57, 0)),
                        MATCH(CONCATENATE(B48, "-", C48), 'SlotsAllocation 2'!$I$44:$I$57, 0)),
                    MATCH(CONCATENATE(B48, "-", C48), 'SlotsAllocation 2'!$H$44:$H$57, 0)),
                MATCH(CONCATENATE(B48, "-", C48), 'SlotsAllocation 2'!$G$44:$G$57, 0)),
            MATCH(CONCATENATE(B48, "-", C48), 'SlotsAllocation 2'!$F$44:$F$57, 0)),
        MATCH(CONCATENATE(B48, "-", C48), 'SlotsAllocation 2'!$E$44:$E$57, 0)),
    MATCH(CONCATENATE(B48, "-", C48), 'SlotsAllocation 2'!$D$44:$D$57, 0)),
MATCH(CONCATENATE(B48, "-", C48), 'SlotsAllocation 2'!$C$44:$C$57, 0))</f>
        <v>5</v>
      </c>
      <c r="N48" s="3">
        <f>IF(ISNA(MATCH(CONCATENATE(B48, "-", C48), 'SlotsAllocation 2'!$C$58:$C$71, 0)),
    IF(ISNA(MATCH(CONCATENATE(B48, "-", C48), 'SlotsAllocation 2'!$D$58:$D$71, 0)),
        IF(ISNA(MATCH(CONCATENATE(B48, "-", C48), 'SlotsAllocation 2'!$E$58:$E$71, 0)),
            IF(ISNA(MATCH(CONCATENATE(B48, "-", C48), 'SlotsAllocation 2'!$F$58:$F$71, 0)),
                IF(ISNA(MATCH(CONCATENATE(B48, "-", C48), 'SlotsAllocation 2'!$G$58:$G$71, 0)),
                    IF(ISNA(MATCH(CONCATENATE(B48, "-", C48), 'SlotsAllocation 2'!$H$58:$H$71, 0)),
                        IF(ISNA(MATCH(CONCATENATE(B48, "-", C48), 'SlotsAllocation 2'!$I$58:$I$71, 0)),
                           IF(ISNA(MATCH(CONCATENATE(B48, "-", C48), 'SlotsAllocation 2'!$J$58:$J$71, 0)),
                                0,
                            MATCH(CONCATENATE(B48, "-", C48), 'SlotsAllocation 2'!$J$58:$J$71, 0)),
                        MATCH(CONCATENATE(B48, "-", C48), 'SlotsAllocation 2'!$I$58:$I$71, 0)),
                    MATCH(CONCATENATE(B48, "-", C48), 'SlotsAllocation 2'!$H$58:$H$71, 0)),
                MATCH(CONCATENATE(B48, "-", C48), 'SlotsAllocation 2'!$G$58:$G$71, 0)),
            MATCH(CONCATENATE(B48, "-", C48), 'SlotsAllocation 2'!$F$58:$F$71, 0)),
        MATCH(CONCATENATE(B48, "-", C48), 'SlotsAllocation 2'!$E$58:$E$71, 0)),
    MATCH(CONCATENATE(B48, "-", C48), 'SlotsAllocation 2'!$D$58:$D$71, 0)),
MATCH(CONCATENATE(B48, "-", C48), 'SlotsAllocation 2'!$C$58:$C$71, 0))</f>
        <v>0</v>
      </c>
      <c r="O48" s="3" t="str">
        <f>IF(ISNA(MATCH(CONCATENATE(B48, "-", C48), 'SlotsAllocation 2'!$C$2:$C$71, 0)),
    IF(ISNA(MATCH(CONCATENATE(B48, "-", C48), 'SlotsAllocation 2'!$D$2:$D$71, 0)),
        IF(ISNA(MATCH(CONCATENATE(B48, "-", C48), 'SlotsAllocation 2'!$E$2:$E$71, 0)),
            IF(ISNA(MATCH(CONCATENATE(B48, "-", C48), 'SlotsAllocation 2'!$F$2:$F$71, 0)),
                IF(ISNA(MATCH(CONCATENATE(B48, "-", C48), 'SlotsAllocation 2'!$G$2:$G$71, 0)),
                    IF(ISNA(MATCH(CONCATENATE(B48, "-", C48), 'SlotsAllocation 2'!$H$2:$H$71, 0)),
                        IF(ISNA(MATCH(CONCATENATE(B48, "-", C48),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08:00-09:30</v>
      </c>
      <c r="P48" s="3" t="str">
        <f>IF(ISNA(VLOOKUP(Q48, 'LOOKUP Table'!$A$2:$B$75, 2, FALSE)), "No Room Allocated", VLOOKUP(Q48, 'LOOKUP Table'!$A$2:$B$75, 2, FALSE))</f>
        <v>CSCLAB4</v>
      </c>
      <c r="Q48" s="3">
        <f>IF(ISNA(MATCH(CONCATENATE(B48, "-", C48), 'SlotsAllocation 2'!$C$2:$C$71, 0)),
    IF(ISNA(MATCH(CONCATENATE(B48, "-", C48), 'SlotsAllocation 2'!$D$2:$D$71, 0)),
        IF(ISNA(MATCH(CONCATENATE(B48, "-", C48), 'SlotsAllocation 2'!$E$2:$E$71, 0)),
            IF(ISNA(MATCH(CONCATENATE(B48, "-", C48), 'SlotsAllocation 2'!$F$2:$F$71, 0)),
                IF(ISNA(MATCH(CONCATENATE(B48, "-", C48), 'SlotsAllocation 2'!$G$2:$G$71, 0)),
                    IF(ISNA(MATCH(CONCATENATE(B48, "-", C48), 'SlotsAllocation 2'!$H$2:$H$71, 0)),
                        IF(ISNA(MATCH(CONCATENATE(B48, "-", C48), 'SlotsAllocation 2'!$I$2:$I$71, 0)),
                            IF(ISNA(MATCH(CONCATENATE(B48, "-", C48), 'SlotsAllocation 2'!$J$2:$J$71, 0)),
                                "No Room Allocated",
                            MATCH(CONCATENATE(B48, "-", C48), 'SlotsAllocation 2'!$J$2:$J$71, 0)),
                        MATCH(CONCATENATE(B48, "-", C48), 'SlotsAllocation 2'!$I$2:$I$71, 0)),
                    MATCH(CONCATENATE(B48, "-", C48), 'SlotsAllocation 2'!$H$2:$H$71, 0)),
                MATCH(CONCATENATE(B48, "-", C48), 'SlotsAllocation 2'!$G$2:$G$71, 0)),
            MATCH(CONCATENATE(B48, "-", C48), 'SlotsAllocation 2'!$F$2:$F$71, 0)),
        MATCH(CONCATENATE(B48, "-", C48), 'SlotsAllocation 2'!$E$2:$E$71, 0)),
    MATCH(CONCATENATE(B48, "-", C48), 'SlotsAllocation 2'!$D$2:$D$71, 0)),
MATCH(CONCATENATE(B48, "-", C48), 'SlotsAllocation 2'!$C$2:$C$71, 0))</f>
        <v>19</v>
      </c>
      <c r="R48" s="2">
        <v>25</v>
      </c>
      <c r="S48" s="115"/>
      <c r="T48" s="1"/>
      <c r="U48" s="130"/>
      <c r="V48" s="130"/>
      <c r="W48" s="130"/>
    </row>
    <row r="49" spans="2:23" ht="12" x14ac:dyDescent="0.25">
      <c r="B49" s="23" t="s">
        <v>19</v>
      </c>
      <c r="C49" s="2">
        <v>7</v>
      </c>
      <c r="D49" s="3" t="s">
        <v>81</v>
      </c>
      <c r="E49" s="3" t="s">
        <v>406</v>
      </c>
      <c r="F49" s="4">
        <v>1</v>
      </c>
      <c r="G49" s="121" t="s">
        <v>446</v>
      </c>
      <c r="H49" s="141">
        <v>4446</v>
      </c>
      <c r="I49" s="3" t="str">
        <f t="shared" si="5"/>
        <v>M</v>
      </c>
      <c r="J49" s="3">
        <f>IF(ISNA(MATCH(CONCATENATE(B49, "-", C49), 'SlotsAllocation 2'!$C$2:$C$15, 0)),
    IF(ISNA(MATCH(CONCATENATE(B49, "-", C49), 'SlotsAllocation 2'!$D$2:$D$15, 0)),
        IF(ISNA(MATCH(CONCATENATE(B49, "-", C49), 'SlotsAllocation 2'!$E$2:$E$15, 0)),
            IF(ISNA(MATCH(CONCATENATE(B49, "-", C49), 'SlotsAllocation 2'!$F$2:$F$15, 0)),
                IF(ISNA(MATCH(CONCATENATE(B49, "-", C49), 'SlotsAllocation 2'!$G$2:$G$15, 0)),
                    IF(ISNA(MATCH(CONCATENATE(B49, "-", C49), 'SlotsAllocation 2'!$H$2:$H$15, 0)),
                        IF(ISNA(MATCH(CONCATENATE(B49, "-", C49), 'SlotsAllocation 2'!$I$2:$I$15, 0)),
                            IF(ISNA(MATCH(CONCATENATE(B49, "-", C49), 'SlotsAllocation 2'!$J$2:$J$15, 0)),
                                0,
                            MATCH(CONCATENATE(B49, "-", C49), 'SlotsAllocation 2'!$J$2:$J$15, 0)),
                        MATCH(CONCATENATE(B49, "-", C49), 'SlotsAllocation 2'!$I$2:$I$15, 0)),
                    MATCH(CONCATENATE(B49, "-", C49), 'SlotsAllocation 2'!$H$2:$H$15, 0)),
                MATCH(CONCATENATE(B49, "-", C49), 'SlotsAllocation 2'!$G$2:$G$15, 0)),
            MATCH(CONCATENATE(B49, "-", C49), 'SlotsAllocation 2'!$F$2:$F$15, 0)),
        MATCH(CONCATENATE(B49, "-", C49), 'SlotsAllocation 2'!$E$2:$E$15, 0)),
    MATCH(CONCATENATE(B49, "-", C49), 'SlotsAllocation 2'!$D$2:$D$15, 0)),
MATCH(CONCATENATE(B49, "-", C49), 'SlotsAllocation 2'!$C$2:$C$15, 0))</f>
        <v>0</v>
      </c>
      <c r="K49" s="3">
        <f>IF(ISNA(MATCH(CONCATENATE(B49, "-", C49), 'SlotsAllocation 2'!$C$16:$C$29, 0)),
    IF(ISNA(MATCH(CONCATENATE(B49, "-", C49), 'SlotsAllocation 2'!$D$16:$D$29, 0)),
        IF(ISNA(MATCH(CONCATENATE(B49, "-", C49), 'SlotsAllocation 2'!$E$16:$E$29, 0)),
            IF(ISNA(MATCH(CONCATENATE(B49, "-", C49), 'SlotsAllocation 2'!$F$16:$F$29, 0)),
                IF(ISNA(MATCH(CONCATENATE(B49, "-", C49), 'SlotsAllocation 2'!$G$16:$G$29, 0)),
                    IF(ISNA(MATCH(CONCATENATE(B49, "-", C49), 'SlotsAllocation 2'!$H$16:$H$29, 0)),
                        IF(ISNA(MATCH(CONCATENATE(B49, "-", C49), 'SlotsAllocation 2'!$I$16:$I$29, 0)),
                           IF(ISNA(MATCH(CONCATENATE(B49, "-", C49), 'SlotsAllocation 2'!$J$16:$J$29, 0)),
                                0,
                            MATCH(CONCATENATE(B49, "-", C49), 'SlotsAllocation 2'!$J$16:$J$29, 0)),
                        MATCH(CONCATENATE(B49, "-", C49), 'SlotsAllocation 2'!$I$16:$I$29, 0)),
                    MATCH(CONCATENATE(B49, "-", C49), 'SlotsAllocation 2'!$H$16:$H$29, 0)),
                MATCH(CONCATENATE(B49, "-", C49), 'SlotsAllocation 2'!$G$16:$G$29, 0)),
            MATCH(CONCATENATE(B49, "-", C49), 'SlotsAllocation 2'!$F$16:$F$29, 0)),
        MATCH(CONCATENATE(B49, "-", C49), 'SlotsAllocation 2'!$E$16:$E$29, 0)),
    MATCH(CONCATENATE(B49, "-", C49), 'SlotsAllocation 2'!$D$16:$D$29, 0)),
MATCH(CONCATENATE(B49, "-", C49), 'SlotsAllocation 2'!$C$16:$C$29, 0))</f>
        <v>5</v>
      </c>
      <c r="L49" s="3">
        <f>IF(ISNA(MATCH(CONCATENATE(B49, "-", C49), 'SlotsAllocation 2'!$C$30:$C$43, 0)),
    IF(ISNA(MATCH(CONCATENATE(B49, "-", C49), 'SlotsAllocation 2'!$D$30:$D$43, 0)),
        IF(ISNA(MATCH(CONCATENATE(B49, "-", C49), 'SlotsAllocation 2'!$E$30:$E$43, 0)),
            IF(ISNA(MATCH(CONCATENATE(B49, "-", C49), 'SlotsAllocation 2'!$F$30:$F$43, 0)),
                IF(ISNA(MATCH(CONCATENATE(B49, "-", C49), 'SlotsAllocation 2'!$G$30:$G$43, 0)),
                    IF(ISNA(MATCH(CONCATENATE(B49, "-", C49), 'SlotsAllocation 2'!$H$30:$H$43, 0)),
                        IF(ISNA(MATCH(CONCATENATE(B49, "-", C49), 'SlotsAllocation 2'!$I$30:$I$43, 0)),
                           IF(ISNA(MATCH(CONCATENATE(B49, "-", C49), 'SlotsAllocation 2'!$J$30:$J$43, 0)),
                                0,
                            MATCH(CONCATENATE(B49, "-", C49), 'SlotsAllocation 2'!$J$30:$J$43, 0)),
                        MATCH(CONCATENATE(B49, "-", C49), 'SlotsAllocation 2'!$I$30:$I$43, 0)),
                    MATCH(CONCATENATE(B49, "-", C49), 'SlotsAllocation 2'!$H$30:$H$43, 0)),
                MATCH(CONCATENATE(B49, "-", C49), 'SlotsAllocation 2'!$G$30:$G$43, 0)),
            MATCH(CONCATENATE(B49, "-", C49), 'SlotsAllocation 2'!$F$30:$F$43, 0)),
        MATCH(CONCATENATE(B49, "-", C49), 'SlotsAllocation 2'!$E$30:$E$43, 0)),
    MATCH(CONCATENATE(B49, "-", C49), 'SlotsAllocation 2'!$D$30:$D$43, 0)),
MATCH(CONCATENATE(B49, "-", C49), 'SlotsAllocation 2'!$C$30:$C$43, 0))</f>
        <v>0</v>
      </c>
      <c r="M49" s="3">
        <f>IF(ISNA(MATCH(CONCATENATE(B49, "-", C49), 'SlotsAllocation 2'!$C$44:$C$57, 0)),
    IF(ISNA(MATCH(CONCATENATE(B49, "-", C49), 'SlotsAllocation 2'!$D$44:$D$57, 0)),
        IF(ISNA(MATCH(CONCATENATE(B49, "-", C49), 'SlotsAllocation 2'!$E$44:$E$57, 0)),
            IF(ISNA(MATCH(CONCATENATE(B49, "-", C49), 'SlotsAllocation 2'!$F$44:$F$57, 0)),
                IF(ISNA(MATCH(CONCATENATE(B49, "-", C49), 'SlotsAllocation 2'!$G$44:$G$57, 0)),
                    IF(ISNA(MATCH(CONCATENATE(B49, "-", C49), 'SlotsAllocation 2'!$H$44:$H$57, 0)),
                        IF(ISNA(MATCH(CONCATENATE(B49, "-", C49), 'SlotsAllocation 2'!$I$44:$I$57, 0)),
                           IF(ISNA(MATCH(CONCATENATE(B49, "-", C49), 'SlotsAllocation 2'!$J$44:$J$57, 0)),
                                0,
                            MATCH(CONCATENATE(B49, "-", C49), 'SlotsAllocation 2'!$J$44:$J$57, 0)),
                        MATCH(CONCATENATE(B49, "-", C49), 'SlotsAllocation 2'!$I$44:$I$57, 0)),
                    MATCH(CONCATENATE(B49, "-", C49), 'SlotsAllocation 2'!$H$44:$H$57, 0)),
                MATCH(CONCATENATE(B49, "-", C49), 'SlotsAllocation 2'!$G$44:$G$57, 0)),
            MATCH(CONCATENATE(B49, "-", C49), 'SlotsAllocation 2'!$F$44:$F$57, 0)),
        MATCH(CONCATENATE(B49, "-", C49), 'SlotsAllocation 2'!$E$44:$E$57, 0)),
    MATCH(CONCATENATE(B49, "-", C49), 'SlotsAllocation 2'!$D$44:$D$57, 0)),
MATCH(CONCATENATE(B49, "-", C49), 'SlotsAllocation 2'!$C$44:$C$57, 0))</f>
        <v>0</v>
      </c>
      <c r="N49" s="3">
        <f>IF(ISNA(MATCH(CONCATENATE(B49, "-", C49), 'SlotsAllocation 2'!$C$58:$C$71, 0)),
    IF(ISNA(MATCH(CONCATENATE(B49, "-", C49), 'SlotsAllocation 2'!$D$58:$D$71, 0)),
        IF(ISNA(MATCH(CONCATENATE(B49, "-", C49), 'SlotsAllocation 2'!$E$58:$E$71, 0)),
            IF(ISNA(MATCH(CONCATENATE(B49, "-", C49), 'SlotsAllocation 2'!$F$58:$F$71, 0)),
                IF(ISNA(MATCH(CONCATENATE(B49, "-", C49), 'SlotsAllocation 2'!$G$58:$G$71, 0)),
                    IF(ISNA(MATCH(CONCATENATE(B49, "-", C49), 'SlotsAllocation 2'!$H$58:$H$71, 0)),
                        IF(ISNA(MATCH(CONCATENATE(B49, "-", C49), 'SlotsAllocation 2'!$I$58:$I$71, 0)),
                           IF(ISNA(MATCH(CONCATENATE(B49, "-", C49), 'SlotsAllocation 2'!$J$58:$J$71, 0)),
                                0,
                            MATCH(CONCATENATE(B49, "-", C49), 'SlotsAllocation 2'!$J$58:$J$71, 0)),
                        MATCH(CONCATENATE(B49, "-", C49), 'SlotsAllocation 2'!$I$58:$I$71, 0)),
                    MATCH(CONCATENATE(B49, "-", C49), 'SlotsAllocation 2'!$H$58:$H$71, 0)),
                MATCH(CONCATENATE(B49, "-", C49), 'SlotsAllocation 2'!$G$58:$G$71, 0)),
            MATCH(CONCATENATE(B49, "-", C49), 'SlotsAllocation 2'!$F$58:$F$71, 0)),
        MATCH(CONCATENATE(B49, "-", C49), 'SlotsAllocation 2'!$E$58:$E$71, 0)),
    MATCH(CONCATENATE(B49, "-", C49), 'SlotsAllocation 2'!$D$58:$D$71, 0)),
MATCH(CONCATENATE(B49, "-", C49), 'SlotsAllocation 2'!$C$58:$C$71, 0))</f>
        <v>0</v>
      </c>
      <c r="O49" s="3" t="str">
        <f>IF(ISNA(MATCH(CONCATENATE(B49, "-", C49), 'SlotsAllocation 2'!$C$2:$C$71, 0)),
    IF(ISNA(MATCH(CONCATENATE(B49, "-", C49), 'SlotsAllocation 2'!$D$2:$D$71, 0)),
        IF(ISNA(MATCH(CONCATENATE(B49, "-", C49), 'SlotsAllocation 2'!$E$2:$E$71, 0)),
            IF(ISNA(MATCH(CONCATENATE(B49, "-", C49), 'SlotsAllocation 2'!$F$2:$F$71, 0)),
                IF(ISNA(MATCH(CONCATENATE(B49, "-", C49), 'SlotsAllocation 2'!$G$2:$G$71, 0)),
                    IF(ISNA(MATCH(CONCATENATE(B49, "-", C49), 'SlotsAllocation 2'!$H$2:$H$71, 0)),
                        IF(ISNA(MATCH(CONCATENATE(B49, "-", C49),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09:40-11:10</v>
      </c>
      <c r="P49" s="3" t="str">
        <f>IF(ISNA(VLOOKUP(Q49, 'LOOKUP Table'!$A$2:$B$75, 2, FALSE)), "No Room Allocated", VLOOKUP(Q49, 'LOOKUP Table'!$A$2:$B$75, 2, FALSE))</f>
        <v>CSCLAB4</v>
      </c>
      <c r="Q49" s="3">
        <f>IF(ISNA(MATCH(CONCATENATE(B49, "-", C49), 'SlotsAllocation 2'!$C$2:$C$71, 0)),
    IF(ISNA(MATCH(CONCATENATE(B49, "-", C49), 'SlotsAllocation 2'!$D$2:$D$71, 0)),
        IF(ISNA(MATCH(CONCATENATE(B49, "-", C49), 'SlotsAllocation 2'!$E$2:$E$71, 0)),
            IF(ISNA(MATCH(CONCATENATE(B49, "-", C49), 'SlotsAllocation 2'!$F$2:$F$71, 0)),
                IF(ISNA(MATCH(CONCATENATE(B49, "-", C49), 'SlotsAllocation 2'!$G$2:$G$71, 0)),
                    IF(ISNA(MATCH(CONCATENATE(B49, "-", C49), 'SlotsAllocation 2'!$H$2:$H$71, 0)),
                        IF(ISNA(MATCH(CONCATENATE(B49, "-", C49), 'SlotsAllocation 2'!$I$2:$I$71, 0)),
                            IF(ISNA(MATCH(CONCATENATE(B49, "-", C49), 'SlotsAllocation 2'!$J$2:$J$71, 0)),
                                "No Room Allocated",
                            MATCH(CONCATENATE(B49, "-", C49), 'SlotsAllocation 2'!$J$2:$J$71, 0)),
                        MATCH(CONCATENATE(B49, "-", C49), 'SlotsAllocation 2'!$I$2:$I$71, 0)),
                    MATCH(CONCATENATE(B49, "-", C49), 'SlotsAllocation 2'!$H$2:$H$71, 0)),
                MATCH(CONCATENATE(B49, "-", C49), 'SlotsAllocation 2'!$G$2:$G$71, 0)),
            MATCH(CONCATENATE(B49, "-", C49), 'SlotsAllocation 2'!$F$2:$F$71, 0)),
        MATCH(CONCATENATE(B49, "-", C49), 'SlotsAllocation 2'!$E$2:$E$71, 0)),
    MATCH(CONCATENATE(B49, "-", C49), 'SlotsAllocation 2'!$D$2:$D$71, 0)),
MATCH(CONCATENATE(B49, "-", C49), 'SlotsAllocation 2'!$C$2:$C$71, 0))</f>
        <v>19</v>
      </c>
      <c r="R49" s="2">
        <v>25</v>
      </c>
      <c r="S49" s="115"/>
      <c r="T49" s="1"/>
      <c r="U49" s="130"/>
      <c r="V49" s="130"/>
      <c r="W49" s="130"/>
    </row>
    <row r="50" spans="2:23" ht="24" x14ac:dyDescent="0.25">
      <c r="B50" s="23" t="s">
        <v>17</v>
      </c>
      <c r="C50" s="2">
        <v>8</v>
      </c>
      <c r="D50" s="3" t="s">
        <v>18</v>
      </c>
      <c r="E50" s="3" t="s">
        <v>405</v>
      </c>
      <c r="F50" s="4">
        <v>3</v>
      </c>
      <c r="G50" s="113" t="s">
        <v>155</v>
      </c>
      <c r="H50" s="113">
        <v>4397</v>
      </c>
      <c r="I50" s="3" t="str">
        <f t="shared" ref="I50:I53" si="6">CONCATENATE(
    IF(J50 &gt; 0, "S", ""),
    IF(K50 &gt; 0, "M", ""),
    IF(L50 &gt; 0, "T", ""),
    IF(M50 &gt; 0, "W", ""),
    IF(N50 &gt; 0, "R", ""),
)</f>
        <v>MW</v>
      </c>
      <c r="J50" s="3">
        <f>IF(ISNA(MATCH(CONCATENATE(B50, "-", C50), 'SlotsAllocation 2'!$C$2:$C$15, 0)),
    IF(ISNA(MATCH(CONCATENATE(B50, "-", C50), 'SlotsAllocation 2'!$D$2:$D$15, 0)),
        IF(ISNA(MATCH(CONCATENATE(B50, "-", C50), 'SlotsAllocation 2'!$E$2:$E$15, 0)),
            IF(ISNA(MATCH(CONCATENATE(B50, "-", C50), 'SlotsAllocation 2'!$F$2:$F$15, 0)),
                IF(ISNA(MATCH(CONCATENATE(B50, "-", C50), 'SlotsAllocation 2'!$G$2:$G$15, 0)),
                    IF(ISNA(MATCH(CONCATENATE(B50, "-", C50), 'SlotsAllocation 2'!$H$2:$H$15, 0)),
                        IF(ISNA(MATCH(CONCATENATE(B50, "-", C50), 'SlotsAllocation 2'!$I$2:$I$15, 0)),
                            IF(ISNA(MATCH(CONCATENATE(B50, "-", C50), 'SlotsAllocation 2'!$J$2:$J$15, 0)),
                                0,
                            MATCH(CONCATENATE(B50, "-", C50), 'SlotsAllocation 2'!$J$2:$J$15, 0)),
                        MATCH(CONCATENATE(B50, "-", C50), 'SlotsAllocation 2'!$I$2:$I$15, 0)),
                    MATCH(CONCATENATE(B50, "-", C50), 'SlotsAllocation 2'!$H$2:$H$15, 0)),
                MATCH(CONCATENATE(B50, "-", C50), 'SlotsAllocation 2'!$G$2:$G$15, 0)),
            MATCH(CONCATENATE(B50, "-", C50), 'SlotsAllocation 2'!$F$2:$F$15, 0)),
        MATCH(CONCATENATE(B50, "-", C50), 'SlotsAllocation 2'!$E$2:$E$15, 0)),
    MATCH(CONCATENATE(B50, "-", C50), 'SlotsAllocation 2'!$D$2:$D$15, 0)),
MATCH(CONCATENATE(B50, "-", C50), 'SlotsAllocation 2'!$C$2:$C$15, 0))</f>
        <v>0</v>
      </c>
      <c r="K50" s="3">
        <f>IF(ISNA(MATCH(CONCATENATE(B50, "-", C50), 'SlotsAllocation 2'!$C$16:$C$29, 0)),
    IF(ISNA(MATCH(CONCATENATE(B50, "-", C50), 'SlotsAllocation 2'!$D$16:$D$29, 0)),
        IF(ISNA(MATCH(CONCATENATE(B50, "-", C50), 'SlotsAllocation 2'!$E$16:$E$29, 0)),
            IF(ISNA(MATCH(CONCATENATE(B50, "-", C50), 'SlotsAllocation 2'!$F$16:$F$29, 0)),
                IF(ISNA(MATCH(CONCATENATE(B50, "-", C50), 'SlotsAllocation 2'!$G$16:$G$29, 0)),
                    IF(ISNA(MATCH(CONCATENATE(B50, "-", C50), 'SlotsAllocation 2'!$H$16:$H$29, 0)),
                        IF(ISNA(MATCH(CONCATENATE(B50, "-", C50), 'SlotsAllocation 2'!$I$16:$I$29, 0)),
                           IF(ISNA(MATCH(CONCATENATE(B50, "-", C50), 'SlotsAllocation 2'!$J$16:$J$29, 0)),
                                0,
                            MATCH(CONCATENATE(B50, "-", C50), 'SlotsAllocation 2'!$J$16:$J$29, 0)),
                        MATCH(CONCATENATE(B50, "-", C50), 'SlotsAllocation 2'!$I$16:$I$29, 0)),
                    MATCH(CONCATENATE(B50, "-", C50), 'SlotsAllocation 2'!$H$16:$H$29, 0)),
                MATCH(CONCATENATE(B50, "-", C50), 'SlotsAllocation 2'!$G$16:$G$29, 0)),
            MATCH(CONCATENATE(B50, "-", C50), 'SlotsAllocation 2'!$F$16:$F$29, 0)),
        MATCH(CONCATENATE(B50, "-", C50), 'SlotsAllocation 2'!$E$16:$E$29, 0)),
    MATCH(CONCATENATE(B50, "-", C50), 'SlotsAllocation 2'!$D$16:$D$29, 0)),
MATCH(CONCATENATE(B50, "-", C50), 'SlotsAllocation 2'!$C$16:$C$29, 0))</f>
        <v>5</v>
      </c>
      <c r="L50" s="3">
        <f>IF(ISNA(MATCH(CONCATENATE(B50, "-", C50), 'SlotsAllocation 2'!$C$30:$C$43, 0)),
    IF(ISNA(MATCH(CONCATENATE(B50, "-", C50), 'SlotsAllocation 2'!$D$30:$D$43, 0)),
        IF(ISNA(MATCH(CONCATENATE(B50, "-", C50), 'SlotsAllocation 2'!$E$30:$E$43, 0)),
            IF(ISNA(MATCH(CONCATENATE(B50, "-", C50), 'SlotsAllocation 2'!$F$30:$F$43, 0)),
                IF(ISNA(MATCH(CONCATENATE(B50, "-", C50), 'SlotsAllocation 2'!$G$30:$G$43, 0)),
                    IF(ISNA(MATCH(CONCATENATE(B50, "-", C50), 'SlotsAllocation 2'!$H$30:$H$43, 0)),
                        IF(ISNA(MATCH(CONCATENATE(B50, "-", C50), 'SlotsAllocation 2'!$I$30:$I$43, 0)),
                           IF(ISNA(MATCH(CONCATENATE(B50, "-", C50), 'SlotsAllocation 2'!$J$30:$J$43, 0)),
                                0,
                            MATCH(CONCATENATE(B50, "-", C50), 'SlotsAllocation 2'!$J$30:$J$43, 0)),
                        MATCH(CONCATENATE(B50, "-", C50), 'SlotsAllocation 2'!$I$30:$I$43, 0)),
                    MATCH(CONCATENATE(B50, "-", C50), 'SlotsAllocation 2'!$H$30:$H$43, 0)),
                MATCH(CONCATENATE(B50, "-", C50), 'SlotsAllocation 2'!$G$30:$G$43, 0)),
            MATCH(CONCATENATE(B50, "-", C50), 'SlotsAllocation 2'!$F$30:$F$43, 0)),
        MATCH(CONCATENATE(B50, "-", C50), 'SlotsAllocation 2'!$E$30:$E$43, 0)),
    MATCH(CONCATENATE(B50, "-", C50), 'SlotsAllocation 2'!$D$30:$D$43, 0)),
MATCH(CONCATENATE(B50, "-", C50), 'SlotsAllocation 2'!$C$30:$C$43, 0))</f>
        <v>0</v>
      </c>
      <c r="M50" s="3">
        <f>IF(ISNA(MATCH(CONCATENATE(B50, "-", C50), 'SlotsAllocation 2'!$C$44:$C$57, 0)),
    IF(ISNA(MATCH(CONCATENATE(B50, "-", C50), 'SlotsAllocation 2'!$D$44:$D$57, 0)),
        IF(ISNA(MATCH(CONCATENATE(B50, "-", C50), 'SlotsAllocation 2'!$E$44:$E$57, 0)),
            IF(ISNA(MATCH(CONCATENATE(B50, "-", C50), 'SlotsAllocation 2'!$F$44:$F$57, 0)),
                IF(ISNA(MATCH(CONCATENATE(B50, "-", C50), 'SlotsAllocation 2'!$G$44:$G$57, 0)),
                    IF(ISNA(MATCH(CONCATENATE(B50, "-", C50), 'SlotsAllocation 2'!$H$44:$H$57, 0)),
                        IF(ISNA(MATCH(CONCATENATE(B50, "-", C50), 'SlotsAllocation 2'!$I$44:$I$57, 0)),
                           IF(ISNA(MATCH(CONCATENATE(B50, "-", C50), 'SlotsAllocation 2'!$J$44:$J$57, 0)),
                                0,
                            MATCH(CONCATENATE(B50, "-", C50), 'SlotsAllocation 2'!$J$44:$J$57, 0)),
                        MATCH(CONCATENATE(B50, "-", C50), 'SlotsAllocation 2'!$I$44:$I$57, 0)),
                    MATCH(CONCATENATE(B50, "-", C50), 'SlotsAllocation 2'!$H$44:$H$57, 0)),
                MATCH(CONCATENATE(B50, "-", C50), 'SlotsAllocation 2'!$G$44:$G$57, 0)),
            MATCH(CONCATENATE(B50, "-", C50), 'SlotsAllocation 2'!$F$44:$F$57, 0)),
        MATCH(CONCATENATE(B50, "-", C50), 'SlotsAllocation 2'!$E$44:$E$57, 0)),
    MATCH(CONCATENATE(B50, "-", C50), 'SlotsAllocation 2'!$D$44:$D$57, 0)),
MATCH(CONCATENATE(B50, "-", C50), 'SlotsAllocation 2'!$C$44:$C$57, 0))</f>
        <v>5</v>
      </c>
      <c r="N50" s="3">
        <f>IF(ISNA(MATCH(CONCATENATE(B50, "-", C50), 'SlotsAllocation 2'!$C$58:$C$71, 0)),
    IF(ISNA(MATCH(CONCATENATE(B50, "-", C50), 'SlotsAllocation 2'!$D$58:$D$71, 0)),
        IF(ISNA(MATCH(CONCATENATE(B50, "-", C50), 'SlotsAllocation 2'!$E$58:$E$71, 0)),
            IF(ISNA(MATCH(CONCATENATE(B50, "-", C50), 'SlotsAllocation 2'!$F$58:$F$71, 0)),
                IF(ISNA(MATCH(CONCATENATE(B50, "-", C50), 'SlotsAllocation 2'!$G$58:$G$71, 0)),
                    IF(ISNA(MATCH(CONCATENATE(B50, "-", C50), 'SlotsAllocation 2'!$H$58:$H$71, 0)),
                        IF(ISNA(MATCH(CONCATENATE(B50, "-", C50), 'SlotsAllocation 2'!$I$58:$I$71, 0)),
                           IF(ISNA(MATCH(CONCATENATE(B50, "-", C50), 'SlotsAllocation 2'!$J$58:$J$71, 0)),
                                0,
                            MATCH(CONCATENATE(B50, "-", C50), 'SlotsAllocation 2'!$J$58:$J$71, 0)),
                        MATCH(CONCATENATE(B50, "-", C50), 'SlotsAllocation 2'!$I$58:$I$71, 0)),
                    MATCH(CONCATENATE(B50, "-", C50), 'SlotsAllocation 2'!$H$58:$H$71, 0)),
                MATCH(CONCATENATE(B50, "-", C50), 'SlotsAllocation 2'!$G$58:$G$71, 0)),
            MATCH(CONCATENATE(B50, "-", C50), 'SlotsAllocation 2'!$F$58:$F$71, 0)),
        MATCH(CONCATENATE(B50, "-", C50), 'SlotsAllocation 2'!$E$58:$E$71, 0)),
    MATCH(CONCATENATE(B50, "-", C50), 'SlotsAllocation 2'!$D$58:$D$71, 0)),
MATCH(CONCATENATE(B50, "-", C50), 'SlotsAllocation 2'!$C$58:$C$71, 0))</f>
        <v>0</v>
      </c>
      <c r="O50" s="3" t="str">
        <f>IF(ISNA(MATCH(CONCATENATE(B50, "-", C50), 'SlotsAllocation 2'!$C$2:$C$71, 0)),
    IF(ISNA(MATCH(CONCATENATE(B50, "-", C50), 'SlotsAllocation 2'!$D$2:$D$71, 0)),
        IF(ISNA(MATCH(CONCATENATE(B50, "-", C50), 'SlotsAllocation 2'!$E$2:$E$71, 0)),
            IF(ISNA(MATCH(CONCATENATE(B50, "-", C50), 'SlotsAllocation 2'!$F$2:$F$71, 0)),
                IF(ISNA(MATCH(CONCATENATE(B50, "-", C50), 'SlotsAllocation 2'!$G$2:$G$71, 0)),
                    IF(ISNA(MATCH(CONCATENATE(B50, "-", C50), 'SlotsAllocation 2'!$H$2:$H$71, 0)),
                        IF(ISNA(MATCH(CONCATENATE(B50, "-", C50),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11:20-12:50</v>
      </c>
      <c r="P50" s="3" t="str">
        <f>IF(ISNA(VLOOKUP(Q50, 'LOOKUP Table'!$A$2:$B$75, 2, FALSE)), "No Room Allocated", VLOOKUP(Q50, 'LOOKUP Table'!$A$2:$B$75, 2, FALSE))</f>
        <v>CSCLAB4</v>
      </c>
      <c r="Q50" s="3">
        <f>IF(ISNA(MATCH(CONCATENATE(B50, "-", C50), 'SlotsAllocation 2'!$C$2:$C$71, 0)),
    IF(ISNA(MATCH(CONCATENATE(B50, "-", C50), 'SlotsAllocation 2'!$D$2:$D$71, 0)),
        IF(ISNA(MATCH(CONCATENATE(B50, "-", C50), 'SlotsAllocation 2'!$E$2:$E$71, 0)),
            IF(ISNA(MATCH(CONCATENATE(B50, "-", C50), 'SlotsAllocation 2'!$F$2:$F$71, 0)),
                IF(ISNA(MATCH(CONCATENATE(B50, "-", C50), 'SlotsAllocation 2'!$G$2:$G$71, 0)),
                    IF(ISNA(MATCH(CONCATENATE(B50, "-", C50), 'SlotsAllocation 2'!$H$2:$H$71, 0)),
                        IF(ISNA(MATCH(CONCATENATE(B50, "-", C50), 'SlotsAllocation 2'!$I$2:$I$71, 0)),
                            IF(ISNA(MATCH(CONCATENATE(B50, "-", C50), 'SlotsAllocation 2'!$J$2:$J$71, 0)),
                                "No Room Allocated",
                            MATCH(CONCATENATE(B50, "-", C50), 'SlotsAllocation 2'!$J$2:$J$71, 0)),
                        MATCH(CONCATENATE(B50, "-", C50), 'SlotsAllocation 2'!$I$2:$I$71, 0)),
                    MATCH(CONCATENATE(B50, "-", C50), 'SlotsAllocation 2'!$H$2:$H$71, 0)),
                MATCH(CONCATENATE(B50, "-", C50), 'SlotsAllocation 2'!$G$2:$G$71, 0)),
            MATCH(CONCATENATE(B50, "-", C50), 'SlotsAllocation 2'!$F$2:$F$71, 0)),
        MATCH(CONCATENATE(B50, "-", C50), 'SlotsAllocation 2'!$E$2:$E$71, 0)),
    MATCH(CONCATENATE(B50, "-", C50), 'SlotsAllocation 2'!$D$2:$D$71, 0)),
MATCH(CONCATENATE(B50, "-", C50), 'SlotsAllocation 2'!$C$2:$C$71, 0))</f>
        <v>19</v>
      </c>
      <c r="R50" s="2">
        <v>25</v>
      </c>
      <c r="S50" s="18"/>
      <c r="T50" s="1"/>
      <c r="U50" s="130"/>
      <c r="V50" s="130"/>
      <c r="W50" s="130"/>
    </row>
    <row r="51" spans="2:23" ht="24" x14ac:dyDescent="0.25">
      <c r="B51" s="23" t="s">
        <v>19</v>
      </c>
      <c r="C51" s="2">
        <v>8</v>
      </c>
      <c r="D51" s="3" t="s">
        <v>81</v>
      </c>
      <c r="E51" s="3" t="s">
        <v>406</v>
      </c>
      <c r="F51" s="4">
        <v>1</v>
      </c>
      <c r="G51" s="113" t="s">
        <v>155</v>
      </c>
      <c r="H51" s="113">
        <v>4397</v>
      </c>
      <c r="I51" s="3" t="str">
        <f t="shared" si="6"/>
        <v>W</v>
      </c>
      <c r="J51" s="3">
        <f>IF(ISNA(MATCH(CONCATENATE(B51, "-", C51), 'SlotsAllocation 2'!$C$2:$C$15, 0)),
    IF(ISNA(MATCH(CONCATENATE(B51, "-", C51), 'SlotsAllocation 2'!$D$2:$D$15, 0)),
        IF(ISNA(MATCH(CONCATENATE(B51, "-", C51), 'SlotsAllocation 2'!$E$2:$E$15, 0)),
            IF(ISNA(MATCH(CONCATENATE(B51, "-", C51), 'SlotsAllocation 2'!$F$2:$F$15, 0)),
                IF(ISNA(MATCH(CONCATENATE(B51, "-", C51), 'SlotsAllocation 2'!$G$2:$G$15, 0)),
                    IF(ISNA(MATCH(CONCATENATE(B51, "-", C51), 'SlotsAllocation 2'!$H$2:$H$15, 0)),
                        IF(ISNA(MATCH(CONCATENATE(B51, "-", C51), 'SlotsAllocation 2'!$I$2:$I$15, 0)),
                            IF(ISNA(MATCH(CONCATENATE(B51, "-", C51), 'SlotsAllocation 2'!$J$2:$J$15, 0)),
                                0,
                            MATCH(CONCATENATE(B51, "-", C51), 'SlotsAllocation 2'!$J$2:$J$15, 0)),
                        MATCH(CONCATENATE(B51, "-", C51), 'SlotsAllocation 2'!$I$2:$I$15, 0)),
                    MATCH(CONCATENATE(B51, "-", C51), 'SlotsAllocation 2'!$H$2:$H$15, 0)),
                MATCH(CONCATENATE(B51, "-", C51), 'SlotsAllocation 2'!$G$2:$G$15, 0)),
            MATCH(CONCATENATE(B51, "-", C51), 'SlotsAllocation 2'!$F$2:$F$15, 0)),
        MATCH(CONCATENATE(B51, "-", C51), 'SlotsAllocation 2'!$E$2:$E$15, 0)),
    MATCH(CONCATENATE(B51, "-", C51), 'SlotsAllocation 2'!$D$2:$D$15, 0)),
MATCH(CONCATENATE(B51, "-", C51), 'SlotsAllocation 2'!$C$2:$C$15, 0))</f>
        <v>0</v>
      </c>
      <c r="K51" s="3">
        <f>IF(ISNA(MATCH(CONCATENATE(B51, "-", C51), 'SlotsAllocation 2'!$C$16:$C$29, 0)),
    IF(ISNA(MATCH(CONCATENATE(B51, "-", C51), 'SlotsAllocation 2'!$D$16:$D$29, 0)),
        IF(ISNA(MATCH(CONCATENATE(B51, "-", C51), 'SlotsAllocation 2'!$E$16:$E$29, 0)),
            IF(ISNA(MATCH(CONCATENATE(B51, "-", C51), 'SlotsAllocation 2'!$F$16:$F$29, 0)),
                IF(ISNA(MATCH(CONCATENATE(B51, "-", C51), 'SlotsAllocation 2'!$G$16:$G$29, 0)),
                    IF(ISNA(MATCH(CONCATENATE(B51, "-", C51), 'SlotsAllocation 2'!$H$16:$H$29, 0)),
                        IF(ISNA(MATCH(CONCATENATE(B51, "-", C51), 'SlotsAllocation 2'!$I$16:$I$29, 0)),
                           IF(ISNA(MATCH(CONCATENATE(B51, "-", C51), 'SlotsAllocation 2'!$J$16:$J$29, 0)),
                                0,
                            MATCH(CONCATENATE(B51, "-", C51), 'SlotsAllocation 2'!$J$16:$J$29, 0)),
                        MATCH(CONCATENATE(B51, "-", C51), 'SlotsAllocation 2'!$I$16:$I$29, 0)),
                    MATCH(CONCATENATE(B51, "-", C51), 'SlotsAllocation 2'!$H$16:$H$29, 0)),
                MATCH(CONCATENATE(B51, "-", C51), 'SlotsAllocation 2'!$G$16:$G$29, 0)),
            MATCH(CONCATENATE(B51, "-", C51), 'SlotsAllocation 2'!$F$16:$F$29, 0)),
        MATCH(CONCATENATE(B51, "-", C51), 'SlotsAllocation 2'!$E$16:$E$29, 0)),
    MATCH(CONCATENATE(B51, "-", C51), 'SlotsAllocation 2'!$D$16:$D$29, 0)),
MATCH(CONCATENATE(B51, "-", C51), 'SlotsAllocation 2'!$C$16:$C$29, 0))</f>
        <v>0</v>
      </c>
      <c r="L51" s="3">
        <f>IF(ISNA(MATCH(CONCATENATE(B51, "-", C51), 'SlotsAllocation 2'!$C$30:$C$43, 0)),
    IF(ISNA(MATCH(CONCATENATE(B51, "-", C51), 'SlotsAllocation 2'!$D$30:$D$43, 0)),
        IF(ISNA(MATCH(CONCATENATE(B51, "-", C51), 'SlotsAllocation 2'!$E$30:$E$43, 0)),
            IF(ISNA(MATCH(CONCATENATE(B51, "-", C51), 'SlotsAllocation 2'!$F$30:$F$43, 0)),
                IF(ISNA(MATCH(CONCATENATE(B51, "-", C51), 'SlotsAllocation 2'!$G$30:$G$43, 0)),
                    IF(ISNA(MATCH(CONCATENATE(B51, "-", C51), 'SlotsAllocation 2'!$H$30:$H$43, 0)),
                        IF(ISNA(MATCH(CONCATENATE(B51, "-", C51), 'SlotsAllocation 2'!$I$30:$I$43, 0)),
                           IF(ISNA(MATCH(CONCATENATE(B51, "-", C51), 'SlotsAllocation 2'!$J$30:$J$43, 0)),
                                0,
                            MATCH(CONCATENATE(B51, "-", C51), 'SlotsAllocation 2'!$J$30:$J$43, 0)),
                        MATCH(CONCATENATE(B51, "-", C51), 'SlotsAllocation 2'!$I$30:$I$43, 0)),
                    MATCH(CONCATENATE(B51, "-", C51), 'SlotsAllocation 2'!$H$30:$H$43, 0)),
                MATCH(CONCATENATE(B51, "-", C51), 'SlotsAllocation 2'!$G$30:$G$43, 0)),
            MATCH(CONCATENATE(B51, "-", C51), 'SlotsAllocation 2'!$F$30:$F$43, 0)),
        MATCH(CONCATENATE(B51, "-", C51), 'SlotsAllocation 2'!$E$30:$E$43, 0)),
    MATCH(CONCATENATE(B51, "-", C51), 'SlotsAllocation 2'!$D$30:$D$43, 0)),
MATCH(CONCATENATE(B51, "-", C51), 'SlotsAllocation 2'!$C$30:$C$43, 0))</f>
        <v>0</v>
      </c>
      <c r="M51" s="3">
        <f>IF(ISNA(MATCH(CONCATENATE(B51, "-", C51), 'SlotsAllocation 2'!$C$44:$C$57, 0)),
    IF(ISNA(MATCH(CONCATENATE(B51, "-", C51), 'SlotsAllocation 2'!$D$44:$D$57, 0)),
        IF(ISNA(MATCH(CONCATENATE(B51, "-", C51), 'SlotsAllocation 2'!$E$44:$E$57, 0)),
            IF(ISNA(MATCH(CONCATENATE(B51, "-", C51), 'SlotsAllocation 2'!$F$44:$F$57, 0)),
                IF(ISNA(MATCH(CONCATENATE(B51, "-", C51), 'SlotsAllocation 2'!$G$44:$G$57, 0)),
                    IF(ISNA(MATCH(CONCATENATE(B51, "-", C51), 'SlotsAllocation 2'!$H$44:$H$57, 0)),
                        IF(ISNA(MATCH(CONCATENATE(B51, "-", C51), 'SlotsAllocation 2'!$I$44:$I$57, 0)),
                           IF(ISNA(MATCH(CONCATENATE(B51, "-", C51), 'SlotsAllocation 2'!$J$44:$J$57, 0)),
                                0,
                            MATCH(CONCATENATE(B51, "-", C51), 'SlotsAllocation 2'!$J$44:$J$57, 0)),
                        MATCH(CONCATENATE(B51, "-", C51), 'SlotsAllocation 2'!$I$44:$I$57, 0)),
                    MATCH(CONCATENATE(B51, "-", C51), 'SlotsAllocation 2'!$H$44:$H$57, 0)),
                MATCH(CONCATENATE(B51, "-", C51), 'SlotsAllocation 2'!$G$44:$G$57, 0)),
            MATCH(CONCATENATE(B51, "-", C51), 'SlotsAllocation 2'!$F$44:$F$57, 0)),
        MATCH(CONCATENATE(B51, "-", C51), 'SlotsAllocation 2'!$E$44:$E$57, 0)),
    MATCH(CONCATENATE(B51, "-", C51), 'SlotsAllocation 2'!$D$44:$D$57, 0)),
MATCH(CONCATENATE(B51, "-", C51), 'SlotsAllocation 2'!$C$44:$C$57, 0))</f>
        <v>5</v>
      </c>
      <c r="N51" s="3">
        <f>IF(ISNA(MATCH(CONCATENATE(B51, "-", C51), 'SlotsAllocation 2'!$C$58:$C$71, 0)),
    IF(ISNA(MATCH(CONCATENATE(B51, "-", C51), 'SlotsAllocation 2'!$D$58:$D$71, 0)),
        IF(ISNA(MATCH(CONCATENATE(B51, "-", C51), 'SlotsAllocation 2'!$E$58:$E$71, 0)),
            IF(ISNA(MATCH(CONCATENATE(B51, "-", C51), 'SlotsAllocation 2'!$F$58:$F$71, 0)),
                IF(ISNA(MATCH(CONCATENATE(B51, "-", C51), 'SlotsAllocation 2'!$G$58:$G$71, 0)),
                    IF(ISNA(MATCH(CONCATENATE(B51, "-", C51), 'SlotsAllocation 2'!$H$58:$H$71, 0)),
                        IF(ISNA(MATCH(CONCATENATE(B51, "-", C51), 'SlotsAllocation 2'!$I$58:$I$71, 0)),
                           IF(ISNA(MATCH(CONCATENATE(B51, "-", C51), 'SlotsAllocation 2'!$J$58:$J$71, 0)),
                                0,
                            MATCH(CONCATENATE(B51, "-", C51), 'SlotsAllocation 2'!$J$58:$J$71, 0)),
                        MATCH(CONCATENATE(B51, "-", C51), 'SlotsAllocation 2'!$I$58:$I$71, 0)),
                    MATCH(CONCATENATE(B51, "-", C51), 'SlotsAllocation 2'!$H$58:$H$71, 0)),
                MATCH(CONCATENATE(B51, "-", C51), 'SlotsAllocation 2'!$G$58:$G$71, 0)),
            MATCH(CONCATENATE(B51, "-", C51), 'SlotsAllocation 2'!$F$58:$F$71, 0)),
        MATCH(CONCATENATE(B51, "-", C51), 'SlotsAllocation 2'!$E$58:$E$71, 0)),
    MATCH(CONCATENATE(B51, "-", C51), 'SlotsAllocation 2'!$D$58:$D$71, 0)),
MATCH(CONCATENATE(B51, "-", C51), 'SlotsAllocation 2'!$C$58:$C$71, 0))</f>
        <v>0</v>
      </c>
      <c r="O51" s="3" t="str">
        <f>IF(ISNA(MATCH(CONCATENATE(B51, "-", C51), 'SlotsAllocation 2'!$C$2:$C$71, 0)),
    IF(ISNA(MATCH(CONCATENATE(B51, "-", C51), 'SlotsAllocation 2'!$D$2:$D$71, 0)),
        IF(ISNA(MATCH(CONCATENATE(B51, "-", C51), 'SlotsAllocation 2'!$E$2:$E$71, 0)),
            IF(ISNA(MATCH(CONCATENATE(B51, "-", C51), 'SlotsAllocation 2'!$F$2:$F$71, 0)),
                IF(ISNA(MATCH(CONCATENATE(B51, "-", C51), 'SlotsAllocation 2'!$G$2:$G$71, 0)),
                    IF(ISNA(MATCH(CONCATENATE(B51, "-", C51), 'SlotsAllocation 2'!$H$2:$H$71, 0)),
                        IF(ISNA(MATCH(CONCATENATE(B51, "-", C51),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09:40-11:10</v>
      </c>
      <c r="P51" s="3" t="str">
        <f>IF(ISNA(VLOOKUP(Q51, 'LOOKUP Table'!$A$2:$B$75, 2, FALSE)), "No Room Allocated", VLOOKUP(Q51, 'LOOKUP Table'!$A$2:$B$75, 2, FALSE))</f>
        <v>CSCLAB4</v>
      </c>
      <c r="Q51" s="3">
        <f>IF(ISNA(MATCH(CONCATENATE(B51, "-", C51), 'SlotsAllocation 2'!$C$2:$C$71, 0)),
    IF(ISNA(MATCH(CONCATENATE(B51, "-", C51), 'SlotsAllocation 2'!$D$2:$D$71, 0)),
        IF(ISNA(MATCH(CONCATENATE(B51, "-", C51), 'SlotsAllocation 2'!$E$2:$E$71, 0)),
            IF(ISNA(MATCH(CONCATENATE(B51, "-", C51), 'SlotsAllocation 2'!$F$2:$F$71, 0)),
                IF(ISNA(MATCH(CONCATENATE(B51, "-", C51), 'SlotsAllocation 2'!$G$2:$G$71, 0)),
                    IF(ISNA(MATCH(CONCATENATE(B51, "-", C51), 'SlotsAllocation 2'!$H$2:$H$71, 0)),
                        IF(ISNA(MATCH(CONCATENATE(B51, "-", C51), 'SlotsAllocation 2'!$I$2:$I$71, 0)),
                            IF(ISNA(MATCH(CONCATENATE(B51, "-", C51), 'SlotsAllocation 2'!$J$2:$J$71, 0)),
                                "No Room Allocated",
                            MATCH(CONCATENATE(B51, "-", C51), 'SlotsAllocation 2'!$J$2:$J$71, 0)),
                        MATCH(CONCATENATE(B51, "-", C51), 'SlotsAllocation 2'!$I$2:$I$71, 0)),
                    MATCH(CONCATENATE(B51, "-", C51), 'SlotsAllocation 2'!$H$2:$H$71, 0)),
                MATCH(CONCATENATE(B51, "-", C51), 'SlotsAllocation 2'!$G$2:$G$71, 0)),
            MATCH(CONCATENATE(B51, "-", C51), 'SlotsAllocation 2'!$F$2:$F$71, 0)),
        MATCH(CONCATENATE(B51, "-", C51), 'SlotsAllocation 2'!$E$2:$E$71, 0)),
    MATCH(CONCATENATE(B51, "-", C51), 'SlotsAllocation 2'!$D$2:$D$71, 0)),
MATCH(CONCATENATE(B51, "-", C51), 'SlotsAllocation 2'!$C$2:$C$71, 0))</f>
        <v>47</v>
      </c>
      <c r="R51" s="2">
        <v>25</v>
      </c>
      <c r="S51" s="18"/>
      <c r="T51" s="1"/>
      <c r="U51" s="130"/>
      <c r="V51" s="130"/>
      <c r="W51" s="130"/>
    </row>
    <row r="52" spans="2:23" ht="12" x14ac:dyDescent="0.25">
      <c r="B52" s="23" t="s">
        <v>17</v>
      </c>
      <c r="C52" s="2">
        <v>9</v>
      </c>
      <c r="D52" s="3" t="s">
        <v>18</v>
      </c>
      <c r="E52" s="3" t="s">
        <v>405</v>
      </c>
      <c r="F52" s="4">
        <v>3</v>
      </c>
      <c r="G52" s="121" t="s">
        <v>421</v>
      </c>
      <c r="H52" s="141">
        <v>4373</v>
      </c>
      <c r="I52" s="3" t="str">
        <f t="shared" si="6"/>
        <v>ST</v>
      </c>
      <c r="J52" s="3">
        <f>IF(ISNA(MATCH(CONCATENATE(B52, "-", C52), 'SlotsAllocation 2'!$C$2:$C$15, 0)),
    IF(ISNA(MATCH(CONCATENATE(B52, "-", C52), 'SlotsAllocation 2'!$D$2:$D$15, 0)),
        IF(ISNA(MATCH(CONCATENATE(B52, "-", C52), 'SlotsAllocation 2'!$E$2:$E$15, 0)),
            IF(ISNA(MATCH(CONCATENATE(B52, "-", C52), 'SlotsAllocation 2'!$F$2:$F$15, 0)),
                IF(ISNA(MATCH(CONCATENATE(B52, "-", C52), 'SlotsAllocation 2'!$G$2:$G$15, 0)),
                    IF(ISNA(MATCH(CONCATENATE(B52, "-", C52), 'SlotsAllocation 2'!$H$2:$H$15, 0)),
                        IF(ISNA(MATCH(CONCATENATE(B52, "-", C52), 'SlotsAllocation 2'!$I$2:$I$15, 0)),
                            IF(ISNA(MATCH(CONCATENATE(B52, "-", C52), 'SlotsAllocation 2'!$J$2:$J$15, 0)),
                                0,
                            MATCH(CONCATENATE(B52, "-", C52), 'SlotsAllocation 2'!$J$2:$J$15, 0)),
                        MATCH(CONCATENATE(B52, "-", C52), 'SlotsAllocation 2'!$I$2:$I$15, 0)),
                    MATCH(CONCATENATE(B52, "-", C52), 'SlotsAllocation 2'!$H$2:$H$15, 0)),
                MATCH(CONCATENATE(B52, "-", C52), 'SlotsAllocation 2'!$G$2:$G$15, 0)),
            MATCH(CONCATENATE(B52, "-", C52), 'SlotsAllocation 2'!$F$2:$F$15, 0)),
        MATCH(CONCATENATE(B52, "-", C52), 'SlotsAllocation 2'!$E$2:$E$15, 0)),
    MATCH(CONCATENATE(B52, "-", C52), 'SlotsAllocation 2'!$D$2:$D$15, 0)),
MATCH(CONCATENATE(B52, "-", C52), 'SlotsAllocation 2'!$C$2:$C$15, 0))</f>
        <v>2</v>
      </c>
      <c r="K52" s="3">
        <f>IF(ISNA(MATCH(CONCATENATE(B52, "-", C52), 'SlotsAllocation 2'!$C$16:$C$29, 0)),
    IF(ISNA(MATCH(CONCATENATE(B52, "-", C52), 'SlotsAllocation 2'!$D$16:$D$29, 0)),
        IF(ISNA(MATCH(CONCATENATE(B52, "-", C52), 'SlotsAllocation 2'!$E$16:$E$29, 0)),
            IF(ISNA(MATCH(CONCATENATE(B52, "-", C52), 'SlotsAllocation 2'!$F$16:$F$29, 0)),
                IF(ISNA(MATCH(CONCATENATE(B52, "-", C52), 'SlotsAllocation 2'!$G$16:$G$29, 0)),
                    IF(ISNA(MATCH(CONCATENATE(B52, "-", C52), 'SlotsAllocation 2'!$H$16:$H$29, 0)),
                        IF(ISNA(MATCH(CONCATENATE(B52, "-", C52), 'SlotsAllocation 2'!$I$16:$I$29, 0)),
                           IF(ISNA(MATCH(CONCATENATE(B52, "-", C52), 'SlotsAllocation 2'!$J$16:$J$29, 0)),
                                0,
                            MATCH(CONCATENATE(B52, "-", C52), 'SlotsAllocation 2'!$J$16:$J$29, 0)),
                        MATCH(CONCATENATE(B52, "-", C52), 'SlotsAllocation 2'!$I$16:$I$29, 0)),
                    MATCH(CONCATENATE(B52, "-", C52), 'SlotsAllocation 2'!$H$16:$H$29, 0)),
                MATCH(CONCATENATE(B52, "-", C52), 'SlotsAllocation 2'!$G$16:$G$29, 0)),
            MATCH(CONCATENATE(B52, "-", C52), 'SlotsAllocation 2'!$F$16:$F$29, 0)),
        MATCH(CONCATENATE(B52, "-", C52), 'SlotsAllocation 2'!$E$16:$E$29, 0)),
    MATCH(CONCATENATE(B52, "-", C52), 'SlotsAllocation 2'!$D$16:$D$29, 0)),
MATCH(CONCATENATE(B52, "-", C52), 'SlotsAllocation 2'!$C$16:$C$29, 0))</f>
        <v>0</v>
      </c>
      <c r="L52" s="3">
        <f>IF(ISNA(MATCH(CONCATENATE(B52, "-", C52), 'SlotsAllocation 2'!$C$30:$C$43, 0)),
    IF(ISNA(MATCH(CONCATENATE(B52, "-", C52), 'SlotsAllocation 2'!$D$30:$D$43, 0)),
        IF(ISNA(MATCH(CONCATENATE(B52, "-", C52), 'SlotsAllocation 2'!$E$30:$E$43, 0)),
            IF(ISNA(MATCH(CONCATENATE(B52, "-", C52), 'SlotsAllocation 2'!$F$30:$F$43, 0)),
                IF(ISNA(MATCH(CONCATENATE(B52, "-", C52), 'SlotsAllocation 2'!$G$30:$G$43, 0)),
                    IF(ISNA(MATCH(CONCATENATE(B52, "-", C52), 'SlotsAllocation 2'!$H$30:$H$43, 0)),
                        IF(ISNA(MATCH(CONCATENATE(B52, "-", C52), 'SlotsAllocation 2'!$I$30:$I$43, 0)),
                           IF(ISNA(MATCH(CONCATENATE(B52, "-", C52), 'SlotsAllocation 2'!$J$30:$J$43, 0)),
                                0,
                            MATCH(CONCATENATE(B52, "-", C52), 'SlotsAllocation 2'!$J$30:$J$43, 0)),
                        MATCH(CONCATENATE(B52, "-", C52), 'SlotsAllocation 2'!$I$30:$I$43, 0)),
                    MATCH(CONCATENATE(B52, "-", C52), 'SlotsAllocation 2'!$H$30:$H$43, 0)),
                MATCH(CONCATENATE(B52, "-", C52), 'SlotsAllocation 2'!$G$30:$G$43, 0)),
            MATCH(CONCATENATE(B52, "-", C52), 'SlotsAllocation 2'!$F$30:$F$43, 0)),
        MATCH(CONCATENATE(B52, "-", C52), 'SlotsAllocation 2'!$E$30:$E$43, 0)),
    MATCH(CONCATENATE(B52, "-", C52), 'SlotsAllocation 2'!$D$30:$D$43, 0)),
MATCH(CONCATENATE(B52, "-", C52), 'SlotsAllocation 2'!$C$30:$C$43, 0))</f>
        <v>2</v>
      </c>
      <c r="M52" s="3">
        <f>IF(ISNA(MATCH(CONCATENATE(B52, "-", C52), 'SlotsAllocation 2'!$C$44:$C$57, 0)),
    IF(ISNA(MATCH(CONCATENATE(B52, "-", C52), 'SlotsAllocation 2'!$D$44:$D$57, 0)),
        IF(ISNA(MATCH(CONCATENATE(B52, "-", C52), 'SlotsAllocation 2'!$E$44:$E$57, 0)),
            IF(ISNA(MATCH(CONCATENATE(B52, "-", C52), 'SlotsAllocation 2'!$F$44:$F$57, 0)),
                IF(ISNA(MATCH(CONCATENATE(B52, "-", C52), 'SlotsAllocation 2'!$G$44:$G$57, 0)),
                    IF(ISNA(MATCH(CONCATENATE(B52, "-", C52), 'SlotsAllocation 2'!$H$44:$H$57, 0)),
                        IF(ISNA(MATCH(CONCATENATE(B52, "-", C52), 'SlotsAllocation 2'!$I$44:$I$57, 0)),
                           IF(ISNA(MATCH(CONCATENATE(B52, "-", C52), 'SlotsAllocation 2'!$J$44:$J$57, 0)),
                                0,
                            MATCH(CONCATENATE(B52, "-", C52), 'SlotsAllocation 2'!$J$44:$J$57, 0)),
                        MATCH(CONCATENATE(B52, "-", C52), 'SlotsAllocation 2'!$I$44:$I$57, 0)),
                    MATCH(CONCATENATE(B52, "-", C52), 'SlotsAllocation 2'!$H$44:$H$57, 0)),
                MATCH(CONCATENATE(B52, "-", C52), 'SlotsAllocation 2'!$G$44:$G$57, 0)),
            MATCH(CONCATENATE(B52, "-", C52), 'SlotsAllocation 2'!$F$44:$F$57, 0)),
        MATCH(CONCATENATE(B52, "-", C52), 'SlotsAllocation 2'!$E$44:$E$57, 0)),
    MATCH(CONCATENATE(B52, "-", C52), 'SlotsAllocation 2'!$D$44:$D$57, 0)),
MATCH(CONCATENATE(B52, "-", C52), 'SlotsAllocation 2'!$C$44:$C$57, 0))</f>
        <v>0</v>
      </c>
      <c r="N52" s="3">
        <f>IF(ISNA(MATCH(CONCATENATE(B52, "-", C52), 'SlotsAllocation 2'!$C$58:$C$71, 0)),
    IF(ISNA(MATCH(CONCATENATE(B52, "-", C52), 'SlotsAllocation 2'!$D$58:$D$71, 0)),
        IF(ISNA(MATCH(CONCATENATE(B52, "-", C52), 'SlotsAllocation 2'!$E$58:$E$71, 0)),
            IF(ISNA(MATCH(CONCATENATE(B52, "-", C52), 'SlotsAllocation 2'!$F$58:$F$71, 0)),
                IF(ISNA(MATCH(CONCATENATE(B52, "-", C52), 'SlotsAllocation 2'!$G$58:$G$71, 0)),
                    IF(ISNA(MATCH(CONCATENATE(B52, "-", C52), 'SlotsAllocation 2'!$H$58:$H$71, 0)),
                        IF(ISNA(MATCH(CONCATENATE(B52, "-", C52), 'SlotsAllocation 2'!$I$58:$I$71, 0)),
                           IF(ISNA(MATCH(CONCATENATE(B52, "-", C52), 'SlotsAllocation 2'!$J$58:$J$71, 0)),
                                0,
                            MATCH(CONCATENATE(B52, "-", C52), 'SlotsAllocation 2'!$J$58:$J$71, 0)),
                        MATCH(CONCATENATE(B52, "-", C52), 'SlotsAllocation 2'!$I$58:$I$71, 0)),
                    MATCH(CONCATENATE(B52, "-", C52), 'SlotsAllocation 2'!$H$58:$H$71, 0)),
                MATCH(CONCATENATE(B52, "-", C52), 'SlotsAllocation 2'!$G$58:$G$71, 0)),
            MATCH(CONCATENATE(B52, "-", C52), 'SlotsAllocation 2'!$F$58:$F$71, 0)),
        MATCH(CONCATENATE(B52, "-", C52), 'SlotsAllocation 2'!$E$58:$E$71, 0)),
    MATCH(CONCATENATE(B52, "-", C52), 'SlotsAllocation 2'!$D$58:$D$71, 0)),
MATCH(CONCATENATE(B52, "-", C52), 'SlotsAllocation 2'!$C$58:$C$71, 0))</f>
        <v>0</v>
      </c>
      <c r="O52" s="3" t="str">
        <f>IF(ISNA(MATCH(CONCATENATE(B52, "-", C52), 'SlotsAllocation 2'!$C$2:$C$71, 0)),
    IF(ISNA(MATCH(CONCATENATE(B52, "-", C52), 'SlotsAllocation 2'!$D$2:$D$71, 0)),
        IF(ISNA(MATCH(CONCATENATE(B52, "-", C52), 'SlotsAllocation 2'!$E$2:$E$71, 0)),
            IF(ISNA(MATCH(CONCATENATE(B52, "-", C52), 'SlotsAllocation 2'!$F$2:$F$71, 0)),
                IF(ISNA(MATCH(CONCATENATE(B52, "-", C52), 'SlotsAllocation 2'!$G$2:$G$71, 0)),
                    IF(ISNA(MATCH(CONCATENATE(B52, "-", C52), 'SlotsAllocation 2'!$H$2:$H$71, 0)),
                        IF(ISNA(MATCH(CONCATENATE(B52, "-", C52),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13:00-14:30</v>
      </c>
      <c r="P52" s="3" t="str">
        <f>IF(ISNA(VLOOKUP(Q52, 'LOOKUP Table'!$A$2:$B$75, 2, FALSE)), "No Room Allocated", VLOOKUP(Q52, 'LOOKUP Table'!$A$2:$B$75, 2, FALSE))</f>
        <v>CSCLAB1</v>
      </c>
      <c r="Q52" s="3">
        <f>IF(ISNA(MATCH(CONCATENATE(B52, "-", C52), 'SlotsAllocation 2'!$C$2:$C$71, 0)),
    IF(ISNA(MATCH(CONCATENATE(B52, "-", C52), 'SlotsAllocation 2'!$D$2:$D$71, 0)),
        IF(ISNA(MATCH(CONCATENATE(B52, "-", C52), 'SlotsAllocation 2'!$E$2:$E$71, 0)),
            IF(ISNA(MATCH(CONCATENATE(B52, "-", C52), 'SlotsAllocation 2'!$F$2:$F$71, 0)),
                IF(ISNA(MATCH(CONCATENATE(B52, "-", C52), 'SlotsAllocation 2'!$G$2:$G$71, 0)),
                    IF(ISNA(MATCH(CONCATENATE(B52, "-", C52), 'SlotsAllocation 2'!$H$2:$H$71, 0)),
                        IF(ISNA(MATCH(CONCATENATE(B52, "-", C52), 'SlotsAllocation 2'!$I$2:$I$71, 0)),
                            IF(ISNA(MATCH(CONCATENATE(B52, "-", C52), 'SlotsAllocation 2'!$J$2:$J$71, 0)),
                                "No Room Allocated",
                            MATCH(CONCATENATE(B52, "-", C52), 'SlotsAllocation 2'!$J$2:$J$71, 0)),
                        MATCH(CONCATENATE(B52, "-", C52), 'SlotsAllocation 2'!$I$2:$I$71, 0)),
                    MATCH(CONCATENATE(B52, "-", C52), 'SlotsAllocation 2'!$H$2:$H$71, 0)),
                MATCH(CONCATENATE(B52, "-", C52), 'SlotsAllocation 2'!$G$2:$G$71, 0)),
            MATCH(CONCATENATE(B52, "-", C52), 'SlotsAllocation 2'!$F$2:$F$71, 0)),
        MATCH(CONCATENATE(B52, "-", C52), 'SlotsAllocation 2'!$E$2:$E$71, 0)),
    MATCH(CONCATENATE(B52, "-", C52), 'SlotsAllocation 2'!$D$2:$D$71, 0)),
MATCH(CONCATENATE(B52, "-", C52), 'SlotsAllocation 2'!$C$2:$C$71, 0))</f>
        <v>2</v>
      </c>
      <c r="R52" s="2">
        <v>30</v>
      </c>
      <c r="S52" s="18"/>
      <c r="T52" s="1"/>
      <c r="U52" s="130"/>
      <c r="V52" s="130"/>
      <c r="W52" s="130"/>
    </row>
    <row r="53" spans="2:23" ht="12" x14ac:dyDescent="0.25">
      <c r="B53" s="23" t="s">
        <v>19</v>
      </c>
      <c r="C53" s="2">
        <v>9</v>
      </c>
      <c r="D53" s="3" t="s">
        <v>81</v>
      </c>
      <c r="E53" s="3" t="s">
        <v>406</v>
      </c>
      <c r="F53" s="4">
        <v>1</v>
      </c>
      <c r="G53" s="121" t="s">
        <v>421</v>
      </c>
      <c r="H53" s="141">
        <v>4373</v>
      </c>
      <c r="I53" s="3" t="str">
        <f t="shared" si="6"/>
        <v>S</v>
      </c>
      <c r="J53" s="3">
        <f>IF(ISNA(MATCH(CONCATENATE(B53, "-", C53), 'SlotsAllocation 2'!$C$2:$C$15, 0)),
    IF(ISNA(MATCH(CONCATENATE(B53, "-", C53), 'SlotsAllocation 2'!$D$2:$D$15, 0)),
        IF(ISNA(MATCH(CONCATENATE(B53, "-", C53), 'SlotsAllocation 2'!$E$2:$E$15, 0)),
            IF(ISNA(MATCH(CONCATENATE(B53, "-", C53), 'SlotsAllocation 2'!$F$2:$F$15, 0)),
                IF(ISNA(MATCH(CONCATENATE(B53, "-", C53), 'SlotsAllocation 2'!$G$2:$G$15, 0)),
                    IF(ISNA(MATCH(CONCATENATE(B53, "-", C53), 'SlotsAllocation 2'!$H$2:$H$15, 0)),
                        IF(ISNA(MATCH(CONCATENATE(B53, "-", C53), 'SlotsAllocation 2'!$I$2:$I$15, 0)),
                            IF(ISNA(MATCH(CONCATENATE(B53, "-", C53), 'SlotsAllocation 2'!$J$2:$J$15, 0)),
                                0,
                            MATCH(CONCATENATE(B53, "-", C53), 'SlotsAllocation 2'!$J$2:$J$15, 0)),
                        MATCH(CONCATENATE(B53, "-", C53), 'SlotsAllocation 2'!$I$2:$I$15, 0)),
                    MATCH(CONCATENATE(B53, "-", C53), 'SlotsAllocation 2'!$H$2:$H$15, 0)),
                MATCH(CONCATENATE(B53, "-", C53), 'SlotsAllocation 2'!$G$2:$G$15, 0)),
            MATCH(CONCATENATE(B53, "-", C53), 'SlotsAllocation 2'!$F$2:$F$15, 0)),
        MATCH(CONCATENATE(B53, "-", C53), 'SlotsAllocation 2'!$E$2:$E$15, 0)),
    MATCH(CONCATENATE(B53, "-", C53), 'SlotsAllocation 2'!$D$2:$D$15, 0)),
MATCH(CONCATENATE(B53, "-", C53), 'SlotsAllocation 2'!$C$2:$C$15, 0))</f>
        <v>2</v>
      </c>
      <c r="K53" s="3">
        <f>IF(ISNA(MATCH(CONCATENATE(B53, "-", C53), 'SlotsAllocation 2'!$C$16:$C$29, 0)),
    IF(ISNA(MATCH(CONCATENATE(B53, "-", C53), 'SlotsAllocation 2'!$D$16:$D$29, 0)),
        IF(ISNA(MATCH(CONCATENATE(B53, "-", C53), 'SlotsAllocation 2'!$E$16:$E$29, 0)),
            IF(ISNA(MATCH(CONCATENATE(B53, "-", C53), 'SlotsAllocation 2'!$F$16:$F$29, 0)),
                IF(ISNA(MATCH(CONCATENATE(B53, "-", C53), 'SlotsAllocation 2'!$G$16:$G$29, 0)),
                    IF(ISNA(MATCH(CONCATENATE(B53, "-", C53), 'SlotsAllocation 2'!$H$16:$H$29, 0)),
                        IF(ISNA(MATCH(CONCATENATE(B53, "-", C53), 'SlotsAllocation 2'!$I$16:$I$29, 0)),
                           IF(ISNA(MATCH(CONCATENATE(B53, "-", C53), 'SlotsAllocation 2'!$J$16:$J$29, 0)),
                                0,
                            MATCH(CONCATENATE(B53, "-", C53), 'SlotsAllocation 2'!$J$16:$J$29, 0)),
                        MATCH(CONCATENATE(B53, "-", C53), 'SlotsAllocation 2'!$I$16:$I$29, 0)),
                    MATCH(CONCATENATE(B53, "-", C53), 'SlotsAllocation 2'!$H$16:$H$29, 0)),
                MATCH(CONCATENATE(B53, "-", C53), 'SlotsAllocation 2'!$G$16:$G$29, 0)),
            MATCH(CONCATENATE(B53, "-", C53), 'SlotsAllocation 2'!$F$16:$F$29, 0)),
        MATCH(CONCATENATE(B53, "-", C53), 'SlotsAllocation 2'!$E$16:$E$29, 0)),
    MATCH(CONCATENATE(B53, "-", C53), 'SlotsAllocation 2'!$D$16:$D$29, 0)),
MATCH(CONCATENATE(B53, "-", C53), 'SlotsAllocation 2'!$C$16:$C$29, 0))</f>
        <v>0</v>
      </c>
      <c r="L53" s="3">
        <f>IF(ISNA(MATCH(CONCATENATE(B53, "-", C53), 'SlotsAllocation 2'!$C$30:$C$43, 0)),
    IF(ISNA(MATCH(CONCATENATE(B53, "-", C53), 'SlotsAllocation 2'!$D$30:$D$43, 0)),
        IF(ISNA(MATCH(CONCATENATE(B53, "-", C53), 'SlotsAllocation 2'!$E$30:$E$43, 0)),
            IF(ISNA(MATCH(CONCATENATE(B53, "-", C53), 'SlotsAllocation 2'!$F$30:$F$43, 0)),
                IF(ISNA(MATCH(CONCATENATE(B53, "-", C53), 'SlotsAllocation 2'!$G$30:$G$43, 0)),
                    IF(ISNA(MATCH(CONCATENATE(B53, "-", C53), 'SlotsAllocation 2'!$H$30:$H$43, 0)),
                        IF(ISNA(MATCH(CONCATENATE(B53, "-", C53), 'SlotsAllocation 2'!$I$30:$I$43, 0)),
                           IF(ISNA(MATCH(CONCATENATE(B53, "-", C53), 'SlotsAllocation 2'!$J$30:$J$43, 0)),
                                0,
                            MATCH(CONCATENATE(B53, "-", C53), 'SlotsAllocation 2'!$J$30:$J$43, 0)),
                        MATCH(CONCATENATE(B53, "-", C53), 'SlotsAllocation 2'!$I$30:$I$43, 0)),
                    MATCH(CONCATENATE(B53, "-", C53), 'SlotsAllocation 2'!$H$30:$H$43, 0)),
                MATCH(CONCATENATE(B53, "-", C53), 'SlotsAllocation 2'!$G$30:$G$43, 0)),
            MATCH(CONCATENATE(B53, "-", C53), 'SlotsAllocation 2'!$F$30:$F$43, 0)),
        MATCH(CONCATENATE(B53, "-", C53), 'SlotsAllocation 2'!$E$30:$E$43, 0)),
    MATCH(CONCATENATE(B53, "-", C53), 'SlotsAllocation 2'!$D$30:$D$43, 0)),
MATCH(CONCATENATE(B53, "-", C53), 'SlotsAllocation 2'!$C$30:$C$43, 0))</f>
        <v>0</v>
      </c>
      <c r="M53" s="3">
        <f>IF(ISNA(MATCH(CONCATENATE(B53, "-", C53), 'SlotsAllocation 2'!$C$44:$C$57, 0)),
    IF(ISNA(MATCH(CONCATENATE(B53, "-", C53), 'SlotsAllocation 2'!$D$44:$D$57, 0)),
        IF(ISNA(MATCH(CONCATENATE(B53, "-", C53), 'SlotsAllocation 2'!$E$44:$E$57, 0)),
            IF(ISNA(MATCH(CONCATENATE(B53, "-", C53), 'SlotsAllocation 2'!$F$44:$F$57, 0)),
                IF(ISNA(MATCH(CONCATENATE(B53, "-", C53), 'SlotsAllocation 2'!$G$44:$G$57, 0)),
                    IF(ISNA(MATCH(CONCATENATE(B53, "-", C53), 'SlotsAllocation 2'!$H$44:$H$57, 0)),
                        IF(ISNA(MATCH(CONCATENATE(B53, "-", C53), 'SlotsAllocation 2'!$I$44:$I$57, 0)),
                           IF(ISNA(MATCH(CONCATENATE(B53, "-", C53), 'SlotsAllocation 2'!$J$44:$J$57, 0)),
                                0,
                            MATCH(CONCATENATE(B53, "-", C53), 'SlotsAllocation 2'!$J$44:$J$57, 0)),
                        MATCH(CONCATENATE(B53, "-", C53), 'SlotsAllocation 2'!$I$44:$I$57, 0)),
                    MATCH(CONCATENATE(B53, "-", C53), 'SlotsAllocation 2'!$H$44:$H$57, 0)),
                MATCH(CONCATENATE(B53, "-", C53), 'SlotsAllocation 2'!$G$44:$G$57, 0)),
            MATCH(CONCATENATE(B53, "-", C53), 'SlotsAllocation 2'!$F$44:$F$57, 0)),
        MATCH(CONCATENATE(B53, "-", C53), 'SlotsAllocation 2'!$E$44:$E$57, 0)),
    MATCH(CONCATENATE(B53, "-", C53), 'SlotsAllocation 2'!$D$44:$D$57, 0)),
MATCH(CONCATENATE(B53, "-", C53), 'SlotsAllocation 2'!$C$44:$C$57, 0))</f>
        <v>0</v>
      </c>
      <c r="N53" s="3">
        <f>IF(ISNA(MATCH(CONCATENATE(B53, "-", C53), 'SlotsAllocation 2'!$C$58:$C$71, 0)),
    IF(ISNA(MATCH(CONCATENATE(B53, "-", C53), 'SlotsAllocation 2'!$D$58:$D$71, 0)),
        IF(ISNA(MATCH(CONCATENATE(B53, "-", C53), 'SlotsAllocation 2'!$E$58:$E$71, 0)),
            IF(ISNA(MATCH(CONCATENATE(B53, "-", C53), 'SlotsAllocation 2'!$F$58:$F$71, 0)),
                IF(ISNA(MATCH(CONCATENATE(B53, "-", C53), 'SlotsAllocation 2'!$G$58:$G$71, 0)),
                    IF(ISNA(MATCH(CONCATENATE(B53, "-", C53), 'SlotsAllocation 2'!$H$58:$H$71, 0)),
                        IF(ISNA(MATCH(CONCATENATE(B53, "-", C53), 'SlotsAllocation 2'!$I$58:$I$71, 0)),
                           IF(ISNA(MATCH(CONCATENATE(B53, "-", C53), 'SlotsAllocation 2'!$J$58:$J$71, 0)),
                                0,
                            MATCH(CONCATENATE(B53, "-", C53), 'SlotsAllocation 2'!$J$58:$J$71, 0)),
                        MATCH(CONCATENATE(B53, "-", C53), 'SlotsAllocation 2'!$I$58:$I$71, 0)),
                    MATCH(CONCATENATE(B53, "-", C53), 'SlotsAllocation 2'!$H$58:$H$71, 0)),
                MATCH(CONCATENATE(B53, "-", C53), 'SlotsAllocation 2'!$G$58:$G$71, 0)),
            MATCH(CONCATENATE(B53, "-", C53), 'SlotsAllocation 2'!$F$58:$F$71, 0)),
        MATCH(CONCATENATE(B53, "-", C53), 'SlotsAllocation 2'!$E$58:$E$71, 0)),
    MATCH(CONCATENATE(B53, "-", C53), 'SlotsAllocation 2'!$D$58:$D$71, 0)),
MATCH(CONCATENATE(B53, "-", C53), 'SlotsAllocation 2'!$C$58:$C$71, 0))</f>
        <v>0</v>
      </c>
      <c r="O53" s="3" t="str">
        <f>IF(ISNA(MATCH(CONCATENATE(B53, "-", C53), 'SlotsAllocation 2'!$C$2:$C$71, 0)),
    IF(ISNA(MATCH(CONCATENATE(B53, "-", C53), 'SlotsAllocation 2'!$D$2:$D$71, 0)),
        IF(ISNA(MATCH(CONCATENATE(B53, "-", C53), 'SlotsAllocation 2'!$E$2:$E$71, 0)),
            IF(ISNA(MATCH(CONCATENATE(B53, "-", C53), 'SlotsAllocation 2'!$F$2:$F$71, 0)),
                IF(ISNA(MATCH(CONCATENATE(B53, "-", C53), 'SlotsAllocation 2'!$G$2:$G$71, 0)),
                    IF(ISNA(MATCH(CONCATENATE(B53, "-", C53), 'SlotsAllocation 2'!$H$2:$H$71, 0)),
                        IF(ISNA(MATCH(CONCATENATE(B53, "-", C53),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14:40-16:10</v>
      </c>
      <c r="P53" s="3" t="str">
        <f>IF(ISNA(VLOOKUP(Q53, 'LOOKUP Table'!$A$2:$B$75, 2, FALSE)), "No Room Allocated", VLOOKUP(Q53, 'LOOKUP Table'!$A$2:$B$75, 2, FALSE))</f>
        <v>CSCLAB1</v>
      </c>
      <c r="Q53" s="3">
        <f>IF(ISNA(MATCH(CONCATENATE(B53, "-", C53), 'SlotsAllocation 2'!$C$2:$C$71, 0)),
    IF(ISNA(MATCH(CONCATENATE(B53, "-", C53), 'SlotsAllocation 2'!$D$2:$D$71, 0)),
        IF(ISNA(MATCH(CONCATENATE(B53, "-", C53), 'SlotsAllocation 2'!$E$2:$E$71, 0)),
            IF(ISNA(MATCH(CONCATENATE(B53, "-", C53), 'SlotsAllocation 2'!$F$2:$F$71, 0)),
                IF(ISNA(MATCH(CONCATENATE(B53, "-", C53), 'SlotsAllocation 2'!$G$2:$G$71, 0)),
                    IF(ISNA(MATCH(CONCATENATE(B53, "-", C53), 'SlotsAllocation 2'!$H$2:$H$71, 0)),
                        IF(ISNA(MATCH(CONCATENATE(B53, "-", C53), 'SlotsAllocation 2'!$I$2:$I$71, 0)),
                            IF(ISNA(MATCH(CONCATENATE(B53, "-", C53), 'SlotsAllocation 2'!$J$2:$J$71, 0)),
                                "No Room Allocated",
                            MATCH(CONCATENATE(B53, "-", C53), 'SlotsAllocation 2'!$J$2:$J$71, 0)),
                        MATCH(CONCATENATE(B53, "-", C53), 'SlotsAllocation 2'!$I$2:$I$71, 0)),
                    MATCH(CONCATENATE(B53, "-", C53), 'SlotsAllocation 2'!$H$2:$H$71, 0)),
                MATCH(CONCATENATE(B53, "-", C53), 'SlotsAllocation 2'!$G$2:$G$71, 0)),
            MATCH(CONCATENATE(B53, "-", C53), 'SlotsAllocation 2'!$F$2:$F$71, 0)),
        MATCH(CONCATENATE(B53, "-", C53), 'SlotsAllocation 2'!$E$2:$E$71, 0)),
    MATCH(CONCATENATE(B53, "-", C53), 'SlotsAllocation 2'!$D$2:$D$71, 0)),
MATCH(CONCATENATE(B53, "-", C53), 'SlotsAllocation 2'!$C$2:$C$71, 0))</f>
        <v>2</v>
      </c>
      <c r="R53" s="2">
        <v>30</v>
      </c>
      <c r="S53" s="18"/>
      <c r="T53" s="1"/>
      <c r="U53" s="130"/>
      <c r="V53" s="130"/>
      <c r="W53" s="130"/>
    </row>
    <row r="54" spans="2:23" ht="12" x14ac:dyDescent="0.25">
      <c r="B54" s="23" t="s">
        <v>17</v>
      </c>
      <c r="C54" s="2">
        <v>10</v>
      </c>
      <c r="D54" s="3" t="s">
        <v>18</v>
      </c>
      <c r="E54" s="3" t="s">
        <v>405</v>
      </c>
      <c r="F54" s="4">
        <v>3</v>
      </c>
      <c r="G54" s="113" t="s">
        <v>351</v>
      </c>
      <c r="H54" s="125">
        <v>4449</v>
      </c>
      <c r="I54" s="3" t="str">
        <f t="shared" ref="I54:I57" si="7">CONCATENATE(
    IF(J54 &gt; 0, "S", ""),
    IF(K54 &gt; 0, "M", ""),
    IF(L54 &gt; 0, "T", ""),
    IF(M54 &gt; 0, "W", ""),
    IF(N54 &gt; 0, "R", ""),
)</f>
        <v>ST</v>
      </c>
      <c r="J54" s="3">
        <f>IF(ISNA(MATCH(CONCATENATE(B54, "-", C54), 'SlotsAllocation 2'!$C$2:$C$15, 0)),
    IF(ISNA(MATCH(CONCATENATE(B54, "-", C54), 'SlotsAllocation 2'!$D$2:$D$15, 0)),
        IF(ISNA(MATCH(CONCATENATE(B54, "-", C54), 'SlotsAllocation 2'!$E$2:$E$15, 0)),
            IF(ISNA(MATCH(CONCATENATE(B54, "-", C54), 'SlotsAllocation 2'!$F$2:$F$15, 0)),
                IF(ISNA(MATCH(CONCATENATE(B54, "-", C54), 'SlotsAllocation 2'!$G$2:$G$15, 0)),
                    IF(ISNA(MATCH(CONCATENATE(B54, "-", C54), 'SlotsAllocation 2'!$H$2:$H$15, 0)),
                        IF(ISNA(MATCH(CONCATENATE(B54, "-", C54), 'SlotsAllocation 2'!$I$2:$I$15, 0)),
                            IF(ISNA(MATCH(CONCATENATE(B54, "-", C54), 'SlotsAllocation 2'!$J$2:$J$15, 0)),
                                0,
                            MATCH(CONCATENATE(B54, "-", C54), 'SlotsAllocation 2'!$J$2:$J$15, 0)),
                        MATCH(CONCATENATE(B54, "-", C54), 'SlotsAllocation 2'!$I$2:$I$15, 0)),
                    MATCH(CONCATENATE(B54, "-", C54), 'SlotsAllocation 2'!$H$2:$H$15, 0)),
                MATCH(CONCATENATE(B54, "-", C54), 'SlotsAllocation 2'!$G$2:$G$15, 0)),
            MATCH(CONCATENATE(B54, "-", C54), 'SlotsAllocation 2'!$F$2:$F$15, 0)),
        MATCH(CONCATENATE(B54, "-", C54), 'SlotsAllocation 2'!$E$2:$E$15, 0)),
    MATCH(CONCATENATE(B54, "-", C54), 'SlotsAllocation 2'!$D$2:$D$15, 0)),
MATCH(CONCATENATE(B54, "-", C54), 'SlotsAllocation 2'!$C$2:$C$15, 0))</f>
        <v>2</v>
      </c>
      <c r="K54" s="3">
        <f>IF(ISNA(MATCH(CONCATENATE(B54, "-", C54), 'SlotsAllocation 2'!$C$16:$C$29, 0)),
    IF(ISNA(MATCH(CONCATENATE(B54, "-", C54), 'SlotsAllocation 2'!$D$16:$D$29, 0)),
        IF(ISNA(MATCH(CONCATENATE(B54, "-", C54), 'SlotsAllocation 2'!$E$16:$E$29, 0)),
            IF(ISNA(MATCH(CONCATENATE(B54, "-", C54), 'SlotsAllocation 2'!$F$16:$F$29, 0)),
                IF(ISNA(MATCH(CONCATENATE(B54, "-", C54), 'SlotsAllocation 2'!$G$16:$G$29, 0)),
                    IF(ISNA(MATCH(CONCATENATE(B54, "-", C54), 'SlotsAllocation 2'!$H$16:$H$29, 0)),
                        IF(ISNA(MATCH(CONCATENATE(B54, "-", C54), 'SlotsAllocation 2'!$I$16:$I$29, 0)),
                           IF(ISNA(MATCH(CONCATENATE(B54, "-", C54), 'SlotsAllocation 2'!$J$16:$J$29, 0)),
                                0,
                            MATCH(CONCATENATE(B54, "-", C54), 'SlotsAllocation 2'!$J$16:$J$29, 0)),
                        MATCH(CONCATENATE(B54, "-", C54), 'SlotsAllocation 2'!$I$16:$I$29, 0)),
                    MATCH(CONCATENATE(B54, "-", C54), 'SlotsAllocation 2'!$H$16:$H$29, 0)),
                MATCH(CONCATENATE(B54, "-", C54), 'SlotsAllocation 2'!$G$16:$G$29, 0)),
            MATCH(CONCATENATE(B54, "-", C54), 'SlotsAllocation 2'!$F$16:$F$29, 0)),
        MATCH(CONCATENATE(B54, "-", C54), 'SlotsAllocation 2'!$E$16:$E$29, 0)),
    MATCH(CONCATENATE(B54, "-", C54), 'SlotsAllocation 2'!$D$16:$D$29, 0)),
MATCH(CONCATENATE(B54, "-", C54), 'SlotsAllocation 2'!$C$16:$C$29, 0))</f>
        <v>0</v>
      </c>
      <c r="L54" s="3">
        <f>IF(ISNA(MATCH(CONCATENATE(B54, "-", C54), 'SlotsAllocation 2'!$C$30:$C$43, 0)),
    IF(ISNA(MATCH(CONCATENATE(B54, "-", C54), 'SlotsAllocation 2'!$D$30:$D$43, 0)),
        IF(ISNA(MATCH(CONCATENATE(B54, "-", C54), 'SlotsAllocation 2'!$E$30:$E$43, 0)),
            IF(ISNA(MATCH(CONCATENATE(B54, "-", C54), 'SlotsAllocation 2'!$F$30:$F$43, 0)),
                IF(ISNA(MATCH(CONCATENATE(B54, "-", C54), 'SlotsAllocation 2'!$G$30:$G$43, 0)),
                    IF(ISNA(MATCH(CONCATENATE(B54, "-", C54), 'SlotsAllocation 2'!$H$30:$H$43, 0)),
                        IF(ISNA(MATCH(CONCATENATE(B54, "-", C54), 'SlotsAllocation 2'!$I$30:$I$43, 0)),
                           IF(ISNA(MATCH(CONCATENATE(B54, "-", C54), 'SlotsAllocation 2'!$J$30:$J$43, 0)),
                                0,
                            MATCH(CONCATENATE(B54, "-", C54), 'SlotsAllocation 2'!$J$30:$J$43, 0)),
                        MATCH(CONCATENATE(B54, "-", C54), 'SlotsAllocation 2'!$I$30:$I$43, 0)),
                    MATCH(CONCATENATE(B54, "-", C54), 'SlotsAllocation 2'!$H$30:$H$43, 0)),
                MATCH(CONCATENATE(B54, "-", C54), 'SlotsAllocation 2'!$G$30:$G$43, 0)),
            MATCH(CONCATENATE(B54, "-", C54), 'SlotsAllocation 2'!$F$30:$F$43, 0)),
        MATCH(CONCATENATE(B54, "-", C54), 'SlotsAllocation 2'!$E$30:$E$43, 0)),
    MATCH(CONCATENATE(B54, "-", C54), 'SlotsAllocation 2'!$D$30:$D$43, 0)),
MATCH(CONCATENATE(B54, "-", C54), 'SlotsAllocation 2'!$C$30:$C$43, 0))</f>
        <v>2</v>
      </c>
      <c r="M54" s="3">
        <f>IF(ISNA(MATCH(CONCATENATE(B54, "-", C54), 'SlotsAllocation 2'!$C$44:$C$57, 0)),
    IF(ISNA(MATCH(CONCATENATE(B54, "-", C54), 'SlotsAllocation 2'!$D$44:$D$57, 0)),
        IF(ISNA(MATCH(CONCATENATE(B54, "-", C54), 'SlotsAllocation 2'!$E$44:$E$57, 0)),
            IF(ISNA(MATCH(CONCATENATE(B54, "-", C54), 'SlotsAllocation 2'!$F$44:$F$57, 0)),
                IF(ISNA(MATCH(CONCATENATE(B54, "-", C54), 'SlotsAllocation 2'!$G$44:$G$57, 0)),
                    IF(ISNA(MATCH(CONCATENATE(B54, "-", C54), 'SlotsAllocation 2'!$H$44:$H$57, 0)),
                        IF(ISNA(MATCH(CONCATENATE(B54, "-", C54), 'SlotsAllocation 2'!$I$44:$I$57, 0)),
                           IF(ISNA(MATCH(CONCATENATE(B54, "-", C54), 'SlotsAllocation 2'!$J$44:$J$57, 0)),
                                0,
                            MATCH(CONCATENATE(B54, "-", C54), 'SlotsAllocation 2'!$J$44:$J$57, 0)),
                        MATCH(CONCATENATE(B54, "-", C54), 'SlotsAllocation 2'!$I$44:$I$57, 0)),
                    MATCH(CONCATENATE(B54, "-", C54), 'SlotsAllocation 2'!$H$44:$H$57, 0)),
                MATCH(CONCATENATE(B54, "-", C54), 'SlotsAllocation 2'!$G$44:$G$57, 0)),
            MATCH(CONCATENATE(B54, "-", C54), 'SlotsAllocation 2'!$F$44:$F$57, 0)),
        MATCH(CONCATENATE(B54, "-", C54), 'SlotsAllocation 2'!$E$44:$E$57, 0)),
    MATCH(CONCATENATE(B54, "-", C54), 'SlotsAllocation 2'!$D$44:$D$57, 0)),
MATCH(CONCATENATE(B54, "-", C54), 'SlotsAllocation 2'!$C$44:$C$57, 0))</f>
        <v>0</v>
      </c>
      <c r="N54" s="3">
        <f>IF(ISNA(MATCH(CONCATENATE(B54, "-", C54), 'SlotsAllocation 2'!$C$58:$C$71, 0)),
    IF(ISNA(MATCH(CONCATENATE(B54, "-", C54), 'SlotsAllocation 2'!$D$58:$D$71, 0)),
        IF(ISNA(MATCH(CONCATENATE(B54, "-", C54), 'SlotsAllocation 2'!$E$58:$E$71, 0)),
            IF(ISNA(MATCH(CONCATENATE(B54, "-", C54), 'SlotsAllocation 2'!$F$58:$F$71, 0)),
                IF(ISNA(MATCH(CONCATENATE(B54, "-", C54), 'SlotsAllocation 2'!$G$58:$G$71, 0)),
                    IF(ISNA(MATCH(CONCATENATE(B54, "-", C54), 'SlotsAllocation 2'!$H$58:$H$71, 0)),
                        IF(ISNA(MATCH(CONCATENATE(B54, "-", C54), 'SlotsAllocation 2'!$I$58:$I$71, 0)),
                           IF(ISNA(MATCH(CONCATENATE(B54, "-", C54), 'SlotsAllocation 2'!$J$58:$J$71, 0)),
                                0,
                            MATCH(CONCATENATE(B54, "-", C54), 'SlotsAllocation 2'!$J$58:$J$71, 0)),
                        MATCH(CONCATENATE(B54, "-", C54), 'SlotsAllocation 2'!$I$58:$I$71, 0)),
                    MATCH(CONCATENATE(B54, "-", C54), 'SlotsAllocation 2'!$H$58:$H$71, 0)),
                MATCH(CONCATENATE(B54, "-", C54), 'SlotsAllocation 2'!$G$58:$G$71, 0)),
            MATCH(CONCATENATE(B54, "-", C54), 'SlotsAllocation 2'!$F$58:$F$71, 0)),
        MATCH(CONCATENATE(B54, "-", C54), 'SlotsAllocation 2'!$E$58:$E$71, 0)),
    MATCH(CONCATENATE(B54, "-", C54), 'SlotsAllocation 2'!$D$58:$D$71, 0)),
MATCH(CONCATENATE(B54, "-", C54), 'SlotsAllocation 2'!$C$58:$C$71, 0))</f>
        <v>0</v>
      </c>
      <c r="O54" s="3" t="str">
        <f>IF(ISNA(MATCH(CONCATENATE(B54, "-", C54), 'SlotsAllocation 2'!$C$2:$C$71, 0)),
    IF(ISNA(MATCH(CONCATENATE(B54, "-", C54), 'SlotsAllocation 2'!$D$2:$D$71, 0)),
        IF(ISNA(MATCH(CONCATENATE(B54, "-", C54), 'SlotsAllocation 2'!$E$2:$E$71, 0)),
            IF(ISNA(MATCH(CONCATENATE(B54, "-", C54), 'SlotsAllocation 2'!$F$2:$F$71, 0)),
                IF(ISNA(MATCH(CONCATENATE(B54, "-", C54), 'SlotsAllocation 2'!$G$2:$G$71, 0)),
                    IF(ISNA(MATCH(CONCATENATE(B54, "-", C54), 'SlotsAllocation 2'!$H$2:$H$71, 0)),
                        IF(ISNA(MATCH(CONCATENATE(B54, "-", C54),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16:20-17:50</v>
      </c>
      <c r="P54" s="3" t="str">
        <f>IF(ISNA(VLOOKUP(Q54, 'LOOKUP Table'!$A$2:$B$75, 2, FALSE)), "No Room Allocated", VLOOKUP(Q54, 'LOOKUP Table'!$A$2:$B$75, 2, FALSE))</f>
        <v>CSCLAB1</v>
      </c>
      <c r="Q54" s="3">
        <f>IF(ISNA(MATCH(CONCATENATE(B54, "-", C54), 'SlotsAllocation 2'!$C$2:$C$71, 0)),
    IF(ISNA(MATCH(CONCATENATE(B54, "-", C54), 'SlotsAllocation 2'!$D$2:$D$71, 0)),
        IF(ISNA(MATCH(CONCATENATE(B54, "-", C54), 'SlotsAllocation 2'!$E$2:$E$71, 0)),
            IF(ISNA(MATCH(CONCATENATE(B54, "-", C54), 'SlotsAllocation 2'!$F$2:$F$71, 0)),
                IF(ISNA(MATCH(CONCATENATE(B54, "-", C54), 'SlotsAllocation 2'!$G$2:$G$71, 0)),
                    IF(ISNA(MATCH(CONCATENATE(B54, "-", C54), 'SlotsAllocation 2'!$H$2:$H$71, 0)),
                        IF(ISNA(MATCH(CONCATENATE(B54, "-", C54), 'SlotsAllocation 2'!$I$2:$I$71, 0)),
                            IF(ISNA(MATCH(CONCATENATE(B54, "-", C54), 'SlotsAllocation 2'!$J$2:$J$71, 0)),
                                "No Room Allocated",
                            MATCH(CONCATENATE(B54, "-", C54), 'SlotsAllocation 2'!$J$2:$J$71, 0)),
                        MATCH(CONCATENATE(B54, "-", C54), 'SlotsAllocation 2'!$I$2:$I$71, 0)),
                    MATCH(CONCATENATE(B54, "-", C54), 'SlotsAllocation 2'!$H$2:$H$71, 0)),
                MATCH(CONCATENATE(B54, "-", C54), 'SlotsAllocation 2'!$G$2:$G$71, 0)),
            MATCH(CONCATENATE(B54, "-", C54), 'SlotsAllocation 2'!$F$2:$F$71, 0)),
        MATCH(CONCATENATE(B54, "-", C54), 'SlotsAllocation 2'!$E$2:$E$71, 0)),
    MATCH(CONCATENATE(B54, "-", C54), 'SlotsAllocation 2'!$D$2:$D$71, 0)),
MATCH(CONCATENATE(B54, "-", C54), 'SlotsAllocation 2'!$C$2:$C$71, 0))</f>
        <v>2</v>
      </c>
      <c r="R54" s="2">
        <v>30</v>
      </c>
      <c r="S54" s="18"/>
      <c r="T54" s="1"/>
      <c r="U54" s="148"/>
      <c r="V54" s="148"/>
      <c r="W54" s="148"/>
    </row>
    <row r="55" spans="2:23" ht="12" x14ac:dyDescent="0.25">
      <c r="B55" s="23" t="s">
        <v>19</v>
      </c>
      <c r="C55" s="2">
        <v>10</v>
      </c>
      <c r="D55" s="3" t="s">
        <v>81</v>
      </c>
      <c r="E55" s="3" t="s">
        <v>406</v>
      </c>
      <c r="F55" s="4">
        <v>1</v>
      </c>
      <c r="G55" s="113" t="s">
        <v>351</v>
      </c>
      <c r="H55" s="125">
        <v>4449</v>
      </c>
      <c r="I55" s="3" t="str">
        <f t="shared" si="7"/>
        <v>T</v>
      </c>
      <c r="J55" s="3">
        <f>IF(ISNA(MATCH(CONCATENATE(B55, "-", C55), 'SlotsAllocation 2'!$C$2:$C$15, 0)),
    IF(ISNA(MATCH(CONCATENATE(B55, "-", C55), 'SlotsAllocation 2'!$D$2:$D$15, 0)),
        IF(ISNA(MATCH(CONCATENATE(B55, "-", C55), 'SlotsAllocation 2'!$E$2:$E$15, 0)),
            IF(ISNA(MATCH(CONCATENATE(B55, "-", C55), 'SlotsAllocation 2'!$F$2:$F$15, 0)),
                IF(ISNA(MATCH(CONCATENATE(B55, "-", C55), 'SlotsAllocation 2'!$G$2:$G$15, 0)),
                    IF(ISNA(MATCH(CONCATENATE(B55, "-", C55), 'SlotsAllocation 2'!$H$2:$H$15, 0)),
                        IF(ISNA(MATCH(CONCATENATE(B55, "-", C55), 'SlotsAllocation 2'!$I$2:$I$15, 0)),
                            IF(ISNA(MATCH(CONCATENATE(B55, "-", C55), 'SlotsAllocation 2'!$J$2:$J$15, 0)),
                                0,
                            MATCH(CONCATENATE(B55, "-", C55), 'SlotsAllocation 2'!$J$2:$J$15, 0)),
                        MATCH(CONCATENATE(B55, "-", C55), 'SlotsAllocation 2'!$I$2:$I$15, 0)),
                    MATCH(CONCATENATE(B55, "-", C55), 'SlotsAllocation 2'!$H$2:$H$15, 0)),
                MATCH(CONCATENATE(B55, "-", C55), 'SlotsAllocation 2'!$G$2:$G$15, 0)),
            MATCH(CONCATENATE(B55, "-", C55), 'SlotsAllocation 2'!$F$2:$F$15, 0)),
        MATCH(CONCATENATE(B55, "-", C55), 'SlotsAllocation 2'!$E$2:$E$15, 0)),
    MATCH(CONCATENATE(B55, "-", C55), 'SlotsAllocation 2'!$D$2:$D$15, 0)),
MATCH(CONCATENATE(B55, "-", C55), 'SlotsAllocation 2'!$C$2:$C$15, 0))</f>
        <v>0</v>
      </c>
      <c r="K55" s="3">
        <f>IF(ISNA(MATCH(CONCATENATE(B55, "-", C55), 'SlotsAllocation 2'!$C$16:$C$29, 0)),
    IF(ISNA(MATCH(CONCATENATE(B55, "-", C55), 'SlotsAllocation 2'!$D$16:$D$29, 0)),
        IF(ISNA(MATCH(CONCATENATE(B55, "-", C55), 'SlotsAllocation 2'!$E$16:$E$29, 0)),
            IF(ISNA(MATCH(CONCATENATE(B55, "-", C55), 'SlotsAllocation 2'!$F$16:$F$29, 0)),
                IF(ISNA(MATCH(CONCATENATE(B55, "-", C55), 'SlotsAllocation 2'!$G$16:$G$29, 0)),
                    IF(ISNA(MATCH(CONCATENATE(B55, "-", C55), 'SlotsAllocation 2'!$H$16:$H$29, 0)),
                        IF(ISNA(MATCH(CONCATENATE(B55, "-", C55), 'SlotsAllocation 2'!$I$16:$I$29, 0)),
                           IF(ISNA(MATCH(CONCATENATE(B55, "-", C55), 'SlotsAllocation 2'!$J$16:$J$29, 0)),
                                0,
                            MATCH(CONCATENATE(B55, "-", C55), 'SlotsAllocation 2'!$J$16:$J$29, 0)),
                        MATCH(CONCATENATE(B55, "-", C55), 'SlotsAllocation 2'!$I$16:$I$29, 0)),
                    MATCH(CONCATENATE(B55, "-", C55), 'SlotsAllocation 2'!$H$16:$H$29, 0)),
                MATCH(CONCATENATE(B55, "-", C55), 'SlotsAllocation 2'!$G$16:$G$29, 0)),
            MATCH(CONCATENATE(B55, "-", C55), 'SlotsAllocation 2'!$F$16:$F$29, 0)),
        MATCH(CONCATENATE(B55, "-", C55), 'SlotsAllocation 2'!$E$16:$E$29, 0)),
    MATCH(CONCATENATE(B55, "-", C55), 'SlotsAllocation 2'!$D$16:$D$29, 0)),
MATCH(CONCATENATE(B55, "-", C55), 'SlotsAllocation 2'!$C$16:$C$29, 0))</f>
        <v>0</v>
      </c>
      <c r="L55" s="3">
        <f>IF(ISNA(MATCH(CONCATENATE(B55, "-", C55), 'SlotsAllocation 2'!$C$30:$C$43, 0)),
    IF(ISNA(MATCH(CONCATENATE(B55, "-", C55), 'SlotsAllocation 2'!$D$30:$D$43, 0)),
        IF(ISNA(MATCH(CONCATENATE(B55, "-", C55), 'SlotsAllocation 2'!$E$30:$E$43, 0)),
            IF(ISNA(MATCH(CONCATENATE(B55, "-", C55), 'SlotsAllocation 2'!$F$30:$F$43, 0)),
                IF(ISNA(MATCH(CONCATENATE(B55, "-", C55), 'SlotsAllocation 2'!$G$30:$G$43, 0)),
                    IF(ISNA(MATCH(CONCATENATE(B55, "-", C55), 'SlotsAllocation 2'!$H$30:$H$43, 0)),
                        IF(ISNA(MATCH(CONCATENATE(B55, "-", C55), 'SlotsAllocation 2'!$I$30:$I$43, 0)),
                           IF(ISNA(MATCH(CONCATENATE(B55, "-", C55), 'SlotsAllocation 2'!$J$30:$J$43, 0)),
                                0,
                            MATCH(CONCATENATE(B55, "-", C55), 'SlotsAllocation 2'!$J$30:$J$43, 0)),
                        MATCH(CONCATENATE(B55, "-", C55), 'SlotsAllocation 2'!$I$30:$I$43, 0)),
                    MATCH(CONCATENATE(B55, "-", C55), 'SlotsAllocation 2'!$H$30:$H$43, 0)),
                MATCH(CONCATENATE(B55, "-", C55), 'SlotsAllocation 2'!$G$30:$G$43, 0)),
            MATCH(CONCATENATE(B55, "-", C55), 'SlotsAllocation 2'!$F$30:$F$43, 0)),
        MATCH(CONCATENATE(B55, "-", C55), 'SlotsAllocation 2'!$E$30:$E$43, 0)),
    MATCH(CONCATENATE(B55, "-", C55), 'SlotsAllocation 2'!$D$30:$D$43, 0)),
MATCH(CONCATENATE(B55, "-", C55), 'SlotsAllocation 2'!$C$30:$C$43, 0))</f>
        <v>2</v>
      </c>
      <c r="M55" s="3">
        <f>IF(ISNA(MATCH(CONCATENATE(B55, "-", C55), 'SlotsAllocation 2'!$C$44:$C$57, 0)),
    IF(ISNA(MATCH(CONCATENATE(B55, "-", C55), 'SlotsAllocation 2'!$D$44:$D$57, 0)),
        IF(ISNA(MATCH(CONCATENATE(B55, "-", C55), 'SlotsAllocation 2'!$E$44:$E$57, 0)),
            IF(ISNA(MATCH(CONCATENATE(B55, "-", C55), 'SlotsAllocation 2'!$F$44:$F$57, 0)),
                IF(ISNA(MATCH(CONCATENATE(B55, "-", C55), 'SlotsAllocation 2'!$G$44:$G$57, 0)),
                    IF(ISNA(MATCH(CONCATENATE(B55, "-", C55), 'SlotsAllocation 2'!$H$44:$H$57, 0)),
                        IF(ISNA(MATCH(CONCATENATE(B55, "-", C55), 'SlotsAllocation 2'!$I$44:$I$57, 0)),
                           IF(ISNA(MATCH(CONCATENATE(B55, "-", C55), 'SlotsAllocation 2'!$J$44:$J$57, 0)),
                                0,
                            MATCH(CONCATENATE(B55, "-", C55), 'SlotsAllocation 2'!$J$44:$J$57, 0)),
                        MATCH(CONCATENATE(B55, "-", C55), 'SlotsAllocation 2'!$I$44:$I$57, 0)),
                    MATCH(CONCATENATE(B55, "-", C55), 'SlotsAllocation 2'!$H$44:$H$57, 0)),
                MATCH(CONCATENATE(B55, "-", C55), 'SlotsAllocation 2'!$G$44:$G$57, 0)),
            MATCH(CONCATENATE(B55, "-", C55), 'SlotsAllocation 2'!$F$44:$F$57, 0)),
        MATCH(CONCATENATE(B55, "-", C55), 'SlotsAllocation 2'!$E$44:$E$57, 0)),
    MATCH(CONCATENATE(B55, "-", C55), 'SlotsAllocation 2'!$D$44:$D$57, 0)),
MATCH(CONCATENATE(B55, "-", C55), 'SlotsAllocation 2'!$C$44:$C$57, 0))</f>
        <v>0</v>
      </c>
      <c r="N55" s="3">
        <f>IF(ISNA(MATCH(CONCATENATE(B55, "-", C55), 'SlotsAllocation 2'!$C$58:$C$71, 0)),
    IF(ISNA(MATCH(CONCATENATE(B55, "-", C55), 'SlotsAllocation 2'!$D$58:$D$71, 0)),
        IF(ISNA(MATCH(CONCATENATE(B55, "-", C55), 'SlotsAllocation 2'!$E$58:$E$71, 0)),
            IF(ISNA(MATCH(CONCATENATE(B55, "-", C55), 'SlotsAllocation 2'!$F$58:$F$71, 0)),
                IF(ISNA(MATCH(CONCATENATE(B55, "-", C55), 'SlotsAllocation 2'!$G$58:$G$71, 0)),
                    IF(ISNA(MATCH(CONCATENATE(B55, "-", C55), 'SlotsAllocation 2'!$H$58:$H$71, 0)),
                        IF(ISNA(MATCH(CONCATENATE(B55, "-", C55), 'SlotsAllocation 2'!$I$58:$I$71, 0)),
                           IF(ISNA(MATCH(CONCATENATE(B55, "-", C55), 'SlotsAllocation 2'!$J$58:$J$71, 0)),
                                0,
                            MATCH(CONCATENATE(B55, "-", C55), 'SlotsAllocation 2'!$J$58:$J$71, 0)),
                        MATCH(CONCATENATE(B55, "-", C55), 'SlotsAllocation 2'!$I$58:$I$71, 0)),
                    MATCH(CONCATENATE(B55, "-", C55), 'SlotsAllocation 2'!$H$58:$H$71, 0)),
                MATCH(CONCATENATE(B55, "-", C55), 'SlotsAllocation 2'!$G$58:$G$71, 0)),
            MATCH(CONCATENATE(B55, "-", C55), 'SlotsAllocation 2'!$F$58:$F$71, 0)),
        MATCH(CONCATENATE(B55, "-", C55), 'SlotsAllocation 2'!$E$58:$E$71, 0)),
    MATCH(CONCATENATE(B55, "-", C55), 'SlotsAllocation 2'!$D$58:$D$71, 0)),
MATCH(CONCATENATE(B55, "-", C55), 'SlotsAllocation 2'!$C$58:$C$71, 0))</f>
        <v>0</v>
      </c>
      <c r="O55" s="3" t="str">
        <f>IF(ISNA(MATCH(CONCATENATE(B55, "-", C55), 'SlotsAllocation 2'!$C$2:$C$71, 0)),
    IF(ISNA(MATCH(CONCATENATE(B55, "-", C55), 'SlotsAllocation 2'!$D$2:$D$71, 0)),
        IF(ISNA(MATCH(CONCATENATE(B55, "-", C55), 'SlotsAllocation 2'!$E$2:$E$71, 0)),
            IF(ISNA(MATCH(CONCATENATE(B55, "-", C55), 'SlotsAllocation 2'!$F$2:$F$71, 0)),
                IF(ISNA(MATCH(CONCATENATE(B55, "-", C55), 'SlotsAllocation 2'!$G$2:$G$71, 0)),
                    IF(ISNA(MATCH(CONCATENATE(B55, "-", C55), 'SlotsAllocation 2'!$H$2:$H$71, 0)),
                        IF(ISNA(MATCH(CONCATENATE(B55, "-", C55),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14:40-16:10</v>
      </c>
      <c r="P55" s="3" t="str">
        <f>IF(ISNA(VLOOKUP(Q55, 'LOOKUP Table'!$A$2:$B$75, 2, FALSE)), "No Room Allocated", VLOOKUP(Q55, 'LOOKUP Table'!$A$2:$B$75, 2, FALSE))</f>
        <v>CSCLAB1</v>
      </c>
      <c r="Q55" s="3">
        <f>IF(ISNA(MATCH(CONCATENATE(B55, "-", C55), 'SlotsAllocation 2'!$C$2:$C$71, 0)),
    IF(ISNA(MATCH(CONCATENATE(B55, "-", C55), 'SlotsAllocation 2'!$D$2:$D$71, 0)),
        IF(ISNA(MATCH(CONCATENATE(B55, "-", C55), 'SlotsAllocation 2'!$E$2:$E$71, 0)),
            IF(ISNA(MATCH(CONCATENATE(B55, "-", C55), 'SlotsAllocation 2'!$F$2:$F$71, 0)),
                IF(ISNA(MATCH(CONCATENATE(B55, "-", C55), 'SlotsAllocation 2'!$G$2:$G$71, 0)),
                    IF(ISNA(MATCH(CONCATENATE(B55, "-", C55), 'SlotsAllocation 2'!$H$2:$H$71, 0)),
                        IF(ISNA(MATCH(CONCATENATE(B55, "-", C55), 'SlotsAllocation 2'!$I$2:$I$71, 0)),
                            IF(ISNA(MATCH(CONCATENATE(B55, "-", C55), 'SlotsAllocation 2'!$J$2:$J$71, 0)),
                                "No Room Allocated",
                            MATCH(CONCATENATE(B55, "-", C55), 'SlotsAllocation 2'!$J$2:$J$71, 0)),
                        MATCH(CONCATENATE(B55, "-", C55), 'SlotsAllocation 2'!$I$2:$I$71, 0)),
                    MATCH(CONCATENATE(B55, "-", C55), 'SlotsAllocation 2'!$H$2:$H$71, 0)),
                MATCH(CONCATENATE(B55, "-", C55), 'SlotsAllocation 2'!$G$2:$G$71, 0)),
            MATCH(CONCATENATE(B55, "-", C55), 'SlotsAllocation 2'!$F$2:$F$71, 0)),
        MATCH(CONCATENATE(B55, "-", C55), 'SlotsAllocation 2'!$E$2:$E$71, 0)),
    MATCH(CONCATENATE(B55, "-", C55), 'SlotsAllocation 2'!$D$2:$D$71, 0)),
MATCH(CONCATENATE(B55, "-", C55), 'SlotsAllocation 2'!$C$2:$C$71, 0))</f>
        <v>30</v>
      </c>
      <c r="R55" s="2">
        <v>30</v>
      </c>
      <c r="S55" s="18"/>
      <c r="T55" s="1"/>
      <c r="U55" s="148"/>
      <c r="V55" s="148"/>
      <c r="W55" s="148"/>
    </row>
    <row r="56" spans="2:23" ht="12" x14ac:dyDescent="0.25">
      <c r="B56" s="23" t="s">
        <v>17</v>
      </c>
      <c r="C56" s="2">
        <v>11</v>
      </c>
      <c r="D56" s="3" t="s">
        <v>18</v>
      </c>
      <c r="E56" s="3" t="s">
        <v>405</v>
      </c>
      <c r="F56" s="4">
        <v>3</v>
      </c>
      <c r="G56" s="113" t="s">
        <v>351</v>
      </c>
      <c r="H56" s="125">
        <v>4449</v>
      </c>
      <c r="I56" s="3" t="str">
        <f t="shared" si="7"/>
        <v>MW</v>
      </c>
      <c r="J56" s="3">
        <f>IF(ISNA(MATCH(CONCATENATE(B56, "-", C56), 'SlotsAllocation 2'!$C$2:$C$15, 0)),
    IF(ISNA(MATCH(CONCATENATE(B56, "-", C56), 'SlotsAllocation 2'!$D$2:$D$15, 0)),
        IF(ISNA(MATCH(CONCATENATE(B56, "-", C56), 'SlotsAllocation 2'!$E$2:$E$15, 0)),
            IF(ISNA(MATCH(CONCATENATE(B56, "-", C56), 'SlotsAllocation 2'!$F$2:$F$15, 0)),
                IF(ISNA(MATCH(CONCATENATE(B56, "-", C56), 'SlotsAllocation 2'!$G$2:$G$15, 0)),
                    IF(ISNA(MATCH(CONCATENATE(B56, "-", C56), 'SlotsAllocation 2'!$H$2:$H$15, 0)),
                        IF(ISNA(MATCH(CONCATENATE(B56, "-", C56), 'SlotsAllocation 2'!$I$2:$I$15, 0)),
                            IF(ISNA(MATCH(CONCATENATE(B56, "-", C56), 'SlotsAllocation 2'!$J$2:$J$15, 0)),
                                0,
                            MATCH(CONCATENATE(B56, "-", C56), 'SlotsAllocation 2'!$J$2:$J$15, 0)),
                        MATCH(CONCATENATE(B56, "-", C56), 'SlotsAllocation 2'!$I$2:$I$15, 0)),
                    MATCH(CONCATENATE(B56, "-", C56), 'SlotsAllocation 2'!$H$2:$H$15, 0)),
                MATCH(CONCATENATE(B56, "-", C56), 'SlotsAllocation 2'!$G$2:$G$15, 0)),
            MATCH(CONCATENATE(B56, "-", C56), 'SlotsAllocation 2'!$F$2:$F$15, 0)),
        MATCH(CONCATENATE(B56, "-", C56), 'SlotsAllocation 2'!$E$2:$E$15, 0)),
    MATCH(CONCATENATE(B56, "-", C56), 'SlotsAllocation 2'!$D$2:$D$15, 0)),
MATCH(CONCATENATE(B56, "-", C56), 'SlotsAllocation 2'!$C$2:$C$15, 0))</f>
        <v>0</v>
      </c>
      <c r="K56" s="3">
        <f>IF(ISNA(MATCH(CONCATENATE(B56, "-", C56), 'SlotsAllocation 2'!$C$16:$C$29, 0)),
    IF(ISNA(MATCH(CONCATENATE(B56, "-", C56), 'SlotsAllocation 2'!$D$16:$D$29, 0)),
        IF(ISNA(MATCH(CONCATENATE(B56, "-", C56), 'SlotsAllocation 2'!$E$16:$E$29, 0)),
            IF(ISNA(MATCH(CONCATENATE(B56, "-", C56), 'SlotsAllocation 2'!$F$16:$F$29, 0)),
                IF(ISNA(MATCH(CONCATENATE(B56, "-", C56), 'SlotsAllocation 2'!$G$16:$G$29, 0)),
                    IF(ISNA(MATCH(CONCATENATE(B56, "-", C56), 'SlotsAllocation 2'!$H$16:$H$29, 0)),
                        IF(ISNA(MATCH(CONCATENATE(B56, "-", C56), 'SlotsAllocation 2'!$I$16:$I$29, 0)),
                           IF(ISNA(MATCH(CONCATENATE(B56, "-", C56), 'SlotsAllocation 2'!$J$16:$J$29, 0)),
                                0,
                            MATCH(CONCATENATE(B56, "-", C56), 'SlotsAllocation 2'!$J$16:$J$29, 0)),
                        MATCH(CONCATENATE(B56, "-", C56), 'SlotsAllocation 2'!$I$16:$I$29, 0)),
                    MATCH(CONCATENATE(B56, "-", C56), 'SlotsAllocation 2'!$H$16:$H$29, 0)),
                MATCH(CONCATENATE(B56, "-", C56), 'SlotsAllocation 2'!$G$16:$G$29, 0)),
            MATCH(CONCATENATE(B56, "-", C56), 'SlotsAllocation 2'!$F$16:$F$29, 0)),
        MATCH(CONCATENATE(B56, "-", C56), 'SlotsAllocation 2'!$E$16:$E$29, 0)),
    MATCH(CONCATENATE(B56, "-", C56), 'SlotsAllocation 2'!$D$16:$D$29, 0)),
MATCH(CONCATENATE(B56, "-", C56), 'SlotsAllocation 2'!$C$16:$C$29, 0))</f>
        <v>2</v>
      </c>
      <c r="L56" s="3">
        <f>IF(ISNA(MATCH(CONCATENATE(B56, "-", C56), 'SlotsAllocation 2'!$C$30:$C$43, 0)),
    IF(ISNA(MATCH(CONCATENATE(B56, "-", C56), 'SlotsAllocation 2'!$D$30:$D$43, 0)),
        IF(ISNA(MATCH(CONCATENATE(B56, "-", C56), 'SlotsAllocation 2'!$E$30:$E$43, 0)),
            IF(ISNA(MATCH(CONCATENATE(B56, "-", C56), 'SlotsAllocation 2'!$F$30:$F$43, 0)),
                IF(ISNA(MATCH(CONCATENATE(B56, "-", C56), 'SlotsAllocation 2'!$G$30:$G$43, 0)),
                    IF(ISNA(MATCH(CONCATENATE(B56, "-", C56), 'SlotsAllocation 2'!$H$30:$H$43, 0)),
                        IF(ISNA(MATCH(CONCATENATE(B56, "-", C56), 'SlotsAllocation 2'!$I$30:$I$43, 0)),
                           IF(ISNA(MATCH(CONCATENATE(B56, "-", C56), 'SlotsAllocation 2'!$J$30:$J$43, 0)),
                                0,
                            MATCH(CONCATENATE(B56, "-", C56), 'SlotsAllocation 2'!$J$30:$J$43, 0)),
                        MATCH(CONCATENATE(B56, "-", C56), 'SlotsAllocation 2'!$I$30:$I$43, 0)),
                    MATCH(CONCATENATE(B56, "-", C56), 'SlotsAllocation 2'!$H$30:$H$43, 0)),
                MATCH(CONCATENATE(B56, "-", C56), 'SlotsAllocation 2'!$G$30:$G$43, 0)),
            MATCH(CONCATENATE(B56, "-", C56), 'SlotsAllocation 2'!$F$30:$F$43, 0)),
        MATCH(CONCATENATE(B56, "-", C56), 'SlotsAllocation 2'!$E$30:$E$43, 0)),
    MATCH(CONCATENATE(B56, "-", C56), 'SlotsAllocation 2'!$D$30:$D$43, 0)),
MATCH(CONCATENATE(B56, "-", C56), 'SlotsAllocation 2'!$C$30:$C$43, 0))</f>
        <v>0</v>
      </c>
      <c r="M56" s="3">
        <f>IF(ISNA(MATCH(CONCATENATE(B56, "-", C56), 'SlotsAllocation 2'!$C$44:$C$57, 0)),
    IF(ISNA(MATCH(CONCATENATE(B56, "-", C56), 'SlotsAllocation 2'!$D$44:$D$57, 0)),
        IF(ISNA(MATCH(CONCATENATE(B56, "-", C56), 'SlotsAllocation 2'!$E$44:$E$57, 0)),
            IF(ISNA(MATCH(CONCATENATE(B56, "-", C56), 'SlotsAllocation 2'!$F$44:$F$57, 0)),
                IF(ISNA(MATCH(CONCATENATE(B56, "-", C56), 'SlotsAllocation 2'!$G$44:$G$57, 0)),
                    IF(ISNA(MATCH(CONCATENATE(B56, "-", C56), 'SlotsAllocation 2'!$H$44:$H$57, 0)),
                        IF(ISNA(MATCH(CONCATENATE(B56, "-", C56), 'SlotsAllocation 2'!$I$44:$I$57, 0)),
                           IF(ISNA(MATCH(CONCATENATE(B56, "-", C56), 'SlotsAllocation 2'!$J$44:$J$57, 0)),
                                0,
                            MATCH(CONCATENATE(B56, "-", C56), 'SlotsAllocation 2'!$J$44:$J$57, 0)),
                        MATCH(CONCATENATE(B56, "-", C56), 'SlotsAllocation 2'!$I$44:$I$57, 0)),
                    MATCH(CONCATENATE(B56, "-", C56), 'SlotsAllocation 2'!$H$44:$H$57, 0)),
                MATCH(CONCATENATE(B56, "-", C56), 'SlotsAllocation 2'!$G$44:$G$57, 0)),
            MATCH(CONCATENATE(B56, "-", C56), 'SlotsAllocation 2'!$F$44:$F$57, 0)),
        MATCH(CONCATENATE(B56, "-", C56), 'SlotsAllocation 2'!$E$44:$E$57, 0)),
    MATCH(CONCATENATE(B56, "-", C56), 'SlotsAllocation 2'!$D$44:$D$57, 0)),
MATCH(CONCATENATE(B56, "-", C56), 'SlotsAllocation 2'!$C$44:$C$57, 0))</f>
        <v>2</v>
      </c>
      <c r="N56" s="3">
        <f>IF(ISNA(MATCH(CONCATENATE(B56, "-", C56), 'SlotsAllocation 2'!$C$58:$C$71, 0)),
    IF(ISNA(MATCH(CONCATENATE(B56, "-", C56), 'SlotsAllocation 2'!$D$58:$D$71, 0)),
        IF(ISNA(MATCH(CONCATENATE(B56, "-", C56), 'SlotsAllocation 2'!$E$58:$E$71, 0)),
            IF(ISNA(MATCH(CONCATENATE(B56, "-", C56), 'SlotsAllocation 2'!$F$58:$F$71, 0)),
                IF(ISNA(MATCH(CONCATENATE(B56, "-", C56), 'SlotsAllocation 2'!$G$58:$G$71, 0)),
                    IF(ISNA(MATCH(CONCATENATE(B56, "-", C56), 'SlotsAllocation 2'!$H$58:$H$71, 0)),
                        IF(ISNA(MATCH(CONCATENATE(B56, "-", C56), 'SlotsAllocation 2'!$I$58:$I$71, 0)),
                           IF(ISNA(MATCH(CONCATENATE(B56, "-", C56), 'SlotsAllocation 2'!$J$58:$J$71, 0)),
                                0,
                            MATCH(CONCATENATE(B56, "-", C56), 'SlotsAllocation 2'!$J$58:$J$71, 0)),
                        MATCH(CONCATENATE(B56, "-", C56), 'SlotsAllocation 2'!$I$58:$I$71, 0)),
                    MATCH(CONCATENATE(B56, "-", C56), 'SlotsAllocation 2'!$H$58:$H$71, 0)),
                MATCH(CONCATENATE(B56, "-", C56), 'SlotsAllocation 2'!$G$58:$G$71, 0)),
            MATCH(CONCATENATE(B56, "-", C56), 'SlotsAllocation 2'!$F$58:$F$71, 0)),
        MATCH(CONCATENATE(B56, "-", C56), 'SlotsAllocation 2'!$E$58:$E$71, 0)),
    MATCH(CONCATENATE(B56, "-", C56), 'SlotsAllocation 2'!$D$58:$D$71, 0)),
MATCH(CONCATENATE(B56, "-", C56), 'SlotsAllocation 2'!$C$58:$C$71, 0))</f>
        <v>0</v>
      </c>
      <c r="O56" s="3" t="str">
        <f>IF(ISNA(MATCH(CONCATENATE(B56, "-", C56), 'SlotsAllocation 2'!$C$2:$C$71, 0)),
    IF(ISNA(MATCH(CONCATENATE(B56, "-", C56), 'SlotsAllocation 2'!$D$2:$D$71, 0)),
        IF(ISNA(MATCH(CONCATENATE(B56, "-", C56), 'SlotsAllocation 2'!$E$2:$E$71, 0)),
            IF(ISNA(MATCH(CONCATENATE(B56, "-", C56), 'SlotsAllocation 2'!$F$2:$F$71, 0)),
                IF(ISNA(MATCH(CONCATENATE(B56, "-", C56), 'SlotsAllocation 2'!$G$2:$G$71, 0)),
                    IF(ISNA(MATCH(CONCATENATE(B56, "-", C56), 'SlotsAllocation 2'!$H$2:$H$71, 0)),
                        IF(ISNA(MATCH(CONCATENATE(B56, "-", C56),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13:00-14:30</v>
      </c>
      <c r="P56" s="3" t="str">
        <f>IF(ISNA(VLOOKUP(Q56, 'LOOKUP Table'!$A$2:$B$75, 2, FALSE)), "No Room Allocated", VLOOKUP(Q56, 'LOOKUP Table'!$A$2:$B$75, 2, FALSE))</f>
        <v>CSCLAB1</v>
      </c>
      <c r="Q56" s="3">
        <f>IF(ISNA(MATCH(CONCATENATE(B56, "-", C56), 'SlotsAllocation 2'!$C$2:$C$71, 0)),
    IF(ISNA(MATCH(CONCATENATE(B56, "-", C56), 'SlotsAllocation 2'!$D$2:$D$71, 0)),
        IF(ISNA(MATCH(CONCATENATE(B56, "-", C56), 'SlotsAllocation 2'!$E$2:$E$71, 0)),
            IF(ISNA(MATCH(CONCATENATE(B56, "-", C56), 'SlotsAllocation 2'!$F$2:$F$71, 0)),
                IF(ISNA(MATCH(CONCATENATE(B56, "-", C56), 'SlotsAllocation 2'!$G$2:$G$71, 0)),
                    IF(ISNA(MATCH(CONCATENATE(B56, "-", C56), 'SlotsAllocation 2'!$H$2:$H$71, 0)),
                        IF(ISNA(MATCH(CONCATENATE(B56, "-", C56), 'SlotsAllocation 2'!$I$2:$I$71, 0)),
                            IF(ISNA(MATCH(CONCATENATE(B56, "-", C56), 'SlotsAllocation 2'!$J$2:$J$71, 0)),
                                "No Room Allocated",
                            MATCH(CONCATENATE(B56, "-", C56), 'SlotsAllocation 2'!$J$2:$J$71, 0)),
                        MATCH(CONCATENATE(B56, "-", C56), 'SlotsAllocation 2'!$I$2:$I$71, 0)),
                    MATCH(CONCATENATE(B56, "-", C56), 'SlotsAllocation 2'!$H$2:$H$71, 0)),
                MATCH(CONCATENATE(B56, "-", C56), 'SlotsAllocation 2'!$G$2:$G$71, 0)),
            MATCH(CONCATENATE(B56, "-", C56), 'SlotsAllocation 2'!$F$2:$F$71, 0)),
        MATCH(CONCATENATE(B56, "-", C56), 'SlotsAllocation 2'!$E$2:$E$71, 0)),
    MATCH(CONCATENATE(B56, "-", C56), 'SlotsAllocation 2'!$D$2:$D$71, 0)),
MATCH(CONCATENATE(B56, "-", C56), 'SlotsAllocation 2'!$C$2:$C$71, 0))</f>
        <v>16</v>
      </c>
      <c r="R56" s="2">
        <v>30</v>
      </c>
      <c r="S56" s="18"/>
      <c r="T56" s="1"/>
      <c r="U56" s="148"/>
      <c r="V56" s="148"/>
      <c r="W56" s="148"/>
    </row>
    <row r="57" spans="2:23" ht="12" x14ac:dyDescent="0.25">
      <c r="B57" s="23" t="s">
        <v>19</v>
      </c>
      <c r="C57" s="2">
        <v>11</v>
      </c>
      <c r="D57" s="3" t="s">
        <v>81</v>
      </c>
      <c r="E57" s="3" t="s">
        <v>406</v>
      </c>
      <c r="F57" s="4">
        <v>1</v>
      </c>
      <c r="G57" s="113" t="s">
        <v>351</v>
      </c>
      <c r="H57" s="125">
        <v>4449</v>
      </c>
      <c r="I57" s="3" t="str">
        <f t="shared" si="7"/>
        <v>M</v>
      </c>
      <c r="J57" s="3">
        <f>IF(ISNA(MATCH(CONCATENATE(B57, "-", C57), 'SlotsAllocation 2'!$C$2:$C$15, 0)),
    IF(ISNA(MATCH(CONCATENATE(B57, "-", C57), 'SlotsAllocation 2'!$D$2:$D$15, 0)),
        IF(ISNA(MATCH(CONCATENATE(B57, "-", C57), 'SlotsAllocation 2'!$E$2:$E$15, 0)),
            IF(ISNA(MATCH(CONCATENATE(B57, "-", C57), 'SlotsAllocation 2'!$F$2:$F$15, 0)),
                IF(ISNA(MATCH(CONCATENATE(B57, "-", C57), 'SlotsAllocation 2'!$G$2:$G$15, 0)),
                    IF(ISNA(MATCH(CONCATENATE(B57, "-", C57), 'SlotsAllocation 2'!$H$2:$H$15, 0)),
                        IF(ISNA(MATCH(CONCATENATE(B57, "-", C57), 'SlotsAllocation 2'!$I$2:$I$15, 0)),
                            IF(ISNA(MATCH(CONCATENATE(B57, "-", C57), 'SlotsAllocation 2'!$J$2:$J$15, 0)),
                                0,
                            MATCH(CONCATENATE(B57, "-", C57), 'SlotsAllocation 2'!$J$2:$J$15, 0)),
                        MATCH(CONCATENATE(B57, "-", C57), 'SlotsAllocation 2'!$I$2:$I$15, 0)),
                    MATCH(CONCATENATE(B57, "-", C57), 'SlotsAllocation 2'!$H$2:$H$15, 0)),
                MATCH(CONCATENATE(B57, "-", C57), 'SlotsAllocation 2'!$G$2:$G$15, 0)),
            MATCH(CONCATENATE(B57, "-", C57), 'SlotsAllocation 2'!$F$2:$F$15, 0)),
        MATCH(CONCATENATE(B57, "-", C57), 'SlotsAllocation 2'!$E$2:$E$15, 0)),
    MATCH(CONCATENATE(B57, "-", C57), 'SlotsAllocation 2'!$D$2:$D$15, 0)),
MATCH(CONCATENATE(B57, "-", C57), 'SlotsAllocation 2'!$C$2:$C$15, 0))</f>
        <v>0</v>
      </c>
      <c r="K57" s="3">
        <f>IF(ISNA(MATCH(CONCATENATE(B57, "-", C57), 'SlotsAllocation 2'!$C$16:$C$29, 0)),
    IF(ISNA(MATCH(CONCATENATE(B57, "-", C57), 'SlotsAllocation 2'!$D$16:$D$29, 0)),
        IF(ISNA(MATCH(CONCATENATE(B57, "-", C57), 'SlotsAllocation 2'!$E$16:$E$29, 0)),
            IF(ISNA(MATCH(CONCATENATE(B57, "-", C57), 'SlotsAllocation 2'!$F$16:$F$29, 0)),
                IF(ISNA(MATCH(CONCATENATE(B57, "-", C57), 'SlotsAllocation 2'!$G$16:$G$29, 0)),
                    IF(ISNA(MATCH(CONCATENATE(B57, "-", C57), 'SlotsAllocation 2'!$H$16:$H$29, 0)),
                        IF(ISNA(MATCH(CONCATENATE(B57, "-", C57), 'SlotsAllocation 2'!$I$16:$I$29, 0)),
                           IF(ISNA(MATCH(CONCATENATE(B57, "-", C57), 'SlotsAllocation 2'!$J$16:$J$29, 0)),
                                0,
                            MATCH(CONCATENATE(B57, "-", C57), 'SlotsAllocation 2'!$J$16:$J$29, 0)),
                        MATCH(CONCATENATE(B57, "-", C57), 'SlotsAllocation 2'!$I$16:$I$29, 0)),
                    MATCH(CONCATENATE(B57, "-", C57), 'SlotsAllocation 2'!$H$16:$H$29, 0)),
                MATCH(CONCATENATE(B57, "-", C57), 'SlotsAllocation 2'!$G$16:$G$29, 0)),
            MATCH(CONCATENATE(B57, "-", C57), 'SlotsAllocation 2'!$F$16:$F$29, 0)),
        MATCH(CONCATENATE(B57, "-", C57), 'SlotsAllocation 2'!$E$16:$E$29, 0)),
    MATCH(CONCATENATE(B57, "-", C57), 'SlotsAllocation 2'!$D$16:$D$29, 0)),
MATCH(CONCATENATE(B57, "-", C57), 'SlotsAllocation 2'!$C$16:$C$29, 0))</f>
        <v>2</v>
      </c>
      <c r="L57" s="3">
        <f>IF(ISNA(MATCH(CONCATENATE(B57, "-", C57), 'SlotsAllocation 2'!$C$30:$C$43, 0)),
    IF(ISNA(MATCH(CONCATENATE(B57, "-", C57), 'SlotsAllocation 2'!$D$30:$D$43, 0)),
        IF(ISNA(MATCH(CONCATENATE(B57, "-", C57), 'SlotsAllocation 2'!$E$30:$E$43, 0)),
            IF(ISNA(MATCH(CONCATENATE(B57, "-", C57), 'SlotsAllocation 2'!$F$30:$F$43, 0)),
                IF(ISNA(MATCH(CONCATENATE(B57, "-", C57), 'SlotsAllocation 2'!$G$30:$G$43, 0)),
                    IF(ISNA(MATCH(CONCATENATE(B57, "-", C57), 'SlotsAllocation 2'!$H$30:$H$43, 0)),
                        IF(ISNA(MATCH(CONCATENATE(B57, "-", C57), 'SlotsAllocation 2'!$I$30:$I$43, 0)),
                           IF(ISNA(MATCH(CONCATENATE(B57, "-", C57), 'SlotsAllocation 2'!$J$30:$J$43, 0)),
                                0,
                            MATCH(CONCATENATE(B57, "-", C57), 'SlotsAllocation 2'!$J$30:$J$43, 0)),
                        MATCH(CONCATENATE(B57, "-", C57), 'SlotsAllocation 2'!$I$30:$I$43, 0)),
                    MATCH(CONCATENATE(B57, "-", C57), 'SlotsAllocation 2'!$H$30:$H$43, 0)),
                MATCH(CONCATENATE(B57, "-", C57), 'SlotsAllocation 2'!$G$30:$G$43, 0)),
            MATCH(CONCATENATE(B57, "-", C57), 'SlotsAllocation 2'!$F$30:$F$43, 0)),
        MATCH(CONCATENATE(B57, "-", C57), 'SlotsAllocation 2'!$E$30:$E$43, 0)),
    MATCH(CONCATENATE(B57, "-", C57), 'SlotsAllocation 2'!$D$30:$D$43, 0)),
MATCH(CONCATENATE(B57, "-", C57), 'SlotsAllocation 2'!$C$30:$C$43, 0))</f>
        <v>0</v>
      </c>
      <c r="M57" s="3">
        <f>IF(ISNA(MATCH(CONCATENATE(B57, "-", C57), 'SlotsAllocation 2'!$C$44:$C$57, 0)),
    IF(ISNA(MATCH(CONCATENATE(B57, "-", C57), 'SlotsAllocation 2'!$D$44:$D$57, 0)),
        IF(ISNA(MATCH(CONCATENATE(B57, "-", C57), 'SlotsAllocation 2'!$E$44:$E$57, 0)),
            IF(ISNA(MATCH(CONCATENATE(B57, "-", C57), 'SlotsAllocation 2'!$F$44:$F$57, 0)),
                IF(ISNA(MATCH(CONCATENATE(B57, "-", C57), 'SlotsAllocation 2'!$G$44:$G$57, 0)),
                    IF(ISNA(MATCH(CONCATENATE(B57, "-", C57), 'SlotsAllocation 2'!$H$44:$H$57, 0)),
                        IF(ISNA(MATCH(CONCATENATE(B57, "-", C57), 'SlotsAllocation 2'!$I$44:$I$57, 0)),
                           IF(ISNA(MATCH(CONCATENATE(B57, "-", C57), 'SlotsAllocation 2'!$J$44:$J$57, 0)),
                                0,
                            MATCH(CONCATENATE(B57, "-", C57), 'SlotsAllocation 2'!$J$44:$J$57, 0)),
                        MATCH(CONCATENATE(B57, "-", C57), 'SlotsAllocation 2'!$I$44:$I$57, 0)),
                    MATCH(CONCATENATE(B57, "-", C57), 'SlotsAllocation 2'!$H$44:$H$57, 0)),
                MATCH(CONCATENATE(B57, "-", C57), 'SlotsAllocation 2'!$G$44:$G$57, 0)),
            MATCH(CONCATENATE(B57, "-", C57), 'SlotsAllocation 2'!$F$44:$F$57, 0)),
        MATCH(CONCATENATE(B57, "-", C57), 'SlotsAllocation 2'!$E$44:$E$57, 0)),
    MATCH(CONCATENATE(B57, "-", C57), 'SlotsAllocation 2'!$D$44:$D$57, 0)),
MATCH(CONCATENATE(B57, "-", C57), 'SlotsAllocation 2'!$C$44:$C$57, 0))</f>
        <v>0</v>
      </c>
      <c r="N57" s="3">
        <f>IF(ISNA(MATCH(CONCATENATE(B57, "-", C57), 'SlotsAllocation 2'!$C$58:$C$71, 0)),
    IF(ISNA(MATCH(CONCATENATE(B57, "-", C57), 'SlotsAllocation 2'!$D$58:$D$71, 0)),
        IF(ISNA(MATCH(CONCATENATE(B57, "-", C57), 'SlotsAllocation 2'!$E$58:$E$71, 0)),
            IF(ISNA(MATCH(CONCATENATE(B57, "-", C57), 'SlotsAllocation 2'!$F$58:$F$71, 0)),
                IF(ISNA(MATCH(CONCATENATE(B57, "-", C57), 'SlotsAllocation 2'!$G$58:$G$71, 0)),
                    IF(ISNA(MATCH(CONCATENATE(B57, "-", C57), 'SlotsAllocation 2'!$H$58:$H$71, 0)),
                        IF(ISNA(MATCH(CONCATENATE(B57, "-", C57), 'SlotsAllocation 2'!$I$58:$I$71, 0)),
                           IF(ISNA(MATCH(CONCATENATE(B57, "-", C57), 'SlotsAllocation 2'!$J$58:$J$71, 0)),
                                0,
                            MATCH(CONCATENATE(B57, "-", C57), 'SlotsAllocation 2'!$J$58:$J$71, 0)),
                        MATCH(CONCATENATE(B57, "-", C57), 'SlotsAllocation 2'!$I$58:$I$71, 0)),
                    MATCH(CONCATENATE(B57, "-", C57), 'SlotsAllocation 2'!$H$58:$H$71, 0)),
                MATCH(CONCATENATE(B57, "-", C57), 'SlotsAllocation 2'!$G$58:$G$71, 0)),
            MATCH(CONCATENATE(B57, "-", C57), 'SlotsAllocation 2'!$F$58:$F$71, 0)),
        MATCH(CONCATENATE(B57, "-", C57), 'SlotsAllocation 2'!$E$58:$E$71, 0)),
    MATCH(CONCATENATE(B57, "-", C57), 'SlotsAllocation 2'!$D$58:$D$71, 0)),
MATCH(CONCATENATE(B57, "-", C57), 'SlotsAllocation 2'!$C$58:$C$71, 0))</f>
        <v>0</v>
      </c>
      <c r="O57" s="3" t="str">
        <f>IF(ISNA(MATCH(CONCATENATE(B57, "-", C57), 'SlotsAllocation 2'!$C$2:$C$71, 0)),
    IF(ISNA(MATCH(CONCATENATE(B57, "-", C57), 'SlotsAllocation 2'!$D$2:$D$71, 0)),
        IF(ISNA(MATCH(CONCATENATE(B57, "-", C57), 'SlotsAllocation 2'!$E$2:$E$71, 0)),
            IF(ISNA(MATCH(CONCATENATE(B57, "-", C57), 'SlotsAllocation 2'!$F$2:$F$71, 0)),
                IF(ISNA(MATCH(CONCATENATE(B57, "-", C57), 'SlotsAllocation 2'!$G$2:$G$71, 0)),
                    IF(ISNA(MATCH(CONCATENATE(B57, "-", C57), 'SlotsAllocation 2'!$H$2:$H$71, 0)),
                        IF(ISNA(MATCH(CONCATENATE(B57, "-", C57),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14:40-16:10</v>
      </c>
      <c r="P57" s="3" t="str">
        <f>IF(ISNA(VLOOKUP(Q57, 'LOOKUP Table'!$A$2:$B$75, 2, FALSE)), "No Room Allocated", VLOOKUP(Q57, 'LOOKUP Table'!$A$2:$B$75, 2, FALSE))</f>
        <v>CSCLAB1</v>
      </c>
      <c r="Q57" s="3">
        <f>IF(ISNA(MATCH(CONCATENATE(B57, "-", C57), 'SlotsAllocation 2'!$C$2:$C$71, 0)),
    IF(ISNA(MATCH(CONCATENATE(B57, "-", C57), 'SlotsAllocation 2'!$D$2:$D$71, 0)),
        IF(ISNA(MATCH(CONCATENATE(B57, "-", C57), 'SlotsAllocation 2'!$E$2:$E$71, 0)),
            IF(ISNA(MATCH(CONCATENATE(B57, "-", C57), 'SlotsAllocation 2'!$F$2:$F$71, 0)),
                IF(ISNA(MATCH(CONCATENATE(B57, "-", C57), 'SlotsAllocation 2'!$G$2:$G$71, 0)),
                    IF(ISNA(MATCH(CONCATENATE(B57, "-", C57), 'SlotsAllocation 2'!$H$2:$H$71, 0)),
                        IF(ISNA(MATCH(CONCATENATE(B57, "-", C57), 'SlotsAllocation 2'!$I$2:$I$71, 0)),
                            IF(ISNA(MATCH(CONCATENATE(B57, "-", C57), 'SlotsAllocation 2'!$J$2:$J$71, 0)),
                                "No Room Allocated",
                            MATCH(CONCATENATE(B57, "-", C57), 'SlotsAllocation 2'!$J$2:$J$71, 0)),
                        MATCH(CONCATENATE(B57, "-", C57), 'SlotsAllocation 2'!$I$2:$I$71, 0)),
                    MATCH(CONCATENATE(B57, "-", C57), 'SlotsAllocation 2'!$H$2:$H$71, 0)),
                MATCH(CONCATENATE(B57, "-", C57), 'SlotsAllocation 2'!$G$2:$G$71, 0)),
            MATCH(CONCATENATE(B57, "-", C57), 'SlotsAllocation 2'!$F$2:$F$71, 0)),
        MATCH(CONCATENATE(B57, "-", C57), 'SlotsAllocation 2'!$E$2:$E$71, 0)),
    MATCH(CONCATENATE(B57, "-", C57), 'SlotsAllocation 2'!$D$2:$D$71, 0)),
MATCH(CONCATENATE(B57, "-", C57), 'SlotsAllocation 2'!$C$2:$C$71, 0))</f>
        <v>16</v>
      </c>
      <c r="R57" s="2">
        <v>30</v>
      </c>
      <c r="S57" s="18"/>
      <c r="T57" s="1"/>
      <c r="U57" s="148"/>
      <c r="V57" s="148"/>
      <c r="W57" s="148"/>
    </row>
    <row r="58" spans="2:23" ht="12" x14ac:dyDescent="0.25">
      <c r="B58" s="23" t="s">
        <v>17</v>
      </c>
      <c r="C58" s="2">
        <v>12</v>
      </c>
      <c r="D58" s="3" t="s">
        <v>18</v>
      </c>
      <c r="E58" s="3" t="s">
        <v>405</v>
      </c>
      <c r="F58" s="4">
        <v>3</v>
      </c>
      <c r="G58" s="121" t="s">
        <v>421</v>
      </c>
      <c r="H58" s="141">
        <v>4373</v>
      </c>
      <c r="I58" s="3" t="str">
        <f t="shared" ref="I58:I59" si="8">CONCATENATE(
    IF(J58 &gt; 0, "S", ""),
    IF(K58 &gt; 0, "M", ""),
    IF(L58 &gt; 0, "T", ""),
    IF(M58 &gt; 0, "W", ""),
    IF(N58 &gt; 0, "R", ""),
)</f>
        <v>MW</v>
      </c>
      <c r="J58" s="3">
        <f>IF(ISNA(MATCH(CONCATENATE(B58, "-", C58), 'SlotsAllocation 2'!$C$2:$C$15, 0)),
    IF(ISNA(MATCH(CONCATENATE(B58, "-", C58), 'SlotsAllocation 2'!$D$2:$D$15, 0)),
        IF(ISNA(MATCH(CONCATENATE(B58, "-", C58), 'SlotsAllocation 2'!$E$2:$E$15, 0)),
            IF(ISNA(MATCH(CONCATENATE(B58, "-", C58), 'SlotsAllocation 2'!$F$2:$F$15, 0)),
                IF(ISNA(MATCH(CONCATENATE(B58, "-", C58), 'SlotsAllocation 2'!$G$2:$G$15, 0)),
                    IF(ISNA(MATCH(CONCATENATE(B58, "-", C58), 'SlotsAllocation 2'!$H$2:$H$15, 0)),
                        IF(ISNA(MATCH(CONCATENATE(B58, "-", C58), 'SlotsAllocation 2'!$I$2:$I$15, 0)),
                            IF(ISNA(MATCH(CONCATENATE(B58, "-", C58), 'SlotsAllocation 2'!$J$2:$J$15, 0)),
                                0,
                            MATCH(CONCATENATE(B58, "-", C58), 'SlotsAllocation 2'!$J$2:$J$15, 0)),
                        MATCH(CONCATENATE(B58, "-", C58), 'SlotsAllocation 2'!$I$2:$I$15, 0)),
                    MATCH(CONCATENATE(B58, "-", C58), 'SlotsAllocation 2'!$H$2:$H$15, 0)),
                MATCH(CONCATENATE(B58, "-", C58), 'SlotsAllocation 2'!$G$2:$G$15, 0)),
            MATCH(CONCATENATE(B58, "-", C58), 'SlotsAllocation 2'!$F$2:$F$15, 0)),
        MATCH(CONCATENATE(B58, "-", C58), 'SlotsAllocation 2'!$E$2:$E$15, 0)),
    MATCH(CONCATENATE(B58, "-", C58), 'SlotsAllocation 2'!$D$2:$D$15, 0)),
MATCH(CONCATENATE(B58, "-", C58), 'SlotsAllocation 2'!$C$2:$C$15, 0))</f>
        <v>0</v>
      </c>
      <c r="K58" s="3">
        <f>IF(ISNA(MATCH(CONCATENATE(B58, "-", C58), 'SlotsAllocation 2'!$C$16:$C$29, 0)),
    IF(ISNA(MATCH(CONCATENATE(B58, "-", C58), 'SlotsAllocation 2'!$D$16:$D$29, 0)),
        IF(ISNA(MATCH(CONCATENATE(B58, "-", C58), 'SlotsAllocation 2'!$E$16:$E$29, 0)),
            IF(ISNA(MATCH(CONCATENATE(B58, "-", C58), 'SlotsAllocation 2'!$F$16:$F$29, 0)),
                IF(ISNA(MATCH(CONCATENATE(B58, "-", C58), 'SlotsAllocation 2'!$G$16:$G$29, 0)),
                    IF(ISNA(MATCH(CONCATENATE(B58, "-", C58), 'SlotsAllocation 2'!$H$16:$H$29, 0)),
                        IF(ISNA(MATCH(CONCATENATE(B58, "-", C58), 'SlotsAllocation 2'!$I$16:$I$29, 0)),
                           IF(ISNA(MATCH(CONCATENATE(B58, "-", C58), 'SlotsAllocation 2'!$J$16:$J$29, 0)),
                                0,
                            MATCH(CONCATENATE(B58, "-", C58), 'SlotsAllocation 2'!$J$16:$J$29, 0)),
                        MATCH(CONCATENATE(B58, "-", C58), 'SlotsAllocation 2'!$I$16:$I$29, 0)),
                    MATCH(CONCATENATE(B58, "-", C58), 'SlotsAllocation 2'!$H$16:$H$29, 0)),
                MATCH(CONCATENATE(B58, "-", C58), 'SlotsAllocation 2'!$G$16:$G$29, 0)),
            MATCH(CONCATENATE(B58, "-", C58), 'SlotsAllocation 2'!$F$16:$F$29, 0)),
        MATCH(CONCATENATE(B58, "-", C58), 'SlotsAllocation 2'!$E$16:$E$29, 0)),
    MATCH(CONCATENATE(B58, "-", C58), 'SlotsAllocation 2'!$D$16:$D$29, 0)),
MATCH(CONCATENATE(B58, "-", C58), 'SlotsAllocation 2'!$C$16:$C$29, 0))</f>
        <v>2</v>
      </c>
      <c r="L58" s="3">
        <f>IF(ISNA(MATCH(CONCATENATE(B58, "-", C58), 'SlotsAllocation 2'!$C$30:$C$43, 0)),
    IF(ISNA(MATCH(CONCATENATE(B58, "-", C58), 'SlotsAllocation 2'!$D$30:$D$43, 0)),
        IF(ISNA(MATCH(CONCATENATE(B58, "-", C58), 'SlotsAllocation 2'!$E$30:$E$43, 0)),
            IF(ISNA(MATCH(CONCATENATE(B58, "-", C58), 'SlotsAllocation 2'!$F$30:$F$43, 0)),
                IF(ISNA(MATCH(CONCATENATE(B58, "-", C58), 'SlotsAllocation 2'!$G$30:$G$43, 0)),
                    IF(ISNA(MATCH(CONCATENATE(B58, "-", C58), 'SlotsAllocation 2'!$H$30:$H$43, 0)),
                        IF(ISNA(MATCH(CONCATENATE(B58, "-", C58), 'SlotsAllocation 2'!$I$30:$I$43, 0)),
                           IF(ISNA(MATCH(CONCATENATE(B58, "-", C58), 'SlotsAllocation 2'!$J$30:$J$43, 0)),
                                0,
                            MATCH(CONCATENATE(B58, "-", C58), 'SlotsAllocation 2'!$J$30:$J$43, 0)),
                        MATCH(CONCATENATE(B58, "-", C58), 'SlotsAllocation 2'!$I$30:$I$43, 0)),
                    MATCH(CONCATENATE(B58, "-", C58), 'SlotsAllocation 2'!$H$30:$H$43, 0)),
                MATCH(CONCATENATE(B58, "-", C58), 'SlotsAllocation 2'!$G$30:$G$43, 0)),
            MATCH(CONCATENATE(B58, "-", C58), 'SlotsAllocation 2'!$F$30:$F$43, 0)),
        MATCH(CONCATENATE(B58, "-", C58), 'SlotsAllocation 2'!$E$30:$E$43, 0)),
    MATCH(CONCATENATE(B58, "-", C58), 'SlotsAllocation 2'!$D$30:$D$43, 0)),
MATCH(CONCATENATE(B58, "-", C58), 'SlotsAllocation 2'!$C$30:$C$43, 0))</f>
        <v>0</v>
      </c>
      <c r="M58" s="3">
        <f>IF(ISNA(MATCH(CONCATENATE(B58, "-", C58), 'SlotsAllocation 2'!$C$44:$C$57, 0)),
    IF(ISNA(MATCH(CONCATENATE(B58, "-", C58), 'SlotsAllocation 2'!$D$44:$D$57, 0)),
        IF(ISNA(MATCH(CONCATENATE(B58, "-", C58), 'SlotsAllocation 2'!$E$44:$E$57, 0)),
            IF(ISNA(MATCH(CONCATENATE(B58, "-", C58), 'SlotsAllocation 2'!$F$44:$F$57, 0)),
                IF(ISNA(MATCH(CONCATENATE(B58, "-", C58), 'SlotsAllocation 2'!$G$44:$G$57, 0)),
                    IF(ISNA(MATCH(CONCATENATE(B58, "-", C58), 'SlotsAllocation 2'!$H$44:$H$57, 0)),
                        IF(ISNA(MATCH(CONCATENATE(B58, "-", C58), 'SlotsAllocation 2'!$I$44:$I$57, 0)),
                           IF(ISNA(MATCH(CONCATENATE(B58, "-", C58), 'SlotsAllocation 2'!$J$44:$J$57, 0)),
                                0,
                            MATCH(CONCATENATE(B58, "-", C58), 'SlotsAllocation 2'!$J$44:$J$57, 0)),
                        MATCH(CONCATENATE(B58, "-", C58), 'SlotsAllocation 2'!$I$44:$I$57, 0)),
                    MATCH(CONCATENATE(B58, "-", C58), 'SlotsAllocation 2'!$H$44:$H$57, 0)),
                MATCH(CONCATENATE(B58, "-", C58), 'SlotsAllocation 2'!$G$44:$G$57, 0)),
            MATCH(CONCATENATE(B58, "-", C58), 'SlotsAllocation 2'!$F$44:$F$57, 0)),
        MATCH(CONCATENATE(B58, "-", C58), 'SlotsAllocation 2'!$E$44:$E$57, 0)),
    MATCH(CONCATENATE(B58, "-", C58), 'SlotsAllocation 2'!$D$44:$D$57, 0)),
MATCH(CONCATENATE(B58, "-", C58), 'SlotsAllocation 2'!$C$44:$C$57, 0))</f>
        <v>2</v>
      </c>
      <c r="N58" s="3">
        <f>IF(ISNA(MATCH(CONCATENATE(B58, "-", C58), 'SlotsAllocation 2'!$C$58:$C$71, 0)),
    IF(ISNA(MATCH(CONCATENATE(B58, "-", C58), 'SlotsAllocation 2'!$D$58:$D$71, 0)),
        IF(ISNA(MATCH(CONCATENATE(B58, "-", C58), 'SlotsAllocation 2'!$E$58:$E$71, 0)),
            IF(ISNA(MATCH(CONCATENATE(B58, "-", C58), 'SlotsAllocation 2'!$F$58:$F$71, 0)),
                IF(ISNA(MATCH(CONCATENATE(B58, "-", C58), 'SlotsAllocation 2'!$G$58:$G$71, 0)),
                    IF(ISNA(MATCH(CONCATENATE(B58, "-", C58), 'SlotsAllocation 2'!$H$58:$H$71, 0)),
                        IF(ISNA(MATCH(CONCATENATE(B58, "-", C58), 'SlotsAllocation 2'!$I$58:$I$71, 0)),
                           IF(ISNA(MATCH(CONCATENATE(B58, "-", C58), 'SlotsAllocation 2'!$J$58:$J$71, 0)),
                                0,
                            MATCH(CONCATENATE(B58, "-", C58), 'SlotsAllocation 2'!$J$58:$J$71, 0)),
                        MATCH(CONCATENATE(B58, "-", C58), 'SlotsAllocation 2'!$I$58:$I$71, 0)),
                    MATCH(CONCATENATE(B58, "-", C58), 'SlotsAllocation 2'!$H$58:$H$71, 0)),
                MATCH(CONCATENATE(B58, "-", C58), 'SlotsAllocation 2'!$G$58:$G$71, 0)),
            MATCH(CONCATENATE(B58, "-", C58), 'SlotsAllocation 2'!$F$58:$F$71, 0)),
        MATCH(CONCATENATE(B58, "-", C58), 'SlotsAllocation 2'!$E$58:$E$71, 0)),
    MATCH(CONCATENATE(B58, "-", C58), 'SlotsAllocation 2'!$D$58:$D$71, 0)),
MATCH(CONCATENATE(B58, "-", C58), 'SlotsAllocation 2'!$C$58:$C$71, 0))</f>
        <v>0</v>
      </c>
      <c r="O58" s="3" t="str">
        <f>IF(ISNA(MATCH(CONCATENATE(B58, "-", C58), 'SlotsAllocation 2'!$C$2:$C$71, 0)),
    IF(ISNA(MATCH(CONCATENATE(B58, "-", C58), 'SlotsAllocation 2'!$D$2:$D$71, 0)),
        IF(ISNA(MATCH(CONCATENATE(B58, "-", C58), 'SlotsAllocation 2'!$E$2:$E$71, 0)),
            IF(ISNA(MATCH(CONCATENATE(B58, "-", C58), 'SlotsAllocation 2'!$F$2:$F$71, 0)),
                IF(ISNA(MATCH(CONCATENATE(B58, "-", C58), 'SlotsAllocation 2'!$G$2:$G$71, 0)),
                    IF(ISNA(MATCH(CONCATENATE(B58, "-", C58), 'SlotsAllocation 2'!$H$2:$H$71, 0)),
                        IF(ISNA(MATCH(CONCATENATE(B58, "-", C58),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16:20-17:50</v>
      </c>
      <c r="P58" s="3" t="str">
        <f>IF(ISNA(VLOOKUP(Q58, 'LOOKUP Table'!$A$2:$B$75, 2, FALSE)), "No Room Allocated", VLOOKUP(Q58, 'LOOKUP Table'!$A$2:$B$75, 2, FALSE))</f>
        <v>CSCLAB1</v>
      </c>
      <c r="Q58" s="3">
        <f>IF(ISNA(MATCH(CONCATENATE(B58, "-", C58), 'SlotsAllocation 2'!$C$2:$C$71, 0)),
    IF(ISNA(MATCH(CONCATENATE(B58, "-", C58), 'SlotsAllocation 2'!$D$2:$D$71, 0)),
        IF(ISNA(MATCH(CONCATENATE(B58, "-", C58), 'SlotsAllocation 2'!$E$2:$E$71, 0)),
            IF(ISNA(MATCH(CONCATENATE(B58, "-", C58), 'SlotsAllocation 2'!$F$2:$F$71, 0)),
                IF(ISNA(MATCH(CONCATENATE(B58, "-", C58), 'SlotsAllocation 2'!$G$2:$G$71, 0)),
                    IF(ISNA(MATCH(CONCATENATE(B58, "-", C58), 'SlotsAllocation 2'!$H$2:$H$71, 0)),
                        IF(ISNA(MATCH(CONCATENATE(B58, "-", C58), 'SlotsAllocation 2'!$I$2:$I$71, 0)),
                            IF(ISNA(MATCH(CONCATENATE(B58, "-", C58), 'SlotsAllocation 2'!$J$2:$J$71, 0)),
                                "No Room Allocated",
                            MATCH(CONCATENATE(B58, "-", C58), 'SlotsAllocation 2'!$J$2:$J$71, 0)),
                        MATCH(CONCATENATE(B58, "-", C58), 'SlotsAllocation 2'!$I$2:$I$71, 0)),
                    MATCH(CONCATENATE(B58, "-", C58), 'SlotsAllocation 2'!$H$2:$H$71, 0)),
                MATCH(CONCATENATE(B58, "-", C58), 'SlotsAllocation 2'!$G$2:$G$71, 0)),
            MATCH(CONCATENATE(B58, "-", C58), 'SlotsAllocation 2'!$F$2:$F$71, 0)),
        MATCH(CONCATENATE(B58, "-", C58), 'SlotsAllocation 2'!$E$2:$E$71, 0)),
    MATCH(CONCATENATE(B58, "-", C58), 'SlotsAllocation 2'!$D$2:$D$71, 0)),
MATCH(CONCATENATE(B58, "-", C58), 'SlotsAllocation 2'!$C$2:$C$71, 0))</f>
        <v>16</v>
      </c>
      <c r="R58" s="2">
        <v>30</v>
      </c>
      <c r="S58" s="18"/>
      <c r="T58" s="1"/>
      <c r="U58" s="130"/>
      <c r="V58" s="130"/>
      <c r="W58" s="130"/>
    </row>
    <row r="59" spans="2:23" ht="12" x14ac:dyDescent="0.25">
      <c r="B59" s="23" t="s">
        <v>19</v>
      </c>
      <c r="C59" s="2">
        <v>12</v>
      </c>
      <c r="D59" s="3" t="s">
        <v>81</v>
      </c>
      <c r="E59" s="3" t="s">
        <v>406</v>
      </c>
      <c r="F59" s="4">
        <v>1</v>
      </c>
      <c r="G59" s="121" t="s">
        <v>421</v>
      </c>
      <c r="H59" s="141">
        <v>4373</v>
      </c>
      <c r="I59" s="3" t="str">
        <f t="shared" si="8"/>
        <v>W</v>
      </c>
      <c r="J59" s="3">
        <f>IF(ISNA(MATCH(CONCATENATE(B59, "-", C59), 'SlotsAllocation 2'!$C$2:$C$15, 0)),
    IF(ISNA(MATCH(CONCATENATE(B59, "-", C59), 'SlotsAllocation 2'!$D$2:$D$15, 0)),
        IF(ISNA(MATCH(CONCATENATE(B59, "-", C59), 'SlotsAllocation 2'!$E$2:$E$15, 0)),
            IF(ISNA(MATCH(CONCATENATE(B59, "-", C59), 'SlotsAllocation 2'!$F$2:$F$15, 0)),
                IF(ISNA(MATCH(CONCATENATE(B59, "-", C59), 'SlotsAllocation 2'!$G$2:$G$15, 0)),
                    IF(ISNA(MATCH(CONCATENATE(B59, "-", C59), 'SlotsAllocation 2'!$H$2:$H$15, 0)),
                        IF(ISNA(MATCH(CONCATENATE(B59, "-", C59), 'SlotsAllocation 2'!$I$2:$I$15, 0)),
                            IF(ISNA(MATCH(CONCATENATE(B59, "-", C59), 'SlotsAllocation 2'!$J$2:$J$15, 0)),
                                0,
                            MATCH(CONCATENATE(B59, "-", C59), 'SlotsAllocation 2'!$J$2:$J$15, 0)),
                        MATCH(CONCATENATE(B59, "-", C59), 'SlotsAllocation 2'!$I$2:$I$15, 0)),
                    MATCH(CONCATENATE(B59, "-", C59), 'SlotsAllocation 2'!$H$2:$H$15, 0)),
                MATCH(CONCATENATE(B59, "-", C59), 'SlotsAllocation 2'!$G$2:$G$15, 0)),
            MATCH(CONCATENATE(B59, "-", C59), 'SlotsAllocation 2'!$F$2:$F$15, 0)),
        MATCH(CONCATENATE(B59, "-", C59), 'SlotsAllocation 2'!$E$2:$E$15, 0)),
    MATCH(CONCATENATE(B59, "-", C59), 'SlotsAllocation 2'!$D$2:$D$15, 0)),
MATCH(CONCATENATE(B59, "-", C59), 'SlotsAllocation 2'!$C$2:$C$15, 0))</f>
        <v>0</v>
      </c>
      <c r="K59" s="3">
        <f>IF(ISNA(MATCH(CONCATENATE(B59, "-", C59), 'SlotsAllocation 2'!$C$16:$C$29, 0)),
    IF(ISNA(MATCH(CONCATENATE(B59, "-", C59), 'SlotsAllocation 2'!$D$16:$D$29, 0)),
        IF(ISNA(MATCH(CONCATENATE(B59, "-", C59), 'SlotsAllocation 2'!$E$16:$E$29, 0)),
            IF(ISNA(MATCH(CONCATENATE(B59, "-", C59), 'SlotsAllocation 2'!$F$16:$F$29, 0)),
                IF(ISNA(MATCH(CONCATENATE(B59, "-", C59), 'SlotsAllocation 2'!$G$16:$G$29, 0)),
                    IF(ISNA(MATCH(CONCATENATE(B59, "-", C59), 'SlotsAllocation 2'!$H$16:$H$29, 0)),
                        IF(ISNA(MATCH(CONCATENATE(B59, "-", C59), 'SlotsAllocation 2'!$I$16:$I$29, 0)),
                           IF(ISNA(MATCH(CONCATENATE(B59, "-", C59), 'SlotsAllocation 2'!$J$16:$J$29, 0)),
                                0,
                            MATCH(CONCATENATE(B59, "-", C59), 'SlotsAllocation 2'!$J$16:$J$29, 0)),
                        MATCH(CONCATENATE(B59, "-", C59), 'SlotsAllocation 2'!$I$16:$I$29, 0)),
                    MATCH(CONCATENATE(B59, "-", C59), 'SlotsAllocation 2'!$H$16:$H$29, 0)),
                MATCH(CONCATENATE(B59, "-", C59), 'SlotsAllocation 2'!$G$16:$G$29, 0)),
            MATCH(CONCATENATE(B59, "-", C59), 'SlotsAllocation 2'!$F$16:$F$29, 0)),
        MATCH(CONCATENATE(B59, "-", C59), 'SlotsAllocation 2'!$E$16:$E$29, 0)),
    MATCH(CONCATENATE(B59, "-", C59), 'SlotsAllocation 2'!$D$16:$D$29, 0)),
MATCH(CONCATENATE(B59, "-", C59), 'SlotsAllocation 2'!$C$16:$C$29, 0))</f>
        <v>0</v>
      </c>
      <c r="L59" s="3">
        <f>IF(ISNA(MATCH(CONCATENATE(B59, "-", C59), 'SlotsAllocation 2'!$C$30:$C$43, 0)),
    IF(ISNA(MATCH(CONCATENATE(B59, "-", C59), 'SlotsAllocation 2'!$D$30:$D$43, 0)),
        IF(ISNA(MATCH(CONCATENATE(B59, "-", C59), 'SlotsAllocation 2'!$E$30:$E$43, 0)),
            IF(ISNA(MATCH(CONCATENATE(B59, "-", C59), 'SlotsAllocation 2'!$F$30:$F$43, 0)),
                IF(ISNA(MATCH(CONCATENATE(B59, "-", C59), 'SlotsAllocation 2'!$G$30:$G$43, 0)),
                    IF(ISNA(MATCH(CONCATENATE(B59, "-", C59), 'SlotsAllocation 2'!$H$30:$H$43, 0)),
                        IF(ISNA(MATCH(CONCATENATE(B59, "-", C59), 'SlotsAllocation 2'!$I$30:$I$43, 0)),
                           IF(ISNA(MATCH(CONCATENATE(B59, "-", C59), 'SlotsAllocation 2'!$J$30:$J$43, 0)),
                                0,
                            MATCH(CONCATENATE(B59, "-", C59), 'SlotsAllocation 2'!$J$30:$J$43, 0)),
                        MATCH(CONCATENATE(B59, "-", C59), 'SlotsAllocation 2'!$I$30:$I$43, 0)),
                    MATCH(CONCATENATE(B59, "-", C59), 'SlotsAllocation 2'!$H$30:$H$43, 0)),
                MATCH(CONCATENATE(B59, "-", C59), 'SlotsAllocation 2'!$G$30:$G$43, 0)),
            MATCH(CONCATENATE(B59, "-", C59), 'SlotsAllocation 2'!$F$30:$F$43, 0)),
        MATCH(CONCATENATE(B59, "-", C59), 'SlotsAllocation 2'!$E$30:$E$43, 0)),
    MATCH(CONCATENATE(B59, "-", C59), 'SlotsAllocation 2'!$D$30:$D$43, 0)),
MATCH(CONCATENATE(B59, "-", C59), 'SlotsAllocation 2'!$C$30:$C$43, 0))</f>
        <v>0</v>
      </c>
      <c r="M59" s="3">
        <f>IF(ISNA(MATCH(CONCATENATE(B59, "-", C59), 'SlotsAllocation 2'!$C$44:$C$57, 0)),
    IF(ISNA(MATCH(CONCATENATE(B59, "-", C59), 'SlotsAllocation 2'!$D$44:$D$57, 0)),
        IF(ISNA(MATCH(CONCATENATE(B59, "-", C59), 'SlotsAllocation 2'!$E$44:$E$57, 0)),
            IF(ISNA(MATCH(CONCATENATE(B59, "-", C59), 'SlotsAllocation 2'!$F$44:$F$57, 0)),
                IF(ISNA(MATCH(CONCATENATE(B59, "-", C59), 'SlotsAllocation 2'!$G$44:$G$57, 0)),
                    IF(ISNA(MATCH(CONCATENATE(B59, "-", C59), 'SlotsAllocation 2'!$H$44:$H$57, 0)),
                        IF(ISNA(MATCH(CONCATENATE(B59, "-", C59), 'SlotsAllocation 2'!$I$44:$I$57, 0)),
                           IF(ISNA(MATCH(CONCATENATE(B59, "-", C59), 'SlotsAllocation 2'!$J$44:$J$57, 0)),
                                0,
                            MATCH(CONCATENATE(B59, "-", C59), 'SlotsAllocation 2'!$J$44:$J$57, 0)),
                        MATCH(CONCATENATE(B59, "-", C59), 'SlotsAllocation 2'!$I$44:$I$57, 0)),
                    MATCH(CONCATENATE(B59, "-", C59), 'SlotsAllocation 2'!$H$44:$H$57, 0)),
                MATCH(CONCATENATE(B59, "-", C59), 'SlotsAllocation 2'!$G$44:$G$57, 0)),
            MATCH(CONCATENATE(B59, "-", C59), 'SlotsAllocation 2'!$F$44:$F$57, 0)),
        MATCH(CONCATENATE(B59, "-", C59), 'SlotsAllocation 2'!$E$44:$E$57, 0)),
    MATCH(CONCATENATE(B59, "-", C59), 'SlotsAllocation 2'!$D$44:$D$57, 0)),
MATCH(CONCATENATE(B59, "-", C59), 'SlotsAllocation 2'!$C$44:$C$57, 0))</f>
        <v>2</v>
      </c>
      <c r="N59" s="3">
        <f>IF(ISNA(MATCH(CONCATENATE(B59, "-", C59), 'SlotsAllocation 2'!$C$58:$C$71, 0)),
    IF(ISNA(MATCH(CONCATENATE(B59, "-", C59), 'SlotsAllocation 2'!$D$58:$D$71, 0)),
        IF(ISNA(MATCH(CONCATENATE(B59, "-", C59), 'SlotsAllocation 2'!$E$58:$E$71, 0)),
            IF(ISNA(MATCH(CONCATENATE(B59, "-", C59), 'SlotsAllocation 2'!$F$58:$F$71, 0)),
                IF(ISNA(MATCH(CONCATENATE(B59, "-", C59), 'SlotsAllocation 2'!$G$58:$G$71, 0)),
                    IF(ISNA(MATCH(CONCATENATE(B59, "-", C59), 'SlotsAllocation 2'!$H$58:$H$71, 0)),
                        IF(ISNA(MATCH(CONCATENATE(B59, "-", C59), 'SlotsAllocation 2'!$I$58:$I$71, 0)),
                           IF(ISNA(MATCH(CONCATENATE(B59, "-", C59), 'SlotsAllocation 2'!$J$58:$J$71, 0)),
                                0,
                            MATCH(CONCATENATE(B59, "-", C59), 'SlotsAllocation 2'!$J$58:$J$71, 0)),
                        MATCH(CONCATENATE(B59, "-", C59), 'SlotsAllocation 2'!$I$58:$I$71, 0)),
                    MATCH(CONCATENATE(B59, "-", C59), 'SlotsAllocation 2'!$H$58:$H$71, 0)),
                MATCH(CONCATENATE(B59, "-", C59), 'SlotsAllocation 2'!$G$58:$G$71, 0)),
            MATCH(CONCATENATE(B59, "-", C59), 'SlotsAllocation 2'!$F$58:$F$71, 0)),
        MATCH(CONCATENATE(B59, "-", C59), 'SlotsAllocation 2'!$E$58:$E$71, 0)),
    MATCH(CONCATENATE(B59, "-", C59), 'SlotsAllocation 2'!$D$58:$D$71, 0)),
MATCH(CONCATENATE(B59, "-", C59), 'SlotsAllocation 2'!$C$58:$C$71, 0))</f>
        <v>0</v>
      </c>
      <c r="O59" s="3" t="str">
        <f>IF(ISNA(MATCH(CONCATENATE(B59, "-", C59), 'SlotsAllocation 2'!$C$2:$C$71, 0)),
    IF(ISNA(MATCH(CONCATENATE(B59, "-", C59), 'SlotsAllocation 2'!$D$2:$D$71, 0)),
        IF(ISNA(MATCH(CONCATENATE(B59, "-", C59), 'SlotsAllocation 2'!$E$2:$E$71, 0)),
            IF(ISNA(MATCH(CONCATENATE(B59, "-", C59), 'SlotsAllocation 2'!$F$2:$F$71, 0)),
                IF(ISNA(MATCH(CONCATENATE(B59, "-", C59), 'SlotsAllocation 2'!$G$2:$G$71, 0)),
                    IF(ISNA(MATCH(CONCATENATE(B59, "-", C59), 'SlotsAllocation 2'!$H$2:$H$71, 0)),
                        IF(ISNA(MATCH(CONCATENATE(B59, "-", C59),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14:40-16:10</v>
      </c>
      <c r="P59" s="3" t="str">
        <f>IF(ISNA(VLOOKUP(Q59, 'LOOKUP Table'!$A$2:$B$75, 2, FALSE)), "No Room Allocated", VLOOKUP(Q59, 'LOOKUP Table'!$A$2:$B$75, 2, FALSE))</f>
        <v>CSCLAB1</v>
      </c>
      <c r="Q59" s="3">
        <f>IF(ISNA(MATCH(CONCATENATE(B59, "-", C59), 'SlotsAllocation 2'!$C$2:$C$71, 0)),
    IF(ISNA(MATCH(CONCATENATE(B59, "-", C59), 'SlotsAllocation 2'!$D$2:$D$71, 0)),
        IF(ISNA(MATCH(CONCATENATE(B59, "-", C59), 'SlotsAllocation 2'!$E$2:$E$71, 0)),
            IF(ISNA(MATCH(CONCATENATE(B59, "-", C59), 'SlotsAllocation 2'!$F$2:$F$71, 0)),
                IF(ISNA(MATCH(CONCATENATE(B59, "-", C59), 'SlotsAllocation 2'!$G$2:$G$71, 0)),
                    IF(ISNA(MATCH(CONCATENATE(B59, "-", C59), 'SlotsAllocation 2'!$H$2:$H$71, 0)),
                        IF(ISNA(MATCH(CONCATENATE(B59, "-", C59), 'SlotsAllocation 2'!$I$2:$I$71, 0)),
                            IF(ISNA(MATCH(CONCATENATE(B59, "-", C59), 'SlotsAllocation 2'!$J$2:$J$71, 0)),
                                "No Room Allocated",
                            MATCH(CONCATENATE(B59, "-", C59), 'SlotsAllocation 2'!$J$2:$J$71, 0)),
                        MATCH(CONCATENATE(B59, "-", C59), 'SlotsAllocation 2'!$I$2:$I$71, 0)),
                    MATCH(CONCATENATE(B59, "-", C59), 'SlotsAllocation 2'!$H$2:$H$71, 0)),
                MATCH(CONCATENATE(B59, "-", C59), 'SlotsAllocation 2'!$G$2:$G$71, 0)),
            MATCH(CONCATENATE(B59, "-", C59), 'SlotsAllocation 2'!$F$2:$F$71, 0)),
        MATCH(CONCATENATE(B59, "-", C59), 'SlotsAllocation 2'!$E$2:$E$71, 0)),
    MATCH(CONCATENATE(B59, "-", C59), 'SlotsAllocation 2'!$D$2:$D$71, 0)),
MATCH(CONCATENATE(B59, "-", C59), 'SlotsAllocation 2'!$C$2:$C$71, 0))</f>
        <v>44</v>
      </c>
      <c r="R59" s="2">
        <v>30</v>
      </c>
      <c r="S59" s="18"/>
      <c r="T59" s="1"/>
      <c r="U59" s="130"/>
      <c r="V59" s="130"/>
      <c r="W59" s="130"/>
    </row>
    <row r="60" spans="2:23" ht="29.25" customHeight="1" x14ac:dyDescent="0.25">
      <c r="B60" s="23" t="s">
        <v>17</v>
      </c>
      <c r="C60" s="2">
        <v>13</v>
      </c>
      <c r="D60" s="3" t="s">
        <v>18</v>
      </c>
      <c r="E60" s="3" t="s">
        <v>405</v>
      </c>
      <c r="F60" s="4">
        <v>3</v>
      </c>
      <c r="G60" s="121" t="s">
        <v>448</v>
      </c>
      <c r="H60" s="141">
        <v>4373</v>
      </c>
      <c r="I60" s="3" t="str">
        <f t="shared" ref="I60:I71" si="9">CONCATENATE(
    IF(J60 &gt; 0, "S", ""),
    IF(K60 &gt; 0, "M", ""),
    IF(L60 &gt; 0, "T", ""),
    IF(M60 &gt; 0, "W", ""),
    IF(N60 &gt; 0, "R", ""),
)</f>
        <v/>
      </c>
      <c r="J60" s="3">
        <f>IF(ISNA(MATCH(CONCATENATE(B60, "-", C60), 'SlotsAllocation 2'!$C$2:$C$15, 0)),
    IF(ISNA(MATCH(CONCATENATE(B60, "-", C60), 'SlotsAllocation 2'!$D$2:$D$15, 0)),
        IF(ISNA(MATCH(CONCATENATE(B60, "-", C60), 'SlotsAllocation 2'!$E$2:$E$15, 0)),
            IF(ISNA(MATCH(CONCATENATE(B60, "-", C60), 'SlotsAllocation 2'!$F$2:$F$15, 0)),
                IF(ISNA(MATCH(CONCATENATE(B60, "-", C60), 'SlotsAllocation 2'!$G$2:$G$15, 0)),
                    IF(ISNA(MATCH(CONCATENATE(B60, "-", C60), 'SlotsAllocation 2'!$H$2:$H$15, 0)),
                        IF(ISNA(MATCH(CONCATENATE(B60, "-", C60), 'SlotsAllocation 2'!$I$2:$I$15, 0)),
                            IF(ISNA(MATCH(CONCATENATE(B60, "-", C60), 'SlotsAllocation 2'!$J$2:$J$15, 0)),
                                0,
                            MATCH(CONCATENATE(B60, "-", C60), 'SlotsAllocation 2'!$J$2:$J$15, 0)),
                        MATCH(CONCATENATE(B60, "-", C60), 'SlotsAllocation 2'!$I$2:$I$15, 0)),
                    MATCH(CONCATENATE(B60, "-", C60), 'SlotsAllocation 2'!$H$2:$H$15, 0)),
                MATCH(CONCATENATE(B60, "-", C60), 'SlotsAllocation 2'!$G$2:$G$15, 0)),
            MATCH(CONCATENATE(B60, "-", C60), 'SlotsAllocation 2'!$F$2:$F$15, 0)),
        MATCH(CONCATENATE(B60, "-", C60), 'SlotsAllocation 2'!$E$2:$E$15, 0)),
    MATCH(CONCATENATE(B60, "-", C60), 'SlotsAllocation 2'!$D$2:$D$15, 0)),
MATCH(CONCATENATE(B60, "-", C60), 'SlotsAllocation 2'!$C$2:$C$15, 0))</f>
        <v>0</v>
      </c>
      <c r="K60" s="3">
        <f>IF(ISNA(MATCH(CONCATENATE(B60, "-", C60), 'SlotsAllocation 2'!$C$16:$C$29, 0)),
    IF(ISNA(MATCH(CONCATENATE(B60, "-", C60), 'SlotsAllocation 2'!$D$16:$D$29, 0)),
        IF(ISNA(MATCH(CONCATENATE(B60, "-", C60), 'SlotsAllocation 2'!$E$16:$E$29, 0)),
            IF(ISNA(MATCH(CONCATENATE(B60, "-", C60), 'SlotsAllocation 2'!$F$16:$F$29, 0)),
                IF(ISNA(MATCH(CONCATENATE(B60, "-", C60), 'SlotsAllocation 2'!$G$16:$G$29, 0)),
                    IF(ISNA(MATCH(CONCATENATE(B60, "-", C60), 'SlotsAllocation 2'!$H$16:$H$29, 0)),
                        IF(ISNA(MATCH(CONCATENATE(B60, "-", C60), 'SlotsAllocation 2'!$I$16:$I$29, 0)),
                           IF(ISNA(MATCH(CONCATENATE(B60, "-", C60), 'SlotsAllocation 2'!$J$16:$J$29, 0)),
                                0,
                            MATCH(CONCATENATE(B60, "-", C60), 'SlotsAllocation 2'!$J$16:$J$29, 0)),
                        MATCH(CONCATENATE(B60, "-", C60), 'SlotsAllocation 2'!$I$16:$I$29, 0)),
                    MATCH(CONCATENATE(B60, "-", C60), 'SlotsAllocation 2'!$H$16:$H$29, 0)),
                MATCH(CONCATENATE(B60, "-", C60), 'SlotsAllocation 2'!$G$16:$G$29, 0)),
            MATCH(CONCATENATE(B60, "-", C60), 'SlotsAllocation 2'!$F$16:$F$29, 0)),
        MATCH(CONCATENATE(B60, "-", C60), 'SlotsAllocation 2'!$E$16:$E$29, 0)),
    MATCH(CONCATENATE(B60, "-", C60), 'SlotsAllocation 2'!$D$16:$D$29, 0)),
MATCH(CONCATENATE(B60, "-", C60), 'SlotsAllocation 2'!$C$16:$C$29, 0))</f>
        <v>0</v>
      </c>
      <c r="L60" s="3">
        <f>IF(ISNA(MATCH(CONCATENATE(B60, "-", C60), 'SlotsAllocation 2'!$C$30:$C$43, 0)),
    IF(ISNA(MATCH(CONCATENATE(B60, "-", C60), 'SlotsAllocation 2'!$D$30:$D$43, 0)),
        IF(ISNA(MATCH(CONCATENATE(B60, "-", C60), 'SlotsAllocation 2'!$E$30:$E$43, 0)),
            IF(ISNA(MATCH(CONCATENATE(B60, "-", C60), 'SlotsAllocation 2'!$F$30:$F$43, 0)),
                IF(ISNA(MATCH(CONCATENATE(B60, "-", C60), 'SlotsAllocation 2'!$G$30:$G$43, 0)),
                    IF(ISNA(MATCH(CONCATENATE(B60, "-", C60), 'SlotsAllocation 2'!$H$30:$H$43, 0)),
                        IF(ISNA(MATCH(CONCATENATE(B60, "-", C60), 'SlotsAllocation 2'!$I$30:$I$43, 0)),
                           IF(ISNA(MATCH(CONCATENATE(B60, "-", C60), 'SlotsAllocation 2'!$J$30:$J$43, 0)),
                                0,
                            MATCH(CONCATENATE(B60, "-", C60), 'SlotsAllocation 2'!$J$30:$J$43, 0)),
                        MATCH(CONCATENATE(B60, "-", C60), 'SlotsAllocation 2'!$I$30:$I$43, 0)),
                    MATCH(CONCATENATE(B60, "-", C60), 'SlotsAllocation 2'!$H$30:$H$43, 0)),
                MATCH(CONCATENATE(B60, "-", C60), 'SlotsAllocation 2'!$G$30:$G$43, 0)),
            MATCH(CONCATENATE(B60, "-", C60), 'SlotsAllocation 2'!$F$30:$F$43, 0)),
        MATCH(CONCATENATE(B60, "-", C60), 'SlotsAllocation 2'!$E$30:$E$43, 0)),
    MATCH(CONCATENATE(B60, "-", C60), 'SlotsAllocation 2'!$D$30:$D$43, 0)),
MATCH(CONCATENATE(B60, "-", C60), 'SlotsAllocation 2'!$C$30:$C$43, 0))</f>
        <v>0</v>
      </c>
      <c r="M60" s="3">
        <f>IF(ISNA(MATCH(CONCATENATE(B60, "-", C60), 'SlotsAllocation 2'!$C$44:$C$57, 0)),
    IF(ISNA(MATCH(CONCATENATE(B60, "-", C60), 'SlotsAllocation 2'!$D$44:$D$57, 0)),
        IF(ISNA(MATCH(CONCATENATE(B60, "-", C60), 'SlotsAllocation 2'!$E$44:$E$57, 0)),
            IF(ISNA(MATCH(CONCATENATE(B60, "-", C60), 'SlotsAllocation 2'!$F$44:$F$57, 0)),
                IF(ISNA(MATCH(CONCATENATE(B60, "-", C60), 'SlotsAllocation 2'!$G$44:$G$57, 0)),
                    IF(ISNA(MATCH(CONCATENATE(B60, "-", C60), 'SlotsAllocation 2'!$H$44:$H$57, 0)),
                        IF(ISNA(MATCH(CONCATENATE(B60, "-", C60), 'SlotsAllocation 2'!$I$44:$I$57, 0)),
                           IF(ISNA(MATCH(CONCATENATE(B60, "-", C60), 'SlotsAllocation 2'!$J$44:$J$57, 0)),
                                0,
                            MATCH(CONCATENATE(B60, "-", C60), 'SlotsAllocation 2'!$J$44:$J$57, 0)),
                        MATCH(CONCATENATE(B60, "-", C60), 'SlotsAllocation 2'!$I$44:$I$57, 0)),
                    MATCH(CONCATENATE(B60, "-", C60), 'SlotsAllocation 2'!$H$44:$H$57, 0)),
                MATCH(CONCATENATE(B60, "-", C60), 'SlotsAllocation 2'!$G$44:$G$57, 0)),
            MATCH(CONCATENATE(B60, "-", C60), 'SlotsAllocation 2'!$F$44:$F$57, 0)),
        MATCH(CONCATENATE(B60, "-", C60), 'SlotsAllocation 2'!$E$44:$E$57, 0)),
    MATCH(CONCATENATE(B60, "-", C60), 'SlotsAllocation 2'!$D$44:$D$57, 0)),
MATCH(CONCATENATE(B60, "-", C60), 'SlotsAllocation 2'!$C$44:$C$57, 0))</f>
        <v>0</v>
      </c>
      <c r="N60" s="3">
        <f>IF(ISNA(MATCH(CONCATENATE(B60, "-", C60), 'SlotsAllocation 2'!$C$58:$C$71, 0)),
    IF(ISNA(MATCH(CONCATENATE(B60, "-", C60), 'SlotsAllocation 2'!$D$58:$D$71, 0)),
        IF(ISNA(MATCH(CONCATENATE(B60, "-", C60), 'SlotsAllocation 2'!$E$58:$E$71, 0)),
            IF(ISNA(MATCH(CONCATENATE(B60, "-", C60), 'SlotsAllocation 2'!$F$58:$F$71, 0)),
                IF(ISNA(MATCH(CONCATENATE(B60, "-", C60), 'SlotsAllocation 2'!$G$58:$G$71, 0)),
                    IF(ISNA(MATCH(CONCATENATE(B60, "-", C60), 'SlotsAllocation 2'!$H$58:$H$71, 0)),
                        IF(ISNA(MATCH(CONCATENATE(B60, "-", C60), 'SlotsAllocation 2'!$I$58:$I$71, 0)),
                           IF(ISNA(MATCH(CONCATENATE(B60, "-", C60), 'SlotsAllocation 2'!$J$58:$J$71, 0)),
                                0,
                            MATCH(CONCATENATE(B60, "-", C60), 'SlotsAllocation 2'!$J$58:$J$71, 0)),
                        MATCH(CONCATENATE(B60, "-", C60), 'SlotsAllocation 2'!$I$58:$I$71, 0)),
                    MATCH(CONCATENATE(B60, "-", C60), 'SlotsAllocation 2'!$H$58:$H$71, 0)),
                MATCH(CONCATENATE(B60, "-", C60), 'SlotsAllocation 2'!$G$58:$G$71, 0)),
            MATCH(CONCATENATE(B60, "-", C60), 'SlotsAllocation 2'!$F$58:$F$71, 0)),
        MATCH(CONCATENATE(B60, "-", C60), 'SlotsAllocation 2'!$E$58:$E$71, 0)),
    MATCH(CONCATENATE(B60, "-", C60), 'SlotsAllocation 2'!$D$58:$D$71, 0)),
MATCH(CONCATENATE(B60, "-", C60), 'SlotsAllocation 2'!$C$58:$C$71, 0))</f>
        <v>0</v>
      </c>
      <c r="O60" s="3" t="str">
        <f>IF(ISNA(MATCH(CONCATENATE(B60, "-", C60), 'SlotsAllocation 2'!$C$2:$C$71, 0)),
    IF(ISNA(MATCH(CONCATENATE(B60, "-", C60), 'SlotsAllocation 2'!$D$2:$D$71, 0)),
        IF(ISNA(MATCH(CONCATENATE(B60, "-", C60), 'SlotsAllocation 2'!$E$2:$E$71, 0)),
            IF(ISNA(MATCH(CONCATENATE(B60, "-", C60), 'SlotsAllocation 2'!$F$2:$F$71, 0)),
                IF(ISNA(MATCH(CONCATENATE(B60, "-", C60), 'SlotsAllocation 2'!$G$2:$G$71, 0)),
                    IF(ISNA(MATCH(CONCATENATE(B60, "-", C60), 'SlotsAllocation 2'!$H$2:$H$71, 0)),
                        IF(ISNA(MATCH(CONCATENATE(B60, "-", C60),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18:30-21:30</v>
      </c>
      <c r="P60" s="3" t="str">
        <f>IF(ISNA(VLOOKUP(Q60, 'LOOKUP Table'!$A$2:$B$75, 2, FALSE)), "No Room Allocated", VLOOKUP(Q60, 'LOOKUP Table'!$A$2:$B$75, 2, FALSE))</f>
        <v>No Room Allocated</v>
      </c>
      <c r="Q60" s="3" t="str">
        <f>IF(ISNA(MATCH(CONCATENATE(B60, "-", C60), 'SlotsAllocation 2'!$C$2:$C$71, 0)),
    IF(ISNA(MATCH(CONCATENATE(B60, "-", C60), 'SlotsAllocation 2'!$D$2:$D$71, 0)),
        IF(ISNA(MATCH(CONCATENATE(B60, "-", C60), 'SlotsAllocation 2'!$E$2:$E$71, 0)),
            IF(ISNA(MATCH(CONCATENATE(B60, "-", C60), 'SlotsAllocation 2'!$F$2:$F$71, 0)),
                IF(ISNA(MATCH(CONCATENATE(B60, "-", C60), 'SlotsAllocation 2'!$G$2:$G$71, 0)),
                    IF(ISNA(MATCH(CONCATENATE(B60, "-", C60), 'SlotsAllocation 2'!$H$2:$H$71, 0)),
                        IF(ISNA(MATCH(CONCATENATE(B60, "-", C60), 'SlotsAllocation 2'!$I$2:$I$71, 0)),
                            IF(ISNA(MATCH(CONCATENATE(B60, "-", C60), 'SlotsAllocation 2'!$J$2:$J$71, 0)),
                                "No Room Allocated",
                            MATCH(CONCATENATE(B60, "-", C60), 'SlotsAllocation 2'!$J$2:$J$71, 0)),
                        MATCH(CONCATENATE(B60, "-", C60), 'SlotsAllocation 2'!$I$2:$I$71, 0)),
                    MATCH(CONCATENATE(B60, "-", C60), 'SlotsAllocation 2'!$H$2:$H$71, 0)),
                MATCH(CONCATENATE(B60, "-", C60), 'SlotsAllocation 2'!$G$2:$G$71, 0)),
            MATCH(CONCATENATE(B60, "-", C60), 'SlotsAllocation 2'!$F$2:$F$71, 0)),
        MATCH(CONCATENATE(B60, "-", C60), 'SlotsAllocation 2'!$E$2:$E$71, 0)),
    MATCH(CONCATENATE(B60, "-", C60), 'SlotsAllocation 2'!$D$2:$D$71, 0)),
MATCH(CONCATENATE(B60, "-", C60), 'SlotsAllocation 2'!$C$2:$C$71, 0))</f>
        <v>No Room Allocated</v>
      </c>
      <c r="R60" s="2">
        <v>30</v>
      </c>
      <c r="S60" s="18"/>
      <c r="T60" s="1"/>
      <c r="U60" s="161"/>
      <c r="V60" s="161"/>
      <c r="W60" s="161"/>
    </row>
    <row r="61" spans="2:23" ht="28.5" customHeight="1" x14ac:dyDescent="0.25">
      <c r="B61" s="23" t="s">
        <v>19</v>
      </c>
      <c r="C61" s="2">
        <v>13</v>
      </c>
      <c r="D61" s="3" t="s">
        <v>81</v>
      </c>
      <c r="E61" s="3" t="s">
        <v>406</v>
      </c>
      <c r="F61" s="4">
        <v>1</v>
      </c>
      <c r="G61" s="121" t="s">
        <v>448</v>
      </c>
      <c r="H61" s="141">
        <v>4373</v>
      </c>
      <c r="I61" s="3" t="str">
        <f t="shared" si="9"/>
        <v/>
      </c>
      <c r="J61" s="3">
        <f>IF(ISNA(MATCH(CONCATENATE(B61, "-", C61), 'SlotsAllocation 2'!$C$2:$C$15, 0)),
    IF(ISNA(MATCH(CONCATENATE(B61, "-", C61), 'SlotsAllocation 2'!$D$2:$D$15, 0)),
        IF(ISNA(MATCH(CONCATENATE(B61, "-", C61), 'SlotsAllocation 2'!$E$2:$E$15, 0)),
            IF(ISNA(MATCH(CONCATENATE(B61, "-", C61), 'SlotsAllocation 2'!$F$2:$F$15, 0)),
                IF(ISNA(MATCH(CONCATENATE(B61, "-", C61), 'SlotsAllocation 2'!$G$2:$G$15, 0)),
                    IF(ISNA(MATCH(CONCATENATE(B61, "-", C61), 'SlotsAllocation 2'!$H$2:$H$15, 0)),
                        IF(ISNA(MATCH(CONCATENATE(B61, "-", C61), 'SlotsAllocation 2'!$I$2:$I$15, 0)),
                            IF(ISNA(MATCH(CONCATENATE(B61, "-", C61), 'SlotsAllocation 2'!$J$2:$J$15, 0)),
                                0,
                            MATCH(CONCATENATE(B61, "-", C61), 'SlotsAllocation 2'!$J$2:$J$15, 0)),
                        MATCH(CONCATENATE(B61, "-", C61), 'SlotsAllocation 2'!$I$2:$I$15, 0)),
                    MATCH(CONCATENATE(B61, "-", C61), 'SlotsAllocation 2'!$H$2:$H$15, 0)),
                MATCH(CONCATENATE(B61, "-", C61), 'SlotsAllocation 2'!$G$2:$G$15, 0)),
            MATCH(CONCATENATE(B61, "-", C61), 'SlotsAllocation 2'!$F$2:$F$15, 0)),
        MATCH(CONCATENATE(B61, "-", C61), 'SlotsAllocation 2'!$E$2:$E$15, 0)),
    MATCH(CONCATENATE(B61, "-", C61), 'SlotsAllocation 2'!$D$2:$D$15, 0)),
MATCH(CONCATENATE(B61, "-", C61), 'SlotsAllocation 2'!$C$2:$C$15, 0))</f>
        <v>0</v>
      </c>
      <c r="K61" s="3">
        <f>IF(ISNA(MATCH(CONCATENATE(B61, "-", C61), 'SlotsAllocation 2'!$C$16:$C$29, 0)),
    IF(ISNA(MATCH(CONCATENATE(B61, "-", C61), 'SlotsAllocation 2'!$D$16:$D$29, 0)),
        IF(ISNA(MATCH(CONCATENATE(B61, "-", C61), 'SlotsAllocation 2'!$E$16:$E$29, 0)),
            IF(ISNA(MATCH(CONCATENATE(B61, "-", C61), 'SlotsAllocation 2'!$F$16:$F$29, 0)),
                IF(ISNA(MATCH(CONCATENATE(B61, "-", C61), 'SlotsAllocation 2'!$G$16:$G$29, 0)),
                    IF(ISNA(MATCH(CONCATENATE(B61, "-", C61), 'SlotsAllocation 2'!$H$16:$H$29, 0)),
                        IF(ISNA(MATCH(CONCATENATE(B61, "-", C61), 'SlotsAllocation 2'!$I$16:$I$29, 0)),
                           IF(ISNA(MATCH(CONCATENATE(B61, "-", C61), 'SlotsAllocation 2'!$J$16:$J$29, 0)),
                                0,
                            MATCH(CONCATENATE(B61, "-", C61), 'SlotsAllocation 2'!$J$16:$J$29, 0)),
                        MATCH(CONCATENATE(B61, "-", C61), 'SlotsAllocation 2'!$I$16:$I$29, 0)),
                    MATCH(CONCATENATE(B61, "-", C61), 'SlotsAllocation 2'!$H$16:$H$29, 0)),
                MATCH(CONCATENATE(B61, "-", C61), 'SlotsAllocation 2'!$G$16:$G$29, 0)),
            MATCH(CONCATENATE(B61, "-", C61), 'SlotsAllocation 2'!$F$16:$F$29, 0)),
        MATCH(CONCATENATE(B61, "-", C61), 'SlotsAllocation 2'!$E$16:$E$29, 0)),
    MATCH(CONCATENATE(B61, "-", C61), 'SlotsAllocation 2'!$D$16:$D$29, 0)),
MATCH(CONCATENATE(B61, "-", C61), 'SlotsAllocation 2'!$C$16:$C$29, 0))</f>
        <v>0</v>
      </c>
      <c r="L61" s="3">
        <f>IF(ISNA(MATCH(CONCATENATE(B61, "-", C61), 'SlotsAllocation 2'!$C$30:$C$43, 0)),
    IF(ISNA(MATCH(CONCATENATE(B61, "-", C61), 'SlotsAllocation 2'!$D$30:$D$43, 0)),
        IF(ISNA(MATCH(CONCATENATE(B61, "-", C61), 'SlotsAllocation 2'!$E$30:$E$43, 0)),
            IF(ISNA(MATCH(CONCATENATE(B61, "-", C61), 'SlotsAllocation 2'!$F$30:$F$43, 0)),
                IF(ISNA(MATCH(CONCATENATE(B61, "-", C61), 'SlotsAllocation 2'!$G$30:$G$43, 0)),
                    IF(ISNA(MATCH(CONCATENATE(B61, "-", C61), 'SlotsAllocation 2'!$H$30:$H$43, 0)),
                        IF(ISNA(MATCH(CONCATENATE(B61, "-", C61), 'SlotsAllocation 2'!$I$30:$I$43, 0)),
                           IF(ISNA(MATCH(CONCATENATE(B61, "-", C61), 'SlotsAllocation 2'!$J$30:$J$43, 0)),
                                0,
                            MATCH(CONCATENATE(B61, "-", C61), 'SlotsAllocation 2'!$J$30:$J$43, 0)),
                        MATCH(CONCATENATE(B61, "-", C61), 'SlotsAllocation 2'!$I$30:$I$43, 0)),
                    MATCH(CONCATENATE(B61, "-", C61), 'SlotsAllocation 2'!$H$30:$H$43, 0)),
                MATCH(CONCATENATE(B61, "-", C61), 'SlotsAllocation 2'!$G$30:$G$43, 0)),
            MATCH(CONCATENATE(B61, "-", C61), 'SlotsAllocation 2'!$F$30:$F$43, 0)),
        MATCH(CONCATENATE(B61, "-", C61), 'SlotsAllocation 2'!$E$30:$E$43, 0)),
    MATCH(CONCATENATE(B61, "-", C61), 'SlotsAllocation 2'!$D$30:$D$43, 0)),
MATCH(CONCATENATE(B61, "-", C61), 'SlotsAllocation 2'!$C$30:$C$43, 0))</f>
        <v>0</v>
      </c>
      <c r="M61" s="3">
        <f>IF(ISNA(MATCH(CONCATENATE(B61, "-", C61), 'SlotsAllocation 2'!$C$44:$C$57, 0)),
    IF(ISNA(MATCH(CONCATENATE(B61, "-", C61), 'SlotsAllocation 2'!$D$44:$D$57, 0)),
        IF(ISNA(MATCH(CONCATENATE(B61, "-", C61), 'SlotsAllocation 2'!$E$44:$E$57, 0)),
            IF(ISNA(MATCH(CONCATENATE(B61, "-", C61), 'SlotsAllocation 2'!$F$44:$F$57, 0)),
                IF(ISNA(MATCH(CONCATENATE(B61, "-", C61), 'SlotsAllocation 2'!$G$44:$G$57, 0)),
                    IF(ISNA(MATCH(CONCATENATE(B61, "-", C61), 'SlotsAllocation 2'!$H$44:$H$57, 0)),
                        IF(ISNA(MATCH(CONCATENATE(B61, "-", C61), 'SlotsAllocation 2'!$I$44:$I$57, 0)),
                           IF(ISNA(MATCH(CONCATENATE(B61, "-", C61), 'SlotsAllocation 2'!$J$44:$J$57, 0)),
                                0,
                            MATCH(CONCATENATE(B61, "-", C61), 'SlotsAllocation 2'!$J$44:$J$57, 0)),
                        MATCH(CONCATENATE(B61, "-", C61), 'SlotsAllocation 2'!$I$44:$I$57, 0)),
                    MATCH(CONCATENATE(B61, "-", C61), 'SlotsAllocation 2'!$H$44:$H$57, 0)),
                MATCH(CONCATENATE(B61, "-", C61), 'SlotsAllocation 2'!$G$44:$G$57, 0)),
            MATCH(CONCATENATE(B61, "-", C61), 'SlotsAllocation 2'!$F$44:$F$57, 0)),
        MATCH(CONCATENATE(B61, "-", C61), 'SlotsAllocation 2'!$E$44:$E$57, 0)),
    MATCH(CONCATENATE(B61, "-", C61), 'SlotsAllocation 2'!$D$44:$D$57, 0)),
MATCH(CONCATENATE(B61, "-", C61), 'SlotsAllocation 2'!$C$44:$C$57, 0))</f>
        <v>0</v>
      </c>
      <c r="N61" s="3">
        <f>IF(ISNA(MATCH(CONCATENATE(B61, "-", C61), 'SlotsAllocation 2'!$C$58:$C$71, 0)),
    IF(ISNA(MATCH(CONCATENATE(B61, "-", C61), 'SlotsAllocation 2'!$D$58:$D$71, 0)),
        IF(ISNA(MATCH(CONCATENATE(B61, "-", C61), 'SlotsAllocation 2'!$E$58:$E$71, 0)),
            IF(ISNA(MATCH(CONCATENATE(B61, "-", C61), 'SlotsAllocation 2'!$F$58:$F$71, 0)),
                IF(ISNA(MATCH(CONCATENATE(B61, "-", C61), 'SlotsAllocation 2'!$G$58:$G$71, 0)),
                    IF(ISNA(MATCH(CONCATENATE(B61, "-", C61), 'SlotsAllocation 2'!$H$58:$H$71, 0)),
                        IF(ISNA(MATCH(CONCATENATE(B61, "-", C61), 'SlotsAllocation 2'!$I$58:$I$71, 0)),
                           IF(ISNA(MATCH(CONCATENATE(B61, "-", C61), 'SlotsAllocation 2'!$J$58:$J$71, 0)),
                                0,
                            MATCH(CONCATENATE(B61, "-", C61), 'SlotsAllocation 2'!$J$58:$J$71, 0)),
                        MATCH(CONCATENATE(B61, "-", C61), 'SlotsAllocation 2'!$I$58:$I$71, 0)),
                    MATCH(CONCATENATE(B61, "-", C61), 'SlotsAllocation 2'!$H$58:$H$71, 0)),
                MATCH(CONCATENATE(B61, "-", C61), 'SlotsAllocation 2'!$G$58:$G$71, 0)),
            MATCH(CONCATENATE(B61, "-", C61), 'SlotsAllocation 2'!$F$58:$F$71, 0)),
        MATCH(CONCATENATE(B61, "-", C61), 'SlotsAllocation 2'!$E$58:$E$71, 0)),
    MATCH(CONCATENATE(B61, "-", C61), 'SlotsAllocation 2'!$D$58:$D$71, 0)),
MATCH(CONCATENATE(B61, "-", C61), 'SlotsAllocation 2'!$C$58:$C$71, 0))</f>
        <v>0</v>
      </c>
      <c r="O61" s="3" t="str">
        <f>IF(ISNA(MATCH(CONCATENATE(B61, "-", C61), 'SlotsAllocation 2'!$C$2:$C$71, 0)),
    IF(ISNA(MATCH(CONCATENATE(B61, "-", C61), 'SlotsAllocation 2'!$D$2:$D$71, 0)),
        IF(ISNA(MATCH(CONCATENATE(B61, "-", C61), 'SlotsAllocation 2'!$E$2:$E$71, 0)),
            IF(ISNA(MATCH(CONCATENATE(B61, "-", C61), 'SlotsAllocation 2'!$F$2:$F$71, 0)),
                IF(ISNA(MATCH(CONCATENATE(B61, "-", C61), 'SlotsAllocation 2'!$G$2:$G$71, 0)),
                    IF(ISNA(MATCH(CONCATENATE(B61, "-", C61), 'SlotsAllocation 2'!$H$2:$H$71, 0)),
                        IF(ISNA(MATCH(CONCATENATE(B61, "-", C61),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18:30-21:30</v>
      </c>
      <c r="P61" s="3" t="str">
        <f>IF(ISNA(VLOOKUP(Q61, 'LOOKUP Table'!$A$2:$B$75, 2, FALSE)), "No Room Allocated", VLOOKUP(Q61, 'LOOKUP Table'!$A$2:$B$75, 2, FALSE))</f>
        <v>No Room Allocated</v>
      </c>
      <c r="Q61" s="3" t="str">
        <f>IF(ISNA(MATCH(CONCATENATE(B61, "-", C61), 'SlotsAllocation 2'!$C$2:$C$71, 0)),
    IF(ISNA(MATCH(CONCATENATE(B61, "-", C61), 'SlotsAllocation 2'!$D$2:$D$71, 0)),
        IF(ISNA(MATCH(CONCATENATE(B61, "-", C61), 'SlotsAllocation 2'!$E$2:$E$71, 0)),
            IF(ISNA(MATCH(CONCATENATE(B61, "-", C61), 'SlotsAllocation 2'!$F$2:$F$71, 0)),
                IF(ISNA(MATCH(CONCATENATE(B61, "-", C61), 'SlotsAllocation 2'!$G$2:$G$71, 0)),
                    IF(ISNA(MATCH(CONCATENATE(B61, "-", C61), 'SlotsAllocation 2'!$H$2:$H$71, 0)),
                        IF(ISNA(MATCH(CONCATENATE(B61, "-", C61), 'SlotsAllocation 2'!$I$2:$I$71, 0)),
                            IF(ISNA(MATCH(CONCATENATE(B61, "-", C61), 'SlotsAllocation 2'!$J$2:$J$71, 0)),
                                "No Room Allocated",
                            MATCH(CONCATENATE(B61, "-", C61), 'SlotsAllocation 2'!$J$2:$J$71, 0)),
                        MATCH(CONCATENATE(B61, "-", C61), 'SlotsAllocation 2'!$I$2:$I$71, 0)),
                    MATCH(CONCATENATE(B61, "-", C61), 'SlotsAllocation 2'!$H$2:$H$71, 0)),
                MATCH(CONCATENATE(B61, "-", C61), 'SlotsAllocation 2'!$G$2:$G$71, 0)),
            MATCH(CONCATENATE(B61, "-", C61), 'SlotsAllocation 2'!$F$2:$F$71, 0)),
        MATCH(CONCATENATE(B61, "-", C61), 'SlotsAllocation 2'!$E$2:$E$71, 0)),
    MATCH(CONCATENATE(B61, "-", C61), 'SlotsAllocation 2'!$D$2:$D$71, 0)),
MATCH(CONCATENATE(B61, "-", C61), 'SlotsAllocation 2'!$C$2:$C$71, 0))</f>
        <v>No Room Allocated</v>
      </c>
      <c r="R61" s="2">
        <v>30</v>
      </c>
      <c r="S61" s="18"/>
      <c r="T61" s="1"/>
      <c r="U61" s="161"/>
      <c r="V61" s="161"/>
      <c r="W61" s="161"/>
    </row>
    <row r="62" spans="2:23" ht="32.25" customHeight="1" x14ac:dyDescent="0.25">
      <c r="B62" s="23" t="s">
        <v>17</v>
      </c>
      <c r="C62" s="2">
        <v>14</v>
      </c>
      <c r="D62" s="3" t="s">
        <v>18</v>
      </c>
      <c r="E62" s="3" t="s">
        <v>405</v>
      </c>
      <c r="F62" s="4">
        <v>3</v>
      </c>
      <c r="G62" s="121" t="s">
        <v>448</v>
      </c>
      <c r="H62" s="141">
        <v>4373</v>
      </c>
      <c r="I62" s="3" t="str">
        <f t="shared" si="9"/>
        <v/>
      </c>
      <c r="J62" s="3">
        <f>IF(ISNA(MATCH(CONCATENATE(B62, "-", C62), 'SlotsAllocation 2'!$C$2:$C$15, 0)),
    IF(ISNA(MATCH(CONCATENATE(B62, "-", C62), 'SlotsAllocation 2'!$D$2:$D$15, 0)),
        IF(ISNA(MATCH(CONCATENATE(B62, "-", C62), 'SlotsAllocation 2'!$E$2:$E$15, 0)),
            IF(ISNA(MATCH(CONCATENATE(B62, "-", C62), 'SlotsAllocation 2'!$F$2:$F$15, 0)),
                IF(ISNA(MATCH(CONCATENATE(B62, "-", C62), 'SlotsAllocation 2'!$G$2:$G$15, 0)),
                    IF(ISNA(MATCH(CONCATENATE(B62, "-", C62), 'SlotsAllocation 2'!$H$2:$H$15, 0)),
                        IF(ISNA(MATCH(CONCATENATE(B62, "-", C62), 'SlotsAllocation 2'!$I$2:$I$15, 0)),
                            IF(ISNA(MATCH(CONCATENATE(B62, "-", C62), 'SlotsAllocation 2'!$J$2:$J$15, 0)),
                                0,
                            MATCH(CONCATENATE(B62, "-", C62), 'SlotsAllocation 2'!$J$2:$J$15, 0)),
                        MATCH(CONCATENATE(B62, "-", C62), 'SlotsAllocation 2'!$I$2:$I$15, 0)),
                    MATCH(CONCATENATE(B62, "-", C62), 'SlotsAllocation 2'!$H$2:$H$15, 0)),
                MATCH(CONCATENATE(B62, "-", C62), 'SlotsAllocation 2'!$G$2:$G$15, 0)),
            MATCH(CONCATENATE(B62, "-", C62), 'SlotsAllocation 2'!$F$2:$F$15, 0)),
        MATCH(CONCATENATE(B62, "-", C62), 'SlotsAllocation 2'!$E$2:$E$15, 0)),
    MATCH(CONCATENATE(B62, "-", C62), 'SlotsAllocation 2'!$D$2:$D$15, 0)),
MATCH(CONCATENATE(B62, "-", C62), 'SlotsAllocation 2'!$C$2:$C$15, 0))</f>
        <v>0</v>
      </c>
      <c r="K62" s="3">
        <f>IF(ISNA(MATCH(CONCATENATE(B62, "-", C62), 'SlotsAllocation 2'!$C$16:$C$29, 0)),
    IF(ISNA(MATCH(CONCATENATE(B62, "-", C62), 'SlotsAllocation 2'!$D$16:$D$29, 0)),
        IF(ISNA(MATCH(CONCATENATE(B62, "-", C62), 'SlotsAllocation 2'!$E$16:$E$29, 0)),
            IF(ISNA(MATCH(CONCATENATE(B62, "-", C62), 'SlotsAllocation 2'!$F$16:$F$29, 0)),
                IF(ISNA(MATCH(CONCATENATE(B62, "-", C62), 'SlotsAllocation 2'!$G$16:$G$29, 0)),
                    IF(ISNA(MATCH(CONCATENATE(B62, "-", C62), 'SlotsAllocation 2'!$H$16:$H$29, 0)),
                        IF(ISNA(MATCH(CONCATENATE(B62, "-", C62), 'SlotsAllocation 2'!$I$16:$I$29, 0)),
                           IF(ISNA(MATCH(CONCATENATE(B62, "-", C62), 'SlotsAllocation 2'!$J$16:$J$29, 0)),
                                0,
                            MATCH(CONCATENATE(B62, "-", C62), 'SlotsAllocation 2'!$J$16:$J$29, 0)),
                        MATCH(CONCATENATE(B62, "-", C62), 'SlotsAllocation 2'!$I$16:$I$29, 0)),
                    MATCH(CONCATENATE(B62, "-", C62), 'SlotsAllocation 2'!$H$16:$H$29, 0)),
                MATCH(CONCATENATE(B62, "-", C62), 'SlotsAllocation 2'!$G$16:$G$29, 0)),
            MATCH(CONCATENATE(B62, "-", C62), 'SlotsAllocation 2'!$F$16:$F$29, 0)),
        MATCH(CONCATENATE(B62, "-", C62), 'SlotsAllocation 2'!$E$16:$E$29, 0)),
    MATCH(CONCATENATE(B62, "-", C62), 'SlotsAllocation 2'!$D$16:$D$29, 0)),
MATCH(CONCATENATE(B62, "-", C62), 'SlotsAllocation 2'!$C$16:$C$29, 0))</f>
        <v>0</v>
      </c>
      <c r="L62" s="3">
        <f>IF(ISNA(MATCH(CONCATENATE(B62, "-", C62), 'SlotsAllocation 2'!$C$30:$C$43, 0)),
    IF(ISNA(MATCH(CONCATENATE(B62, "-", C62), 'SlotsAllocation 2'!$D$30:$D$43, 0)),
        IF(ISNA(MATCH(CONCATENATE(B62, "-", C62), 'SlotsAllocation 2'!$E$30:$E$43, 0)),
            IF(ISNA(MATCH(CONCATENATE(B62, "-", C62), 'SlotsAllocation 2'!$F$30:$F$43, 0)),
                IF(ISNA(MATCH(CONCATENATE(B62, "-", C62), 'SlotsAllocation 2'!$G$30:$G$43, 0)),
                    IF(ISNA(MATCH(CONCATENATE(B62, "-", C62), 'SlotsAllocation 2'!$H$30:$H$43, 0)),
                        IF(ISNA(MATCH(CONCATENATE(B62, "-", C62), 'SlotsAllocation 2'!$I$30:$I$43, 0)),
                           IF(ISNA(MATCH(CONCATENATE(B62, "-", C62), 'SlotsAllocation 2'!$J$30:$J$43, 0)),
                                0,
                            MATCH(CONCATENATE(B62, "-", C62), 'SlotsAllocation 2'!$J$30:$J$43, 0)),
                        MATCH(CONCATENATE(B62, "-", C62), 'SlotsAllocation 2'!$I$30:$I$43, 0)),
                    MATCH(CONCATENATE(B62, "-", C62), 'SlotsAllocation 2'!$H$30:$H$43, 0)),
                MATCH(CONCATENATE(B62, "-", C62), 'SlotsAllocation 2'!$G$30:$G$43, 0)),
            MATCH(CONCATENATE(B62, "-", C62), 'SlotsAllocation 2'!$F$30:$F$43, 0)),
        MATCH(CONCATENATE(B62, "-", C62), 'SlotsAllocation 2'!$E$30:$E$43, 0)),
    MATCH(CONCATENATE(B62, "-", C62), 'SlotsAllocation 2'!$D$30:$D$43, 0)),
MATCH(CONCATENATE(B62, "-", C62), 'SlotsAllocation 2'!$C$30:$C$43, 0))</f>
        <v>0</v>
      </c>
      <c r="M62" s="3">
        <f>IF(ISNA(MATCH(CONCATENATE(B62, "-", C62), 'SlotsAllocation 2'!$C$44:$C$57, 0)),
    IF(ISNA(MATCH(CONCATENATE(B62, "-", C62), 'SlotsAllocation 2'!$D$44:$D$57, 0)),
        IF(ISNA(MATCH(CONCATENATE(B62, "-", C62), 'SlotsAllocation 2'!$E$44:$E$57, 0)),
            IF(ISNA(MATCH(CONCATENATE(B62, "-", C62), 'SlotsAllocation 2'!$F$44:$F$57, 0)),
                IF(ISNA(MATCH(CONCATENATE(B62, "-", C62), 'SlotsAllocation 2'!$G$44:$G$57, 0)),
                    IF(ISNA(MATCH(CONCATENATE(B62, "-", C62), 'SlotsAllocation 2'!$H$44:$H$57, 0)),
                        IF(ISNA(MATCH(CONCATENATE(B62, "-", C62), 'SlotsAllocation 2'!$I$44:$I$57, 0)),
                           IF(ISNA(MATCH(CONCATENATE(B62, "-", C62), 'SlotsAllocation 2'!$J$44:$J$57, 0)),
                                0,
                            MATCH(CONCATENATE(B62, "-", C62), 'SlotsAllocation 2'!$J$44:$J$57, 0)),
                        MATCH(CONCATENATE(B62, "-", C62), 'SlotsAllocation 2'!$I$44:$I$57, 0)),
                    MATCH(CONCATENATE(B62, "-", C62), 'SlotsAllocation 2'!$H$44:$H$57, 0)),
                MATCH(CONCATENATE(B62, "-", C62), 'SlotsAllocation 2'!$G$44:$G$57, 0)),
            MATCH(CONCATENATE(B62, "-", C62), 'SlotsAllocation 2'!$F$44:$F$57, 0)),
        MATCH(CONCATENATE(B62, "-", C62), 'SlotsAllocation 2'!$E$44:$E$57, 0)),
    MATCH(CONCATENATE(B62, "-", C62), 'SlotsAllocation 2'!$D$44:$D$57, 0)),
MATCH(CONCATENATE(B62, "-", C62), 'SlotsAllocation 2'!$C$44:$C$57, 0))</f>
        <v>0</v>
      </c>
      <c r="N62" s="3">
        <f>IF(ISNA(MATCH(CONCATENATE(B62, "-", C62), 'SlotsAllocation 2'!$C$58:$C$71, 0)),
    IF(ISNA(MATCH(CONCATENATE(B62, "-", C62), 'SlotsAllocation 2'!$D$58:$D$71, 0)),
        IF(ISNA(MATCH(CONCATENATE(B62, "-", C62), 'SlotsAllocation 2'!$E$58:$E$71, 0)),
            IF(ISNA(MATCH(CONCATENATE(B62, "-", C62), 'SlotsAllocation 2'!$F$58:$F$71, 0)),
                IF(ISNA(MATCH(CONCATENATE(B62, "-", C62), 'SlotsAllocation 2'!$G$58:$G$71, 0)),
                    IF(ISNA(MATCH(CONCATENATE(B62, "-", C62), 'SlotsAllocation 2'!$H$58:$H$71, 0)),
                        IF(ISNA(MATCH(CONCATENATE(B62, "-", C62), 'SlotsAllocation 2'!$I$58:$I$71, 0)),
                           IF(ISNA(MATCH(CONCATENATE(B62, "-", C62), 'SlotsAllocation 2'!$J$58:$J$71, 0)),
                                0,
                            MATCH(CONCATENATE(B62, "-", C62), 'SlotsAllocation 2'!$J$58:$J$71, 0)),
                        MATCH(CONCATENATE(B62, "-", C62), 'SlotsAllocation 2'!$I$58:$I$71, 0)),
                    MATCH(CONCATENATE(B62, "-", C62), 'SlotsAllocation 2'!$H$58:$H$71, 0)),
                MATCH(CONCATENATE(B62, "-", C62), 'SlotsAllocation 2'!$G$58:$G$71, 0)),
            MATCH(CONCATENATE(B62, "-", C62), 'SlotsAllocation 2'!$F$58:$F$71, 0)),
        MATCH(CONCATENATE(B62, "-", C62), 'SlotsAllocation 2'!$E$58:$E$71, 0)),
    MATCH(CONCATENATE(B62, "-", C62), 'SlotsAllocation 2'!$D$58:$D$71, 0)),
MATCH(CONCATENATE(B62, "-", C62), 'SlotsAllocation 2'!$C$58:$C$71, 0))</f>
        <v>0</v>
      </c>
      <c r="O62" s="3" t="str">
        <f>IF(ISNA(MATCH(CONCATENATE(B62, "-", C62), 'SlotsAllocation 2'!$C$2:$C$71, 0)),
    IF(ISNA(MATCH(CONCATENATE(B62, "-", C62), 'SlotsAllocation 2'!$D$2:$D$71, 0)),
        IF(ISNA(MATCH(CONCATENATE(B62, "-", C62), 'SlotsAllocation 2'!$E$2:$E$71, 0)),
            IF(ISNA(MATCH(CONCATENATE(B62, "-", C62), 'SlotsAllocation 2'!$F$2:$F$71, 0)),
                IF(ISNA(MATCH(CONCATENATE(B62, "-", C62), 'SlotsAllocation 2'!$G$2:$G$71, 0)),
                    IF(ISNA(MATCH(CONCATENATE(B62, "-", C62), 'SlotsAllocation 2'!$H$2:$H$71, 0)),
                        IF(ISNA(MATCH(CONCATENATE(B62, "-", C62),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18:30-21:30</v>
      </c>
      <c r="P62" s="3" t="str">
        <f>IF(ISNA(VLOOKUP(Q62, 'LOOKUP Table'!$A$2:$B$75, 2, FALSE)), "No Room Allocated", VLOOKUP(Q62, 'LOOKUP Table'!$A$2:$B$75, 2, FALSE))</f>
        <v>No Room Allocated</v>
      </c>
      <c r="Q62" s="3" t="str">
        <f>IF(ISNA(MATCH(CONCATENATE(B62, "-", C62), 'SlotsAllocation 2'!$C$2:$C$71, 0)),
    IF(ISNA(MATCH(CONCATENATE(B62, "-", C62), 'SlotsAllocation 2'!$D$2:$D$71, 0)),
        IF(ISNA(MATCH(CONCATENATE(B62, "-", C62), 'SlotsAllocation 2'!$E$2:$E$71, 0)),
            IF(ISNA(MATCH(CONCATENATE(B62, "-", C62), 'SlotsAllocation 2'!$F$2:$F$71, 0)),
                IF(ISNA(MATCH(CONCATENATE(B62, "-", C62), 'SlotsAllocation 2'!$G$2:$G$71, 0)),
                    IF(ISNA(MATCH(CONCATENATE(B62, "-", C62), 'SlotsAllocation 2'!$H$2:$H$71, 0)),
                        IF(ISNA(MATCH(CONCATENATE(B62, "-", C62), 'SlotsAllocation 2'!$I$2:$I$71, 0)),
                            IF(ISNA(MATCH(CONCATENATE(B62, "-", C62), 'SlotsAllocation 2'!$J$2:$J$71, 0)),
                                "No Room Allocated",
                            MATCH(CONCATENATE(B62, "-", C62), 'SlotsAllocation 2'!$J$2:$J$71, 0)),
                        MATCH(CONCATENATE(B62, "-", C62), 'SlotsAllocation 2'!$I$2:$I$71, 0)),
                    MATCH(CONCATENATE(B62, "-", C62), 'SlotsAllocation 2'!$H$2:$H$71, 0)),
                MATCH(CONCATENATE(B62, "-", C62), 'SlotsAllocation 2'!$G$2:$G$71, 0)),
            MATCH(CONCATENATE(B62, "-", C62), 'SlotsAllocation 2'!$F$2:$F$71, 0)),
        MATCH(CONCATENATE(B62, "-", C62), 'SlotsAllocation 2'!$E$2:$E$71, 0)),
    MATCH(CONCATENATE(B62, "-", C62), 'SlotsAllocation 2'!$D$2:$D$71, 0)),
MATCH(CONCATENATE(B62, "-", C62), 'SlotsAllocation 2'!$C$2:$C$71, 0))</f>
        <v>No Room Allocated</v>
      </c>
      <c r="R62" s="2">
        <v>30</v>
      </c>
      <c r="S62" s="18"/>
      <c r="T62" s="1"/>
      <c r="U62" s="161"/>
      <c r="V62" s="161"/>
      <c r="W62" s="161"/>
    </row>
    <row r="63" spans="2:23" ht="30" customHeight="1" x14ac:dyDescent="0.25">
      <c r="B63" s="23" t="s">
        <v>19</v>
      </c>
      <c r="C63" s="2">
        <v>14</v>
      </c>
      <c r="D63" s="3" t="s">
        <v>81</v>
      </c>
      <c r="E63" s="3" t="s">
        <v>406</v>
      </c>
      <c r="F63" s="4">
        <v>1</v>
      </c>
      <c r="G63" s="121" t="s">
        <v>448</v>
      </c>
      <c r="H63" s="141">
        <v>4373</v>
      </c>
      <c r="I63" s="3" t="str">
        <f t="shared" si="9"/>
        <v/>
      </c>
      <c r="J63" s="3">
        <f>IF(ISNA(MATCH(CONCATENATE(B63, "-", C63), 'SlotsAllocation 2'!$C$2:$C$15, 0)),
    IF(ISNA(MATCH(CONCATENATE(B63, "-", C63), 'SlotsAllocation 2'!$D$2:$D$15, 0)),
        IF(ISNA(MATCH(CONCATENATE(B63, "-", C63), 'SlotsAllocation 2'!$E$2:$E$15, 0)),
            IF(ISNA(MATCH(CONCATENATE(B63, "-", C63), 'SlotsAllocation 2'!$F$2:$F$15, 0)),
                IF(ISNA(MATCH(CONCATENATE(B63, "-", C63), 'SlotsAllocation 2'!$G$2:$G$15, 0)),
                    IF(ISNA(MATCH(CONCATENATE(B63, "-", C63), 'SlotsAllocation 2'!$H$2:$H$15, 0)),
                        IF(ISNA(MATCH(CONCATENATE(B63, "-", C63), 'SlotsAllocation 2'!$I$2:$I$15, 0)),
                            IF(ISNA(MATCH(CONCATENATE(B63, "-", C63), 'SlotsAllocation 2'!$J$2:$J$15, 0)),
                                0,
                            MATCH(CONCATENATE(B63, "-", C63), 'SlotsAllocation 2'!$J$2:$J$15, 0)),
                        MATCH(CONCATENATE(B63, "-", C63), 'SlotsAllocation 2'!$I$2:$I$15, 0)),
                    MATCH(CONCATENATE(B63, "-", C63), 'SlotsAllocation 2'!$H$2:$H$15, 0)),
                MATCH(CONCATENATE(B63, "-", C63), 'SlotsAllocation 2'!$G$2:$G$15, 0)),
            MATCH(CONCATENATE(B63, "-", C63), 'SlotsAllocation 2'!$F$2:$F$15, 0)),
        MATCH(CONCATENATE(B63, "-", C63), 'SlotsAllocation 2'!$E$2:$E$15, 0)),
    MATCH(CONCATENATE(B63, "-", C63), 'SlotsAllocation 2'!$D$2:$D$15, 0)),
MATCH(CONCATENATE(B63, "-", C63), 'SlotsAllocation 2'!$C$2:$C$15, 0))</f>
        <v>0</v>
      </c>
      <c r="K63" s="3">
        <f>IF(ISNA(MATCH(CONCATENATE(B63, "-", C63), 'SlotsAllocation 2'!$C$16:$C$29, 0)),
    IF(ISNA(MATCH(CONCATENATE(B63, "-", C63), 'SlotsAllocation 2'!$D$16:$D$29, 0)),
        IF(ISNA(MATCH(CONCATENATE(B63, "-", C63), 'SlotsAllocation 2'!$E$16:$E$29, 0)),
            IF(ISNA(MATCH(CONCATENATE(B63, "-", C63), 'SlotsAllocation 2'!$F$16:$F$29, 0)),
                IF(ISNA(MATCH(CONCATENATE(B63, "-", C63), 'SlotsAllocation 2'!$G$16:$G$29, 0)),
                    IF(ISNA(MATCH(CONCATENATE(B63, "-", C63), 'SlotsAllocation 2'!$H$16:$H$29, 0)),
                        IF(ISNA(MATCH(CONCATENATE(B63, "-", C63), 'SlotsAllocation 2'!$I$16:$I$29, 0)),
                           IF(ISNA(MATCH(CONCATENATE(B63, "-", C63), 'SlotsAllocation 2'!$J$16:$J$29, 0)),
                                0,
                            MATCH(CONCATENATE(B63, "-", C63), 'SlotsAllocation 2'!$J$16:$J$29, 0)),
                        MATCH(CONCATENATE(B63, "-", C63), 'SlotsAllocation 2'!$I$16:$I$29, 0)),
                    MATCH(CONCATENATE(B63, "-", C63), 'SlotsAllocation 2'!$H$16:$H$29, 0)),
                MATCH(CONCATENATE(B63, "-", C63), 'SlotsAllocation 2'!$G$16:$G$29, 0)),
            MATCH(CONCATENATE(B63, "-", C63), 'SlotsAllocation 2'!$F$16:$F$29, 0)),
        MATCH(CONCATENATE(B63, "-", C63), 'SlotsAllocation 2'!$E$16:$E$29, 0)),
    MATCH(CONCATENATE(B63, "-", C63), 'SlotsAllocation 2'!$D$16:$D$29, 0)),
MATCH(CONCATENATE(B63, "-", C63), 'SlotsAllocation 2'!$C$16:$C$29, 0))</f>
        <v>0</v>
      </c>
      <c r="L63" s="3">
        <f>IF(ISNA(MATCH(CONCATENATE(B63, "-", C63), 'SlotsAllocation 2'!$C$30:$C$43, 0)),
    IF(ISNA(MATCH(CONCATENATE(B63, "-", C63), 'SlotsAllocation 2'!$D$30:$D$43, 0)),
        IF(ISNA(MATCH(CONCATENATE(B63, "-", C63), 'SlotsAllocation 2'!$E$30:$E$43, 0)),
            IF(ISNA(MATCH(CONCATENATE(B63, "-", C63), 'SlotsAllocation 2'!$F$30:$F$43, 0)),
                IF(ISNA(MATCH(CONCATENATE(B63, "-", C63), 'SlotsAllocation 2'!$G$30:$G$43, 0)),
                    IF(ISNA(MATCH(CONCATENATE(B63, "-", C63), 'SlotsAllocation 2'!$H$30:$H$43, 0)),
                        IF(ISNA(MATCH(CONCATENATE(B63, "-", C63), 'SlotsAllocation 2'!$I$30:$I$43, 0)),
                           IF(ISNA(MATCH(CONCATENATE(B63, "-", C63), 'SlotsAllocation 2'!$J$30:$J$43, 0)),
                                0,
                            MATCH(CONCATENATE(B63, "-", C63), 'SlotsAllocation 2'!$J$30:$J$43, 0)),
                        MATCH(CONCATENATE(B63, "-", C63), 'SlotsAllocation 2'!$I$30:$I$43, 0)),
                    MATCH(CONCATENATE(B63, "-", C63), 'SlotsAllocation 2'!$H$30:$H$43, 0)),
                MATCH(CONCATENATE(B63, "-", C63), 'SlotsAllocation 2'!$G$30:$G$43, 0)),
            MATCH(CONCATENATE(B63, "-", C63), 'SlotsAllocation 2'!$F$30:$F$43, 0)),
        MATCH(CONCATENATE(B63, "-", C63), 'SlotsAllocation 2'!$E$30:$E$43, 0)),
    MATCH(CONCATENATE(B63, "-", C63), 'SlotsAllocation 2'!$D$30:$D$43, 0)),
MATCH(CONCATENATE(B63, "-", C63), 'SlotsAllocation 2'!$C$30:$C$43, 0))</f>
        <v>0</v>
      </c>
      <c r="M63" s="3">
        <f>IF(ISNA(MATCH(CONCATENATE(B63, "-", C63), 'SlotsAllocation 2'!$C$44:$C$57, 0)),
    IF(ISNA(MATCH(CONCATENATE(B63, "-", C63), 'SlotsAllocation 2'!$D$44:$D$57, 0)),
        IF(ISNA(MATCH(CONCATENATE(B63, "-", C63), 'SlotsAllocation 2'!$E$44:$E$57, 0)),
            IF(ISNA(MATCH(CONCATENATE(B63, "-", C63), 'SlotsAllocation 2'!$F$44:$F$57, 0)),
                IF(ISNA(MATCH(CONCATENATE(B63, "-", C63), 'SlotsAllocation 2'!$G$44:$G$57, 0)),
                    IF(ISNA(MATCH(CONCATENATE(B63, "-", C63), 'SlotsAllocation 2'!$H$44:$H$57, 0)),
                        IF(ISNA(MATCH(CONCATENATE(B63, "-", C63), 'SlotsAllocation 2'!$I$44:$I$57, 0)),
                           IF(ISNA(MATCH(CONCATENATE(B63, "-", C63), 'SlotsAllocation 2'!$J$44:$J$57, 0)),
                                0,
                            MATCH(CONCATENATE(B63, "-", C63), 'SlotsAllocation 2'!$J$44:$J$57, 0)),
                        MATCH(CONCATENATE(B63, "-", C63), 'SlotsAllocation 2'!$I$44:$I$57, 0)),
                    MATCH(CONCATENATE(B63, "-", C63), 'SlotsAllocation 2'!$H$44:$H$57, 0)),
                MATCH(CONCATENATE(B63, "-", C63), 'SlotsAllocation 2'!$G$44:$G$57, 0)),
            MATCH(CONCATENATE(B63, "-", C63), 'SlotsAllocation 2'!$F$44:$F$57, 0)),
        MATCH(CONCATENATE(B63, "-", C63), 'SlotsAllocation 2'!$E$44:$E$57, 0)),
    MATCH(CONCATENATE(B63, "-", C63), 'SlotsAllocation 2'!$D$44:$D$57, 0)),
MATCH(CONCATENATE(B63, "-", C63), 'SlotsAllocation 2'!$C$44:$C$57, 0))</f>
        <v>0</v>
      </c>
      <c r="N63" s="3">
        <f>IF(ISNA(MATCH(CONCATENATE(B63, "-", C63), 'SlotsAllocation 2'!$C$58:$C$71, 0)),
    IF(ISNA(MATCH(CONCATENATE(B63, "-", C63), 'SlotsAllocation 2'!$D$58:$D$71, 0)),
        IF(ISNA(MATCH(CONCATENATE(B63, "-", C63), 'SlotsAllocation 2'!$E$58:$E$71, 0)),
            IF(ISNA(MATCH(CONCATENATE(B63, "-", C63), 'SlotsAllocation 2'!$F$58:$F$71, 0)),
                IF(ISNA(MATCH(CONCATENATE(B63, "-", C63), 'SlotsAllocation 2'!$G$58:$G$71, 0)),
                    IF(ISNA(MATCH(CONCATENATE(B63, "-", C63), 'SlotsAllocation 2'!$H$58:$H$71, 0)),
                        IF(ISNA(MATCH(CONCATENATE(B63, "-", C63), 'SlotsAllocation 2'!$I$58:$I$71, 0)),
                           IF(ISNA(MATCH(CONCATENATE(B63, "-", C63), 'SlotsAllocation 2'!$J$58:$J$71, 0)),
                                0,
                            MATCH(CONCATENATE(B63, "-", C63), 'SlotsAllocation 2'!$J$58:$J$71, 0)),
                        MATCH(CONCATENATE(B63, "-", C63), 'SlotsAllocation 2'!$I$58:$I$71, 0)),
                    MATCH(CONCATENATE(B63, "-", C63), 'SlotsAllocation 2'!$H$58:$H$71, 0)),
                MATCH(CONCATENATE(B63, "-", C63), 'SlotsAllocation 2'!$G$58:$G$71, 0)),
            MATCH(CONCATENATE(B63, "-", C63), 'SlotsAllocation 2'!$F$58:$F$71, 0)),
        MATCH(CONCATENATE(B63, "-", C63), 'SlotsAllocation 2'!$E$58:$E$71, 0)),
    MATCH(CONCATENATE(B63, "-", C63), 'SlotsAllocation 2'!$D$58:$D$71, 0)),
MATCH(CONCATENATE(B63, "-", C63), 'SlotsAllocation 2'!$C$58:$C$71, 0))</f>
        <v>0</v>
      </c>
      <c r="O63" s="3" t="str">
        <f>IF(ISNA(MATCH(CONCATENATE(B63, "-", C63), 'SlotsAllocation 2'!$C$2:$C$71, 0)),
    IF(ISNA(MATCH(CONCATENATE(B63, "-", C63), 'SlotsAllocation 2'!$D$2:$D$71, 0)),
        IF(ISNA(MATCH(CONCATENATE(B63, "-", C63), 'SlotsAllocation 2'!$E$2:$E$71, 0)),
            IF(ISNA(MATCH(CONCATENATE(B63, "-", C63), 'SlotsAllocation 2'!$F$2:$F$71, 0)),
                IF(ISNA(MATCH(CONCATENATE(B63, "-", C63), 'SlotsAllocation 2'!$G$2:$G$71, 0)),
                    IF(ISNA(MATCH(CONCATENATE(B63, "-", C63), 'SlotsAllocation 2'!$H$2:$H$71, 0)),
                        IF(ISNA(MATCH(CONCATENATE(B63, "-", C63),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18:30-21:30</v>
      </c>
      <c r="P63" s="3" t="str">
        <f>IF(ISNA(VLOOKUP(Q63, 'LOOKUP Table'!$A$2:$B$75, 2, FALSE)), "No Room Allocated", VLOOKUP(Q63, 'LOOKUP Table'!$A$2:$B$75, 2, FALSE))</f>
        <v>No Room Allocated</v>
      </c>
      <c r="Q63" s="3" t="str">
        <f>IF(ISNA(MATCH(CONCATENATE(B63, "-", C63), 'SlotsAllocation 2'!$C$2:$C$71, 0)),
    IF(ISNA(MATCH(CONCATENATE(B63, "-", C63), 'SlotsAllocation 2'!$D$2:$D$71, 0)),
        IF(ISNA(MATCH(CONCATENATE(B63, "-", C63), 'SlotsAllocation 2'!$E$2:$E$71, 0)),
            IF(ISNA(MATCH(CONCATENATE(B63, "-", C63), 'SlotsAllocation 2'!$F$2:$F$71, 0)),
                IF(ISNA(MATCH(CONCATENATE(B63, "-", C63), 'SlotsAllocation 2'!$G$2:$G$71, 0)),
                    IF(ISNA(MATCH(CONCATENATE(B63, "-", C63), 'SlotsAllocation 2'!$H$2:$H$71, 0)),
                        IF(ISNA(MATCH(CONCATENATE(B63, "-", C63), 'SlotsAllocation 2'!$I$2:$I$71, 0)),
                            IF(ISNA(MATCH(CONCATENATE(B63, "-", C63), 'SlotsAllocation 2'!$J$2:$J$71, 0)),
                                "No Room Allocated",
                            MATCH(CONCATENATE(B63, "-", C63), 'SlotsAllocation 2'!$J$2:$J$71, 0)),
                        MATCH(CONCATENATE(B63, "-", C63), 'SlotsAllocation 2'!$I$2:$I$71, 0)),
                    MATCH(CONCATENATE(B63, "-", C63), 'SlotsAllocation 2'!$H$2:$H$71, 0)),
                MATCH(CONCATENATE(B63, "-", C63), 'SlotsAllocation 2'!$G$2:$G$71, 0)),
            MATCH(CONCATENATE(B63, "-", C63), 'SlotsAllocation 2'!$F$2:$F$71, 0)),
        MATCH(CONCATENATE(B63, "-", C63), 'SlotsAllocation 2'!$E$2:$E$71, 0)),
    MATCH(CONCATENATE(B63, "-", C63), 'SlotsAllocation 2'!$D$2:$D$71, 0)),
MATCH(CONCATENATE(B63, "-", C63), 'SlotsAllocation 2'!$C$2:$C$71, 0))</f>
        <v>No Room Allocated</v>
      </c>
      <c r="R63" s="2">
        <v>30</v>
      </c>
      <c r="S63" s="18"/>
      <c r="T63" s="1"/>
      <c r="U63" s="161"/>
      <c r="V63" s="161"/>
      <c r="W63" s="161"/>
    </row>
    <row r="64" spans="2:23" ht="30.75" customHeight="1" x14ac:dyDescent="0.25">
      <c r="B64" s="23" t="s">
        <v>17</v>
      </c>
      <c r="C64" s="2">
        <v>15</v>
      </c>
      <c r="D64" s="3" t="s">
        <v>18</v>
      </c>
      <c r="E64" s="3" t="s">
        <v>405</v>
      </c>
      <c r="F64" s="4">
        <v>3</v>
      </c>
      <c r="G64" s="121" t="s">
        <v>449</v>
      </c>
      <c r="H64" s="141">
        <v>4373</v>
      </c>
      <c r="I64" s="3" t="str">
        <f t="shared" si="9"/>
        <v/>
      </c>
      <c r="J64" s="3">
        <f>IF(ISNA(MATCH(CONCATENATE(B64, "-", C64), 'SlotsAllocation 2'!$C$2:$C$15, 0)),
    IF(ISNA(MATCH(CONCATENATE(B64, "-", C64), 'SlotsAllocation 2'!$D$2:$D$15, 0)),
        IF(ISNA(MATCH(CONCATENATE(B64, "-", C64), 'SlotsAllocation 2'!$E$2:$E$15, 0)),
            IF(ISNA(MATCH(CONCATENATE(B64, "-", C64), 'SlotsAllocation 2'!$F$2:$F$15, 0)),
                IF(ISNA(MATCH(CONCATENATE(B64, "-", C64), 'SlotsAllocation 2'!$G$2:$G$15, 0)),
                    IF(ISNA(MATCH(CONCATENATE(B64, "-", C64), 'SlotsAllocation 2'!$H$2:$H$15, 0)),
                        IF(ISNA(MATCH(CONCATENATE(B64, "-", C64), 'SlotsAllocation 2'!$I$2:$I$15, 0)),
                            IF(ISNA(MATCH(CONCATENATE(B64, "-", C64), 'SlotsAllocation 2'!$J$2:$J$15, 0)),
                                0,
                            MATCH(CONCATENATE(B64, "-", C64), 'SlotsAllocation 2'!$J$2:$J$15, 0)),
                        MATCH(CONCATENATE(B64, "-", C64), 'SlotsAllocation 2'!$I$2:$I$15, 0)),
                    MATCH(CONCATENATE(B64, "-", C64), 'SlotsAllocation 2'!$H$2:$H$15, 0)),
                MATCH(CONCATENATE(B64, "-", C64), 'SlotsAllocation 2'!$G$2:$G$15, 0)),
            MATCH(CONCATENATE(B64, "-", C64), 'SlotsAllocation 2'!$F$2:$F$15, 0)),
        MATCH(CONCATENATE(B64, "-", C64), 'SlotsAllocation 2'!$E$2:$E$15, 0)),
    MATCH(CONCATENATE(B64, "-", C64), 'SlotsAllocation 2'!$D$2:$D$15, 0)),
MATCH(CONCATENATE(B64, "-", C64), 'SlotsAllocation 2'!$C$2:$C$15, 0))</f>
        <v>0</v>
      </c>
      <c r="K64" s="3">
        <f>IF(ISNA(MATCH(CONCATENATE(B64, "-", C64), 'SlotsAllocation 2'!$C$16:$C$29, 0)),
    IF(ISNA(MATCH(CONCATENATE(B64, "-", C64), 'SlotsAllocation 2'!$D$16:$D$29, 0)),
        IF(ISNA(MATCH(CONCATENATE(B64, "-", C64), 'SlotsAllocation 2'!$E$16:$E$29, 0)),
            IF(ISNA(MATCH(CONCATENATE(B64, "-", C64), 'SlotsAllocation 2'!$F$16:$F$29, 0)),
                IF(ISNA(MATCH(CONCATENATE(B64, "-", C64), 'SlotsAllocation 2'!$G$16:$G$29, 0)),
                    IF(ISNA(MATCH(CONCATENATE(B64, "-", C64), 'SlotsAllocation 2'!$H$16:$H$29, 0)),
                        IF(ISNA(MATCH(CONCATENATE(B64, "-", C64), 'SlotsAllocation 2'!$I$16:$I$29, 0)),
                           IF(ISNA(MATCH(CONCATENATE(B64, "-", C64), 'SlotsAllocation 2'!$J$16:$J$29, 0)),
                                0,
                            MATCH(CONCATENATE(B64, "-", C64), 'SlotsAllocation 2'!$J$16:$J$29, 0)),
                        MATCH(CONCATENATE(B64, "-", C64), 'SlotsAllocation 2'!$I$16:$I$29, 0)),
                    MATCH(CONCATENATE(B64, "-", C64), 'SlotsAllocation 2'!$H$16:$H$29, 0)),
                MATCH(CONCATENATE(B64, "-", C64), 'SlotsAllocation 2'!$G$16:$G$29, 0)),
            MATCH(CONCATENATE(B64, "-", C64), 'SlotsAllocation 2'!$F$16:$F$29, 0)),
        MATCH(CONCATENATE(B64, "-", C64), 'SlotsAllocation 2'!$E$16:$E$29, 0)),
    MATCH(CONCATENATE(B64, "-", C64), 'SlotsAllocation 2'!$D$16:$D$29, 0)),
MATCH(CONCATENATE(B64, "-", C64), 'SlotsAllocation 2'!$C$16:$C$29, 0))</f>
        <v>0</v>
      </c>
      <c r="L64" s="3">
        <f>IF(ISNA(MATCH(CONCATENATE(B64, "-", C64), 'SlotsAllocation 2'!$C$30:$C$43, 0)),
    IF(ISNA(MATCH(CONCATENATE(B64, "-", C64), 'SlotsAllocation 2'!$D$30:$D$43, 0)),
        IF(ISNA(MATCH(CONCATENATE(B64, "-", C64), 'SlotsAllocation 2'!$E$30:$E$43, 0)),
            IF(ISNA(MATCH(CONCATENATE(B64, "-", C64), 'SlotsAllocation 2'!$F$30:$F$43, 0)),
                IF(ISNA(MATCH(CONCATENATE(B64, "-", C64), 'SlotsAllocation 2'!$G$30:$G$43, 0)),
                    IF(ISNA(MATCH(CONCATENATE(B64, "-", C64), 'SlotsAllocation 2'!$H$30:$H$43, 0)),
                        IF(ISNA(MATCH(CONCATENATE(B64, "-", C64), 'SlotsAllocation 2'!$I$30:$I$43, 0)),
                           IF(ISNA(MATCH(CONCATENATE(B64, "-", C64), 'SlotsAllocation 2'!$J$30:$J$43, 0)),
                                0,
                            MATCH(CONCATENATE(B64, "-", C64), 'SlotsAllocation 2'!$J$30:$J$43, 0)),
                        MATCH(CONCATENATE(B64, "-", C64), 'SlotsAllocation 2'!$I$30:$I$43, 0)),
                    MATCH(CONCATENATE(B64, "-", C64), 'SlotsAllocation 2'!$H$30:$H$43, 0)),
                MATCH(CONCATENATE(B64, "-", C64), 'SlotsAllocation 2'!$G$30:$G$43, 0)),
            MATCH(CONCATENATE(B64, "-", C64), 'SlotsAllocation 2'!$F$30:$F$43, 0)),
        MATCH(CONCATENATE(B64, "-", C64), 'SlotsAllocation 2'!$E$30:$E$43, 0)),
    MATCH(CONCATENATE(B64, "-", C64), 'SlotsAllocation 2'!$D$30:$D$43, 0)),
MATCH(CONCATENATE(B64, "-", C64), 'SlotsAllocation 2'!$C$30:$C$43, 0))</f>
        <v>0</v>
      </c>
      <c r="M64" s="3">
        <f>IF(ISNA(MATCH(CONCATENATE(B64, "-", C64), 'SlotsAllocation 2'!$C$44:$C$57, 0)),
    IF(ISNA(MATCH(CONCATENATE(B64, "-", C64), 'SlotsAllocation 2'!$D$44:$D$57, 0)),
        IF(ISNA(MATCH(CONCATENATE(B64, "-", C64), 'SlotsAllocation 2'!$E$44:$E$57, 0)),
            IF(ISNA(MATCH(CONCATENATE(B64, "-", C64), 'SlotsAllocation 2'!$F$44:$F$57, 0)),
                IF(ISNA(MATCH(CONCATENATE(B64, "-", C64), 'SlotsAllocation 2'!$G$44:$G$57, 0)),
                    IF(ISNA(MATCH(CONCATENATE(B64, "-", C64), 'SlotsAllocation 2'!$H$44:$H$57, 0)),
                        IF(ISNA(MATCH(CONCATENATE(B64, "-", C64), 'SlotsAllocation 2'!$I$44:$I$57, 0)),
                           IF(ISNA(MATCH(CONCATENATE(B64, "-", C64), 'SlotsAllocation 2'!$J$44:$J$57, 0)),
                                0,
                            MATCH(CONCATENATE(B64, "-", C64), 'SlotsAllocation 2'!$J$44:$J$57, 0)),
                        MATCH(CONCATENATE(B64, "-", C64), 'SlotsAllocation 2'!$I$44:$I$57, 0)),
                    MATCH(CONCATENATE(B64, "-", C64), 'SlotsAllocation 2'!$H$44:$H$57, 0)),
                MATCH(CONCATENATE(B64, "-", C64), 'SlotsAllocation 2'!$G$44:$G$57, 0)),
            MATCH(CONCATENATE(B64, "-", C64), 'SlotsAllocation 2'!$F$44:$F$57, 0)),
        MATCH(CONCATENATE(B64, "-", C64), 'SlotsAllocation 2'!$E$44:$E$57, 0)),
    MATCH(CONCATENATE(B64, "-", C64), 'SlotsAllocation 2'!$D$44:$D$57, 0)),
MATCH(CONCATENATE(B64, "-", C64), 'SlotsAllocation 2'!$C$44:$C$57, 0))</f>
        <v>0</v>
      </c>
      <c r="N64" s="3">
        <f>IF(ISNA(MATCH(CONCATENATE(B64, "-", C64), 'SlotsAllocation 2'!$C$58:$C$71, 0)),
    IF(ISNA(MATCH(CONCATENATE(B64, "-", C64), 'SlotsAllocation 2'!$D$58:$D$71, 0)),
        IF(ISNA(MATCH(CONCATENATE(B64, "-", C64), 'SlotsAllocation 2'!$E$58:$E$71, 0)),
            IF(ISNA(MATCH(CONCATENATE(B64, "-", C64), 'SlotsAllocation 2'!$F$58:$F$71, 0)),
                IF(ISNA(MATCH(CONCATENATE(B64, "-", C64), 'SlotsAllocation 2'!$G$58:$G$71, 0)),
                    IF(ISNA(MATCH(CONCATENATE(B64, "-", C64), 'SlotsAllocation 2'!$H$58:$H$71, 0)),
                        IF(ISNA(MATCH(CONCATENATE(B64, "-", C64), 'SlotsAllocation 2'!$I$58:$I$71, 0)),
                           IF(ISNA(MATCH(CONCATENATE(B64, "-", C64), 'SlotsAllocation 2'!$J$58:$J$71, 0)),
                                0,
                            MATCH(CONCATENATE(B64, "-", C64), 'SlotsAllocation 2'!$J$58:$J$71, 0)),
                        MATCH(CONCATENATE(B64, "-", C64), 'SlotsAllocation 2'!$I$58:$I$71, 0)),
                    MATCH(CONCATENATE(B64, "-", C64), 'SlotsAllocation 2'!$H$58:$H$71, 0)),
                MATCH(CONCATENATE(B64, "-", C64), 'SlotsAllocation 2'!$G$58:$G$71, 0)),
            MATCH(CONCATENATE(B64, "-", C64), 'SlotsAllocation 2'!$F$58:$F$71, 0)),
        MATCH(CONCATENATE(B64, "-", C64), 'SlotsAllocation 2'!$E$58:$E$71, 0)),
    MATCH(CONCATENATE(B64, "-", C64), 'SlotsAllocation 2'!$D$58:$D$71, 0)),
MATCH(CONCATENATE(B64, "-", C64), 'SlotsAllocation 2'!$C$58:$C$71, 0))</f>
        <v>0</v>
      </c>
      <c r="O64" s="3" t="str">
        <f>IF(ISNA(MATCH(CONCATENATE(B64, "-", C64), 'SlotsAllocation 2'!$C$2:$C$71, 0)),
    IF(ISNA(MATCH(CONCATENATE(B64, "-", C64), 'SlotsAllocation 2'!$D$2:$D$71, 0)),
        IF(ISNA(MATCH(CONCATENATE(B64, "-", C64), 'SlotsAllocation 2'!$E$2:$E$71, 0)),
            IF(ISNA(MATCH(CONCATENATE(B64, "-", C64), 'SlotsAllocation 2'!$F$2:$F$71, 0)),
                IF(ISNA(MATCH(CONCATENATE(B64, "-", C64), 'SlotsAllocation 2'!$G$2:$G$71, 0)),
                    IF(ISNA(MATCH(CONCATENATE(B64, "-", C64), 'SlotsAllocation 2'!$H$2:$H$71, 0)),
                        IF(ISNA(MATCH(CONCATENATE(B64, "-", C64),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18:30-21:30</v>
      </c>
      <c r="P64" s="3" t="str">
        <f>IF(ISNA(VLOOKUP(Q64, 'LOOKUP Table'!$A$2:$B$75, 2, FALSE)), "No Room Allocated", VLOOKUP(Q64, 'LOOKUP Table'!$A$2:$B$75, 2, FALSE))</f>
        <v>No Room Allocated</v>
      </c>
      <c r="Q64" s="3" t="str">
        <f>IF(ISNA(MATCH(CONCATENATE(B64, "-", C64), 'SlotsAllocation 2'!$C$2:$C$71, 0)),
    IF(ISNA(MATCH(CONCATENATE(B64, "-", C64), 'SlotsAllocation 2'!$D$2:$D$71, 0)),
        IF(ISNA(MATCH(CONCATENATE(B64, "-", C64), 'SlotsAllocation 2'!$E$2:$E$71, 0)),
            IF(ISNA(MATCH(CONCATENATE(B64, "-", C64), 'SlotsAllocation 2'!$F$2:$F$71, 0)),
                IF(ISNA(MATCH(CONCATENATE(B64, "-", C64), 'SlotsAllocation 2'!$G$2:$G$71, 0)),
                    IF(ISNA(MATCH(CONCATENATE(B64, "-", C64), 'SlotsAllocation 2'!$H$2:$H$71, 0)),
                        IF(ISNA(MATCH(CONCATENATE(B64, "-", C64), 'SlotsAllocation 2'!$I$2:$I$71, 0)),
                            IF(ISNA(MATCH(CONCATENATE(B64, "-", C64), 'SlotsAllocation 2'!$J$2:$J$71, 0)),
                                "No Room Allocated",
                            MATCH(CONCATENATE(B64, "-", C64), 'SlotsAllocation 2'!$J$2:$J$71, 0)),
                        MATCH(CONCATENATE(B64, "-", C64), 'SlotsAllocation 2'!$I$2:$I$71, 0)),
                    MATCH(CONCATENATE(B64, "-", C64), 'SlotsAllocation 2'!$H$2:$H$71, 0)),
                MATCH(CONCATENATE(B64, "-", C64), 'SlotsAllocation 2'!$G$2:$G$71, 0)),
            MATCH(CONCATENATE(B64, "-", C64), 'SlotsAllocation 2'!$F$2:$F$71, 0)),
        MATCH(CONCATENATE(B64, "-", C64), 'SlotsAllocation 2'!$E$2:$E$71, 0)),
    MATCH(CONCATENATE(B64, "-", C64), 'SlotsAllocation 2'!$D$2:$D$71, 0)),
MATCH(CONCATENATE(B64, "-", C64), 'SlotsAllocation 2'!$C$2:$C$71, 0))</f>
        <v>No Room Allocated</v>
      </c>
      <c r="R64" s="2">
        <v>30</v>
      </c>
      <c r="S64" s="18"/>
      <c r="T64" s="1"/>
      <c r="U64" s="161"/>
      <c r="V64" s="161"/>
      <c r="W64" s="161"/>
    </row>
    <row r="65" spans="2:23" ht="27" customHeight="1" x14ac:dyDescent="0.25">
      <c r="B65" s="23" t="s">
        <v>19</v>
      </c>
      <c r="C65" s="2">
        <v>15</v>
      </c>
      <c r="D65" s="3" t="s">
        <v>81</v>
      </c>
      <c r="E65" s="3" t="s">
        <v>406</v>
      </c>
      <c r="F65" s="4">
        <v>1</v>
      </c>
      <c r="G65" s="121" t="s">
        <v>449</v>
      </c>
      <c r="H65" s="141">
        <v>4373</v>
      </c>
      <c r="I65" s="3" t="str">
        <f t="shared" si="9"/>
        <v/>
      </c>
      <c r="J65" s="3">
        <f>IF(ISNA(MATCH(CONCATENATE(B65, "-", C65), 'SlotsAllocation 2'!$C$2:$C$15, 0)),
    IF(ISNA(MATCH(CONCATENATE(B65, "-", C65), 'SlotsAllocation 2'!$D$2:$D$15, 0)),
        IF(ISNA(MATCH(CONCATENATE(B65, "-", C65), 'SlotsAllocation 2'!$E$2:$E$15, 0)),
            IF(ISNA(MATCH(CONCATENATE(B65, "-", C65), 'SlotsAllocation 2'!$F$2:$F$15, 0)),
                IF(ISNA(MATCH(CONCATENATE(B65, "-", C65), 'SlotsAllocation 2'!$G$2:$G$15, 0)),
                    IF(ISNA(MATCH(CONCATENATE(B65, "-", C65), 'SlotsAllocation 2'!$H$2:$H$15, 0)),
                        IF(ISNA(MATCH(CONCATENATE(B65, "-", C65), 'SlotsAllocation 2'!$I$2:$I$15, 0)),
                            IF(ISNA(MATCH(CONCATENATE(B65, "-", C65), 'SlotsAllocation 2'!$J$2:$J$15, 0)),
                                0,
                            MATCH(CONCATENATE(B65, "-", C65), 'SlotsAllocation 2'!$J$2:$J$15, 0)),
                        MATCH(CONCATENATE(B65, "-", C65), 'SlotsAllocation 2'!$I$2:$I$15, 0)),
                    MATCH(CONCATENATE(B65, "-", C65), 'SlotsAllocation 2'!$H$2:$H$15, 0)),
                MATCH(CONCATENATE(B65, "-", C65), 'SlotsAllocation 2'!$G$2:$G$15, 0)),
            MATCH(CONCATENATE(B65, "-", C65), 'SlotsAllocation 2'!$F$2:$F$15, 0)),
        MATCH(CONCATENATE(B65, "-", C65), 'SlotsAllocation 2'!$E$2:$E$15, 0)),
    MATCH(CONCATENATE(B65, "-", C65), 'SlotsAllocation 2'!$D$2:$D$15, 0)),
MATCH(CONCATENATE(B65, "-", C65), 'SlotsAllocation 2'!$C$2:$C$15, 0))</f>
        <v>0</v>
      </c>
      <c r="K65" s="3">
        <f>IF(ISNA(MATCH(CONCATENATE(B65, "-", C65), 'SlotsAllocation 2'!$C$16:$C$29, 0)),
    IF(ISNA(MATCH(CONCATENATE(B65, "-", C65), 'SlotsAllocation 2'!$D$16:$D$29, 0)),
        IF(ISNA(MATCH(CONCATENATE(B65, "-", C65), 'SlotsAllocation 2'!$E$16:$E$29, 0)),
            IF(ISNA(MATCH(CONCATENATE(B65, "-", C65), 'SlotsAllocation 2'!$F$16:$F$29, 0)),
                IF(ISNA(MATCH(CONCATENATE(B65, "-", C65), 'SlotsAllocation 2'!$G$16:$G$29, 0)),
                    IF(ISNA(MATCH(CONCATENATE(B65, "-", C65), 'SlotsAllocation 2'!$H$16:$H$29, 0)),
                        IF(ISNA(MATCH(CONCATENATE(B65, "-", C65), 'SlotsAllocation 2'!$I$16:$I$29, 0)),
                           IF(ISNA(MATCH(CONCATENATE(B65, "-", C65), 'SlotsAllocation 2'!$J$16:$J$29, 0)),
                                0,
                            MATCH(CONCATENATE(B65, "-", C65), 'SlotsAllocation 2'!$J$16:$J$29, 0)),
                        MATCH(CONCATENATE(B65, "-", C65), 'SlotsAllocation 2'!$I$16:$I$29, 0)),
                    MATCH(CONCATENATE(B65, "-", C65), 'SlotsAllocation 2'!$H$16:$H$29, 0)),
                MATCH(CONCATENATE(B65, "-", C65), 'SlotsAllocation 2'!$G$16:$G$29, 0)),
            MATCH(CONCATENATE(B65, "-", C65), 'SlotsAllocation 2'!$F$16:$F$29, 0)),
        MATCH(CONCATENATE(B65, "-", C65), 'SlotsAllocation 2'!$E$16:$E$29, 0)),
    MATCH(CONCATENATE(B65, "-", C65), 'SlotsAllocation 2'!$D$16:$D$29, 0)),
MATCH(CONCATENATE(B65, "-", C65), 'SlotsAllocation 2'!$C$16:$C$29, 0))</f>
        <v>0</v>
      </c>
      <c r="L65" s="3">
        <f>IF(ISNA(MATCH(CONCATENATE(B65, "-", C65), 'SlotsAllocation 2'!$C$30:$C$43, 0)),
    IF(ISNA(MATCH(CONCATENATE(B65, "-", C65), 'SlotsAllocation 2'!$D$30:$D$43, 0)),
        IF(ISNA(MATCH(CONCATENATE(B65, "-", C65), 'SlotsAllocation 2'!$E$30:$E$43, 0)),
            IF(ISNA(MATCH(CONCATENATE(B65, "-", C65), 'SlotsAllocation 2'!$F$30:$F$43, 0)),
                IF(ISNA(MATCH(CONCATENATE(B65, "-", C65), 'SlotsAllocation 2'!$G$30:$G$43, 0)),
                    IF(ISNA(MATCH(CONCATENATE(B65, "-", C65), 'SlotsAllocation 2'!$H$30:$H$43, 0)),
                        IF(ISNA(MATCH(CONCATENATE(B65, "-", C65), 'SlotsAllocation 2'!$I$30:$I$43, 0)),
                           IF(ISNA(MATCH(CONCATENATE(B65, "-", C65), 'SlotsAllocation 2'!$J$30:$J$43, 0)),
                                0,
                            MATCH(CONCATENATE(B65, "-", C65), 'SlotsAllocation 2'!$J$30:$J$43, 0)),
                        MATCH(CONCATENATE(B65, "-", C65), 'SlotsAllocation 2'!$I$30:$I$43, 0)),
                    MATCH(CONCATENATE(B65, "-", C65), 'SlotsAllocation 2'!$H$30:$H$43, 0)),
                MATCH(CONCATENATE(B65, "-", C65), 'SlotsAllocation 2'!$G$30:$G$43, 0)),
            MATCH(CONCATENATE(B65, "-", C65), 'SlotsAllocation 2'!$F$30:$F$43, 0)),
        MATCH(CONCATENATE(B65, "-", C65), 'SlotsAllocation 2'!$E$30:$E$43, 0)),
    MATCH(CONCATENATE(B65, "-", C65), 'SlotsAllocation 2'!$D$30:$D$43, 0)),
MATCH(CONCATENATE(B65, "-", C65), 'SlotsAllocation 2'!$C$30:$C$43, 0))</f>
        <v>0</v>
      </c>
      <c r="M65" s="3">
        <f>IF(ISNA(MATCH(CONCATENATE(B65, "-", C65), 'SlotsAllocation 2'!$C$44:$C$57, 0)),
    IF(ISNA(MATCH(CONCATENATE(B65, "-", C65), 'SlotsAllocation 2'!$D$44:$D$57, 0)),
        IF(ISNA(MATCH(CONCATENATE(B65, "-", C65), 'SlotsAllocation 2'!$E$44:$E$57, 0)),
            IF(ISNA(MATCH(CONCATENATE(B65, "-", C65), 'SlotsAllocation 2'!$F$44:$F$57, 0)),
                IF(ISNA(MATCH(CONCATENATE(B65, "-", C65), 'SlotsAllocation 2'!$G$44:$G$57, 0)),
                    IF(ISNA(MATCH(CONCATENATE(B65, "-", C65), 'SlotsAllocation 2'!$H$44:$H$57, 0)),
                        IF(ISNA(MATCH(CONCATENATE(B65, "-", C65), 'SlotsAllocation 2'!$I$44:$I$57, 0)),
                           IF(ISNA(MATCH(CONCATENATE(B65, "-", C65), 'SlotsAllocation 2'!$J$44:$J$57, 0)),
                                0,
                            MATCH(CONCATENATE(B65, "-", C65), 'SlotsAllocation 2'!$J$44:$J$57, 0)),
                        MATCH(CONCATENATE(B65, "-", C65), 'SlotsAllocation 2'!$I$44:$I$57, 0)),
                    MATCH(CONCATENATE(B65, "-", C65), 'SlotsAllocation 2'!$H$44:$H$57, 0)),
                MATCH(CONCATENATE(B65, "-", C65), 'SlotsAllocation 2'!$G$44:$G$57, 0)),
            MATCH(CONCATENATE(B65, "-", C65), 'SlotsAllocation 2'!$F$44:$F$57, 0)),
        MATCH(CONCATENATE(B65, "-", C65), 'SlotsAllocation 2'!$E$44:$E$57, 0)),
    MATCH(CONCATENATE(B65, "-", C65), 'SlotsAllocation 2'!$D$44:$D$57, 0)),
MATCH(CONCATENATE(B65, "-", C65), 'SlotsAllocation 2'!$C$44:$C$57, 0))</f>
        <v>0</v>
      </c>
      <c r="N65" s="3">
        <f>IF(ISNA(MATCH(CONCATENATE(B65, "-", C65), 'SlotsAllocation 2'!$C$58:$C$71, 0)),
    IF(ISNA(MATCH(CONCATENATE(B65, "-", C65), 'SlotsAllocation 2'!$D$58:$D$71, 0)),
        IF(ISNA(MATCH(CONCATENATE(B65, "-", C65), 'SlotsAllocation 2'!$E$58:$E$71, 0)),
            IF(ISNA(MATCH(CONCATENATE(B65, "-", C65), 'SlotsAllocation 2'!$F$58:$F$71, 0)),
                IF(ISNA(MATCH(CONCATENATE(B65, "-", C65), 'SlotsAllocation 2'!$G$58:$G$71, 0)),
                    IF(ISNA(MATCH(CONCATENATE(B65, "-", C65), 'SlotsAllocation 2'!$H$58:$H$71, 0)),
                        IF(ISNA(MATCH(CONCATENATE(B65, "-", C65), 'SlotsAllocation 2'!$I$58:$I$71, 0)),
                           IF(ISNA(MATCH(CONCATENATE(B65, "-", C65), 'SlotsAllocation 2'!$J$58:$J$71, 0)),
                                0,
                            MATCH(CONCATENATE(B65, "-", C65), 'SlotsAllocation 2'!$J$58:$J$71, 0)),
                        MATCH(CONCATENATE(B65, "-", C65), 'SlotsAllocation 2'!$I$58:$I$71, 0)),
                    MATCH(CONCATENATE(B65, "-", C65), 'SlotsAllocation 2'!$H$58:$H$71, 0)),
                MATCH(CONCATENATE(B65, "-", C65), 'SlotsAllocation 2'!$G$58:$G$71, 0)),
            MATCH(CONCATENATE(B65, "-", C65), 'SlotsAllocation 2'!$F$58:$F$71, 0)),
        MATCH(CONCATENATE(B65, "-", C65), 'SlotsAllocation 2'!$E$58:$E$71, 0)),
    MATCH(CONCATENATE(B65, "-", C65), 'SlotsAllocation 2'!$D$58:$D$71, 0)),
MATCH(CONCATENATE(B65, "-", C65), 'SlotsAllocation 2'!$C$58:$C$71, 0))</f>
        <v>0</v>
      </c>
      <c r="O65" s="3" t="str">
        <f>IF(ISNA(MATCH(CONCATENATE(B65, "-", C65), 'SlotsAllocation 2'!$C$2:$C$71, 0)),
    IF(ISNA(MATCH(CONCATENATE(B65, "-", C65), 'SlotsAllocation 2'!$D$2:$D$71, 0)),
        IF(ISNA(MATCH(CONCATENATE(B65, "-", C65), 'SlotsAllocation 2'!$E$2:$E$71, 0)),
            IF(ISNA(MATCH(CONCATENATE(B65, "-", C65), 'SlotsAllocation 2'!$F$2:$F$71, 0)),
                IF(ISNA(MATCH(CONCATENATE(B65, "-", C65), 'SlotsAllocation 2'!$G$2:$G$71, 0)),
                    IF(ISNA(MATCH(CONCATENATE(B65, "-", C65), 'SlotsAllocation 2'!$H$2:$H$71, 0)),
                        IF(ISNA(MATCH(CONCATENATE(B65, "-", C65),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18:30-21:30</v>
      </c>
      <c r="P65" s="3" t="str">
        <f>IF(ISNA(VLOOKUP(Q65, 'LOOKUP Table'!$A$2:$B$75, 2, FALSE)), "No Room Allocated", VLOOKUP(Q65, 'LOOKUP Table'!$A$2:$B$75, 2, FALSE))</f>
        <v>No Room Allocated</v>
      </c>
      <c r="Q65" s="3" t="str">
        <f>IF(ISNA(MATCH(CONCATENATE(B65, "-", C65), 'SlotsAllocation 2'!$C$2:$C$71, 0)),
    IF(ISNA(MATCH(CONCATENATE(B65, "-", C65), 'SlotsAllocation 2'!$D$2:$D$71, 0)),
        IF(ISNA(MATCH(CONCATENATE(B65, "-", C65), 'SlotsAllocation 2'!$E$2:$E$71, 0)),
            IF(ISNA(MATCH(CONCATENATE(B65, "-", C65), 'SlotsAllocation 2'!$F$2:$F$71, 0)),
                IF(ISNA(MATCH(CONCATENATE(B65, "-", C65), 'SlotsAllocation 2'!$G$2:$G$71, 0)),
                    IF(ISNA(MATCH(CONCATENATE(B65, "-", C65), 'SlotsAllocation 2'!$H$2:$H$71, 0)),
                        IF(ISNA(MATCH(CONCATENATE(B65, "-", C65), 'SlotsAllocation 2'!$I$2:$I$71, 0)),
                            IF(ISNA(MATCH(CONCATENATE(B65, "-", C65), 'SlotsAllocation 2'!$J$2:$J$71, 0)),
                                "No Room Allocated",
                            MATCH(CONCATENATE(B65, "-", C65), 'SlotsAllocation 2'!$J$2:$J$71, 0)),
                        MATCH(CONCATENATE(B65, "-", C65), 'SlotsAllocation 2'!$I$2:$I$71, 0)),
                    MATCH(CONCATENATE(B65, "-", C65), 'SlotsAllocation 2'!$H$2:$H$71, 0)),
                MATCH(CONCATENATE(B65, "-", C65), 'SlotsAllocation 2'!$G$2:$G$71, 0)),
            MATCH(CONCATENATE(B65, "-", C65), 'SlotsAllocation 2'!$F$2:$F$71, 0)),
        MATCH(CONCATENATE(B65, "-", C65), 'SlotsAllocation 2'!$E$2:$E$71, 0)),
    MATCH(CONCATENATE(B65, "-", C65), 'SlotsAllocation 2'!$D$2:$D$71, 0)),
MATCH(CONCATENATE(B65, "-", C65), 'SlotsAllocation 2'!$C$2:$C$71, 0))</f>
        <v>No Room Allocated</v>
      </c>
      <c r="R65" s="2">
        <v>30</v>
      </c>
      <c r="S65" s="18"/>
      <c r="T65" s="1"/>
      <c r="U65" s="161"/>
      <c r="V65" s="161"/>
      <c r="W65" s="161"/>
    </row>
    <row r="66" spans="2:23" ht="27" customHeight="1" x14ac:dyDescent="0.25">
      <c r="B66" s="23" t="s">
        <v>17</v>
      </c>
      <c r="C66" s="2">
        <v>16</v>
      </c>
      <c r="D66" s="3" t="s">
        <v>18</v>
      </c>
      <c r="E66" s="3" t="s">
        <v>405</v>
      </c>
      <c r="F66" s="4">
        <v>3</v>
      </c>
      <c r="G66" s="121" t="s">
        <v>449</v>
      </c>
      <c r="H66" s="141">
        <v>4373</v>
      </c>
      <c r="I66" s="3" t="str">
        <f t="shared" si="9"/>
        <v/>
      </c>
      <c r="J66" s="3">
        <f>IF(ISNA(MATCH(CONCATENATE(B66, "-", C66), 'SlotsAllocation 2'!$C$2:$C$15, 0)),
    IF(ISNA(MATCH(CONCATENATE(B66, "-", C66), 'SlotsAllocation 2'!$D$2:$D$15, 0)),
        IF(ISNA(MATCH(CONCATENATE(B66, "-", C66), 'SlotsAllocation 2'!$E$2:$E$15, 0)),
            IF(ISNA(MATCH(CONCATENATE(B66, "-", C66), 'SlotsAllocation 2'!$F$2:$F$15, 0)),
                IF(ISNA(MATCH(CONCATENATE(B66, "-", C66), 'SlotsAllocation 2'!$G$2:$G$15, 0)),
                    IF(ISNA(MATCH(CONCATENATE(B66, "-", C66), 'SlotsAllocation 2'!$H$2:$H$15, 0)),
                        IF(ISNA(MATCH(CONCATENATE(B66, "-", C66), 'SlotsAllocation 2'!$I$2:$I$15, 0)),
                            IF(ISNA(MATCH(CONCATENATE(B66, "-", C66), 'SlotsAllocation 2'!$J$2:$J$15, 0)),
                                0,
                            MATCH(CONCATENATE(B66, "-", C66), 'SlotsAllocation 2'!$J$2:$J$15, 0)),
                        MATCH(CONCATENATE(B66, "-", C66), 'SlotsAllocation 2'!$I$2:$I$15, 0)),
                    MATCH(CONCATENATE(B66, "-", C66), 'SlotsAllocation 2'!$H$2:$H$15, 0)),
                MATCH(CONCATENATE(B66, "-", C66), 'SlotsAllocation 2'!$G$2:$G$15, 0)),
            MATCH(CONCATENATE(B66, "-", C66), 'SlotsAllocation 2'!$F$2:$F$15, 0)),
        MATCH(CONCATENATE(B66, "-", C66), 'SlotsAllocation 2'!$E$2:$E$15, 0)),
    MATCH(CONCATENATE(B66, "-", C66), 'SlotsAllocation 2'!$D$2:$D$15, 0)),
MATCH(CONCATENATE(B66, "-", C66), 'SlotsAllocation 2'!$C$2:$C$15, 0))</f>
        <v>0</v>
      </c>
      <c r="K66" s="3">
        <f>IF(ISNA(MATCH(CONCATENATE(B66, "-", C66), 'SlotsAllocation 2'!$C$16:$C$29, 0)),
    IF(ISNA(MATCH(CONCATENATE(B66, "-", C66), 'SlotsAllocation 2'!$D$16:$D$29, 0)),
        IF(ISNA(MATCH(CONCATENATE(B66, "-", C66), 'SlotsAllocation 2'!$E$16:$E$29, 0)),
            IF(ISNA(MATCH(CONCATENATE(B66, "-", C66), 'SlotsAllocation 2'!$F$16:$F$29, 0)),
                IF(ISNA(MATCH(CONCATENATE(B66, "-", C66), 'SlotsAllocation 2'!$G$16:$G$29, 0)),
                    IF(ISNA(MATCH(CONCATENATE(B66, "-", C66), 'SlotsAllocation 2'!$H$16:$H$29, 0)),
                        IF(ISNA(MATCH(CONCATENATE(B66, "-", C66), 'SlotsAllocation 2'!$I$16:$I$29, 0)),
                           IF(ISNA(MATCH(CONCATENATE(B66, "-", C66), 'SlotsAllocation 2'!$J$16:$J$29, 0)),
                                0,
                            MATCH(CONCATENATE(B66, "-", C66), 'SlotsAllocation 2'!$J$16:$J$29, 0)),
                        MATCH(CONCATENATE(B66, "-", C66), 'SlotsAllocation 2'!$I$16:$I$29, 0)),
                    MATCH(CONCATENATE(B66, "-", C66), 'SlotsAllocation 2'!$H$16:$H$29, 0)),
                MATCH(CONCATENATE(B66, "-", C66), 'SlotsAllocation 2'!$G$16:$G$29, 0)),
            MATCH(CONCATENATE(B66, "-", C66), 'SlotsAllocation 2'!$F$16:$F$29, 0)),
        MATCH(CONCATENATE(B66, "-", C66), 'SlotsAllocation 2'!$E$16:$E$29, 0)),
    MATCH(CONCATENATE(B66, "-", C66), 'SlotsAllocation 2'!$D$16:$D$29, 0)),
MATCH(CONCATENATE(B66, "-", C66), 'SlotsAllocation 2'!$C$16:$C$29, 0))</f>
        <v>0</v>
      </c>
      <c r="L66" s="3">
        <f>IF(ISNA(MATCH(CONCATENATE(B66, "-", C66), 'SlotsAllocation 2'!$C$30:$C$43, 0)),
    IF(ISNA(MATCH(CONCATENATE(B66, "-", C66), 'SlotsAllocation 2'!$D$30:$D$43, 0)),
        IF(ISNA(MATCH(CONCATENATE(B66, "-", C66), 'SlotsAllocation 2'!$E$30:$E$43, 0)),
            IF(ISNA(MATCH(CONCATENATE(B66, "-", C66), 'SlotsAllocation 2'!$F$30:$F$43, 0)),
                IF(ISNA(MATCH(CONCATENATE(B66, "-", C66), 'SlotsAllocation 2'!$G$30:$G$43, 0)),
                    IF(ISNA(MATCH(CONCATENATE(B66, "-", C66), 'SlotsAllocation 2'!$H$30:$H$43, 0)),
                        IF(ISNA(MATCH(CONCATENATE(B66, "-", C66), 'SlotsAllocation 2'!$I$30:$I$43, 0)),
                           IF(ISNA(MATCH(CONCATENATE(B66, "-", C66), 'SlotsAllocation 2'!$J$30:$J$43, 0)),
                                0,
                            MATCH(CONCATENATE(B66, "-", C66), 'SlotsAllocation 2'!$J$30:$J$43, 0)),
                        MATCH(CONCATENATE(B66, "-", C66), 'SlotsAllocation 2'!$I$30:$I$43, 0)),
                    MATCH(CONCATENATE(B66, "-", C66), 'SlotsAllocation 2'!$H$30:$H$43, 0)),
                MATCH(CONCATENATE(B66, "-", C66), 'SlotsAllocation 2'!$G$30:$G$43, 0)),
            MATCH(CONCATENATE(B66, "-", C66), 'SlotsAllocation 2'!$F$30:$F$43, 0)),
        MATCH(CONCATENATE(B66, "-", C66), 'SlotsAllocation 2'!$E$30:$E$43, 0)),
    MATCH(CONCATENATE(B66, "-", C66), 'SlotsAllocation 2'!$D$30:$D$43, 0)),
MATCH(CONCATENATE(B66, "-", C66), 'SlotsAllocation 2'!$C$30:$C$43, 0))</f>
        <v>0</v>
      </c>
      <c r="M66" s="3">
        <f>IF(ISNA(MATCH(CONCATENATE(B66, "-", C66), 'SlotsAllocation 2'!$C$44:$C$57, 0)),
    IF(ISNA(MATCH(CONCATENATE(B66, "-", C66), 'SlotsAllocation 2'!$D$44:$D$57, 0)),
        IF(ISNA(MATCH(CONCATENATE(B66, "-", C66), 'SlotsAllocation 2'!$E$44:$E$57, 0)),
            IF(ISNA(MATCH(CONCATENATE(B66, "-", C66), 'SlotsAllocation 2'!$F$44:$F$57, 0)),
                IF(ISNA(MATCH(CONCATENATE(B66, "-", C66), 'SlotsAllocation 2'!$G$44:$G$57, 0)),
                    IF(ISNA(MATCH(CONCATENATE(B66, "-", C66), 'SlotsAllocation 2'!$H$44:$H$57, 0)),
                        IF(ISNA(MATCH(CONCATENATE(B66, "-", C66), 'SlotsAllocation 2'!$I$44:$I$57, 0)),
                           IF(ISNA(MATCH(CONCATENATE(B66, "-", C66), 'SlotsAllocation 2'!$J$44:$J$57, 0)),
                                0,
                            MATCH(CONCATENATE(B66, "-", C66), 'SlotsAllocation 2'!$J$44:$J$57, 0)),
                        MATCH(CONCATENATE(B66, "-", C66), 'SlotsAllocation 2'!$I$44:$I$57, 0)),
                    MATCH(CONCATENATE(B66, "-", C66), 'SlotsAllocation 2'!$H$44:$H$57, 0)),
                MATCH(CONCATENATE(B66, "-", C66), 'SlotsAllocation 2'!$G$44:$G$57, 0)),
            MATCH(CONCATENATE(B66, "-", C66), 'SlotsAllocation 2'!$F$44:$F$57, 0)),
        MATCH(CONCATENATE(B66, "-", C66), 'SlotsAllocation 2'!$E$44:$E$57, 0)),
    MATCH(CONCATENATE(B66, "-", C66), 'SlotsAllocation 2'!$D$44:$D$57, 0)),
MATCH(CONCATENATE(B66, "-", C66), 'SlotsAllocation 2'!$C$44:$C$57, 0))</f>
        <v>0</v>
      </c>
      <c r="N66" s="3">
        <f>IF(ISNA(MATCH(CONCATENATE(B66, "-", C66), 'SlotsAllocation 2'!$C$58:$C$71, 0)),
    IF(ISNA(MATCH(CONCATENATE(B66, "-", C66), 'SlotsAllocation 2'!$D$58:$D$71, 0)),
        IF(ISNA(MATCH(CONCATENATE(B66, "-", C66), 'SlotsAllocation 2'!$E$58:$E$71, 0)),
            IF(ISNA(MATCH(CONCATENATE(B66, "-", C66), 'SlotsAllocation 2'!$F$58:$F$71, 0)),
                IF(ISNA(MATCH(CONCATENATE(B66, "-", C66), 'SlotsAllocation 2'!$G$58:$G$71, 0)),
                    IF(ISNA(MATCH(CONCATENATE(B66, "-", C66), 'SlotsAllocation 2'!$H$58:$H$71, 0)),
                        IF(ISNA(MATCH(CONCATENATE(B66, "-", C66), 'SlotsAllocation 2'!$I$58:$I$71, 0)),
                           IF(ISNA(MATCH(CONCATENATE(B66, "-", C66), 'SlotsAllocation 2'!$J$58:$J$71, 0)),
                                0,
                            MATCH(CONCATENATE(B66, "-", C66), 'SlotsAllocation 2'!$J$58:$J$71, 0)),
                        MATCH(CONCATENATE(B66, "-", C66), 'SlotsAllocation 2'!$I$58:$I$71, 0)),
                    MATCH(CONCATENATE(B66, "-", C66), 'SlotsAllocation 2'!$H$58:$H$71, 0)),
                MATCH(CONCATENATE(B66, "-", C66), 'SlotsAllocation 2'!$G$58:$G$71, 0)),
            MATCH(CONCATENATE(B66, "-", C66), 'SlotsAllocation 2'!$F$58:$F$71, 0)),
        MATCH(CONCATENATE(B66, "-", C66), 'SlotsAllocation 2'!$E$58:$E$71, 0)),
    MATCH(CONCATENATE(B66, "-", C66), 'SlotsAllocation 2'!$D$58:$D$71, 0)),
MATCH(CONCATENATE(B66, "-", C66), 'SlotsAllocation 2'!$C$58:$C$71, 0))</f>
        <v>0</v>
      </c>
      <c r="O66" s="3" t="str">
        <f>IF(ISNA(MATCH(CONCATENATE(B66, "-", C66), 'SlotsAllocation 2'!$C$2:$C$71, 0)),
    IF(ISNA(MATCH(CONCATENATE(B66, "-", C66), 'SlotsAllocation 2'!$D$2:$D$71, 0)),
        IF(ISNA(MATCH(CONCATENATE(B66, "-", C66), 'SlotsAllocation 2'!$E$2:$E$71, 0)),
            IF(ISNA(MATCH(CONCATENATE(B66, "-", C66), 'SlotsAllocation 2'!$F$2:$F$71, 0)),
                IF(ISNA(MATCH(CONCATENATE(B66, "-", C66), 'SlotsAllocation 2'!$G$2:$G$71, 0)),
                    IF(ISNA(MATCH(CONCATENATE(B66, "-", C66), 'SlotsAllocation 2'!$H$2:$H$71, 0)),
                        IF(ISNA(MATCH(CONCATENATE(B66, "-", C66),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18:30-21:30</v>
      </c>
      <c r="P66" s="3" t="str">
        <f>IF(ISNA(VLOOKUP(Q66, 'LOOKUP Table'!$A$2:$B$75, 2, FALSE)), "No Room Allocated", VLOOKUP(Q66, 'LOOKUP Table'!$A$2:$B$75, 2, FALSE))</f>
        <v>No Room Allocated</v>
      </c>
      <c r="Q66" s="3" t="str">
        <f>IF(ISNA(MATCH(CONCATENATE(B66, "-", C66), 'SlotsAllocation 2'!$C$2:$C$71, 0)),
    IF(ISNA(MATCH(CONCATENATE(B66, "-", C66), 'SlotsAllocation 2'!$D$2:$D$71, 0)),
        IF(ISNA(MATCH(CONCATENATE(B66, "-", C66), 'SlotsAllocation 2'!$E$2:$E$71, 0)),
            IF(ISNA(MATCH(CONCATENATE(B66, "-", C66), 'SlotsAllocation 2'!$F$2:$F$71, 0)),
                IF(ISNA(MATCH(CONCATENATE(B66, "-", C66), 'SlotsAllocation 2'!$G$2:$G$71, 0)),
                    IF(ISNA(MATCH(CONCATENATE(B66, "-", C66), 'SlotsAllocation 2'!$H$2:$H$71, 0)),
                        IF(ISNA(MATCH(CONCATENATE(B66, "-", C66), 'SlotsAllocation 2'!$I$2:$I$71, 0)),
                            IF(ISNA(MATCH(CONCATENATE(B66, "-", C66), 'SlotsAllocation 2'!$J$2:$J$71, 0)),
                                "No Room Allocated",
                            MATCH(CONCATENATE(B66, "-", C66), 'SlotsAllocation 2'!$J$2:$J$71, 0)),
                        MATCH(CONCATENATE(B66, "-", C66), 'SlotsAllocation 2'!$I$2:$I$71, 0)),
                    MATCH(CONCATENATE(B66, "-", C66), 'SlotsAllocation 2'!$H$2:$H$71, 0)),
                MATCH(CONCATENATE(B66, "-", C66), 'SlotsAllocation 2'!$G$2:$G$71, 0)),
            MATCH(CONCATENATE(B66, "-", C66), 'SlotsAllocation 2'!$F$2:$F$71, 0)),
        MATCH(CONCATENATE(B66, "-", C66), 'SlotsAllocation 2'!$E$2:$E$71, 0)),
    MATCH(CONCATENATE(B66, "-", C66), 'SlotsAllocation 2'!$D$2:$D$71, 0)),
MATCH(CONCATENATE(B66, "-", C66), 'SlotsAllocation 2'!$C$2:$C$71, 0))</f>
        <v>No Room Allocated</v>
      </c>
      <c r="R66" s="2">
        <v>30</v>
      </c>
      <c r="S66" s="18"/>
      <c r="T66" s="1"/>
      <c r="U66" s="161"/>
      <c r="V66" s="161"/>
      <c r="W66" s="161"/>
    </row>
    <row r="67" spans="2:23" ht="32.25" customHeight="1" x14ac:dyDescent="0.25">
      <c r="B67" s="23" t="s">
        <v>19</v>
      </c>
      <c r="C67" s="2">
        <v>16</v>
      </c>
      <c r="D67" s="3" t="s">
        <v>81</v>
      </c>
      <c r="E67" s="3" t="s">
        <v>406</v>
      </c>
      <c r="F67" s="4">
        <v>1</v>
      </c>
      <c r="G67" s="121" t="s">
        <v>449</v>
      </c>
      <c r="H67" s="141">
        <v>4373</v>
      </c>
      <c r="I67" s="3" t="str">
        <f t="shared" si="9"/>
        <v/>
      </c>
      <c r="J67" s="3">
        <f>IF(ISNA(MATCH(CONCATENATE(B67, "-", C67), 'SlotsAllocation 2'!$C$2:$C$15, 0)),
    IF(ISNA(MATCH(CONCATENATE(B67, "-", C67), 'SlotsAllocation 2'!$D$2:$D$15, 0)),
        IF(ISNA(MATCH(CONCATENATE(B67, "-", C67), 'SlotsAllocation 2'!$E$2:$E$15, 0)),
            IF(ISNA(MATCH(CONCATENATE(B67, "-", C67), 'SlotsAllocation 2'!$F$2:$F$15, 0)),
                IF(ISNA(MATCH(CONCATENATE(B67, "-", C67), 'SlotsAllocation 2'!$G$2:$G$15, 0)),
                    IF(ISNA(MATCH(CONCATENATE(B67, "-", C67), 'SlotsAllocation 2'!$H$2:$H$15, 0)),
                        IF(ISNA(MATCH(CONCATENATE(B67, "-", C67), 'SlotsAllocation 2'!$I$2:$I$15, 0)),
                            IF(ISNA(MATCH(CONCATENATE(B67, "-", C67), 'SlotsAllocation 2'!$J$2:$J$15, 0)),
                                0,
                            MATCH(CONCATENATE(B67, "-", C67), 'SlotsAllocation 2'!$J$2:$J$15, 0)),
                        MATCH(CONCATENATE(B67, "-", C67), 'SlotsAllocation 2'!$I$2:$I$15, 0)),
                    MATCH(CONCATENATE(B67, "-", C67), 'SlotsAllocation 2'!$H$2:$H$15, 0)),
                MATCH(CONCATENATE(B67, "-", C67), 'SlotsAllocation 2'!$G$2:$G$15, 0)),
            MATCH(CONCATENATE(B67, "-", C67), 'SlotsAllocation 2'!$F$2:$F$15, 0)),
        MATCH(CONCATENATE(B67, "-", C67), 'SlotsAllocation 2'!$E$2:$E$15, 0)),
    MATCH(CONCATENATE(B67, "-", C67), 'SlotsAllocation 2'!$D$2:$D$15, 0)),
MATCH(CONCATENATE(B67, "-", C67), 'SlotsAllocation 2'!$C$2:$C$15, 0))</f>
        <v>0</v>
      </c>
      <c r="K67" s="3">
        <f>IF(ISNA(MATCH(CONCATENATE(B67, "-", C67), 'SlotsAllocation 2'!$C$16:$C$29, 0)),
    IF(ISNA(MATCH(CONCATENATE(B67, "-", C67), 'SlotsAllocation 2'!$D$16:$D$29, 0)),
        IF(ISNA(MATCH(CONCATENATE(B67, "-", C67), 'SlotsAllocation 2'!$E$16:$E$29, 0)),
            IF(ISNA(MATCH(CONCATENATE(B67, "-", C67), 'SlotsAllocation 2'!$F$16:$F$29, 0)),
                IF(ISNA(MATCH(CONCATENATE(B67, "-", C67), 'SlotsAllocation 2'!$G$16:$G$29, 0)),
                    IF(ISNA(MATCH(CONCATENATE(B67, "-", C67), 'SlotsAllocation 2'!$H$16:$H$29, 0)),
                        IF(ISNA(MATCH(CONCATENATE(B67, "-", C67), 'SlotsAllocation 2'!$I$16:$I$29, 0)),
                           IF(ISNA(MATCH(CONCATENATE(B67, "-", C67), 'SlotsAllocation 2'!$J$16:$J$29, 0)),
                                0,
                            MATCH(CONCATENATE(B67, "-", C67), 'SlotsAllocation 2'!$J$16:$J$29, 0)),
                        MATCH(CONCATENATE(B67, "-", C67), 'SlotsAllocation 2'!$I$16:$I$29, 0)),
                    MATCH(CONCATENATE(B67, "-", C67), 'SlotsAllocation 2'!$H$16:$H$29, 0)),
                MATCH(CONCATENATE(B67, "-", C67), 'SlotsAllocation 2'!$G$16:$G$29, 0)),
            MATCH(CONCATENATE(B67, "-", C67), 'SlotsAllocation 2'!$F$16:$F$29, 0)),
        MATCH(CONCATENATE(B67, "-", C67), 'SlotsAllocation 2'!$E$16:$E$29, 0)),
    MATCH(CONCATENATE(B67, "-", C67), 'SlotsAllocation 2'!$D$16:$D$29, 0)),
MATCH(CONCATENATE(B67, "-", C67), 'SlotsAllocation 2'!$C$16:$C$29, 0))</f>
        <v>0</v>
      </c>
      <c r="L67" s="3">
        <f>IF(ISNA(MATCH(CONCATENATE(B67, "-", C67), 'SlotsAllocation 2'!$C$30:$C$43, 0)),
    IF(ISNA(MATCH(CONCATENATE(B67, "-", C67), 'SlotsAllocation 2'!$D$30:$D$43, 0)),
        IF(ISNA(MATCH(CONCATENATE(B67, "-", C67), 'SlotsAllocation 2'!$E$30:$E$43, 0)),
            IF(ISNA(MATCH(CONCATENATE(B67, "-", C67), 'SlotsAllocation 2'!$F$30:$F$43, 0)),
                IF(ISNA(MATCH(CONCATENATE(B67, "-", C67), 'SlotsAllocation 2'!$G$30:$G$43, 0)),
                    IF(ISNA(MATCH(CONCATENATE(B67, "-", C67), 'SlotsAllocation 2'!$H$30:$H$43, 0)),
                        IF(ISNA(MATCH(CONCATENATE(B67, "-", C67), 'SlotsAllocation 2'!$I$30:$I$43, 0)),
                           IF(ISNA(MATCH(CONCATENATE(B67, "-", C67), 'SlotsAllocation 2'!$J$30:$J$43, 0)),
                                0,
                            MATCH(CONCATENATE(B67, "-", C67), 'SlotsAllocation 2'!$J$30:$J$43, 0)),
                        MATCH(CONCATENATE(B67, "-", C67), 'SlotsAllocation 2'!$I$30:$I$43, 0)),
                    MATCH(CONCATENATE(B67, "-", C67), 'SlotsAllocation 2'!$H$30:$H$43, 0)),
                MATCH(CONCATENATE(B67, "-", C67), 'SlotsAllocation 2'!$G$30:$G$43, 0)),
            MATCH(CONCATENATE(B67, "-", C67), 'SlotsAllocation 2'!$F$30:$F$43, 0)),
        MATCH(CONCATENATE(B67, "-", C67), 'SlotsAllocation 2'!$E$30:$E$43, 0)),
    MATCH(CONCATENATE(B67, "-", C67), 'SlotsAllocation 2'!$D$30:$D$43, 0)),
MATCH(CONCATENATE(B67, "-", C67), 'SlotsAllocation 2'!$C$30:$C$43, 0))</f>
        <v>0</v>
      </c>
      <c r="M67" s="3">
        <f>IF(ISNA(MATCH(CONCATENATE(B67, "-", C67), 'SlotsAllocation 2'!$C$44:$C$57, 0)),
    IF(ISNA(MATCH(CONCATENATE(B67, "-", C67), 'SlotsAllocation 2'!$D$44:$D$57, 0)),
        IF(ISNA(MATCH(CONCATENATE(B67, "-", C67), 'SlotsAllocation 2'!$E$44:$E$57, 0)),
            IF(ISNA(MATCH(CONCATENATE(B67, "-", C67), 'SlotsAllocation 2'!$F$44:$F$57, 0)),
                IF(ISNA(MATCH(CONCATENATE(B67, "-", C67), 'SlotsAllocation 2'!$G$44:$G$57, 0)),
                    IF(ISNA(MATCH(CONCATENATE(B67, "-", C67), 'SlotsAllocation 2'!$H$44:$H$57, 0)),
                        IF(ISNA(MATCH(CONCATENATE(B67, "-", C67), 'SlotsAllocation 2'!$I$44:$I$57, 0)),
                           IF(ISNA(MATCH(CONCATENATE(B67, "-", C67), 'SlotsAllocation 2'!$J$44:$J$57, 0)),
                                0,
                            MATCH(CONCATENATE(B67, "-", C67), 'SlotsAllocation 2'!$J$44:$J$57, 0)),
                        MATCH(CONCATENATE(B67, "-", C67), 'SlotsAllocation 2'!$I$44:$I$57, 0)),
                    MATCH(CONCATENATE(B67, "-", C67), 'SlotsAllocation 2'!$H$44:$H$57, 0)),
                MATCH(CONCATENATE(B67, "-", C67), 'SlotsAllocation 2'!$G$44:$G$57, 0)),
            MATCH(CONCATENATE(B67, "-", C67), 'SlotsAllocation 2'!$F$44:$F$57, 0)),
        MATCH(CONCATENATE(B67, "-", C67), 'SlotsAllocation 2'!$E$44:$E$57, 0)),
    MATCH(CONCATENATE(B67, "-", C67), 'SlotsAllocation 2'!$D$44:$D$57, 0)),
MATCH(CONCATENATE(B67, "-", C67), 'SlotsAllocation 2'!$C$44:$C$57, 0))</f>
        <v>0</v>
      </c>
      <c r="N67" s="3">
        <f>IF(ISNA(MATCH(CONCATENATE(B67, "-", C67), 'SlotsAllocation 2'!$C$58:$C$71, 0)),
    IF(ISNA(MATCH(CONCATENATE(B67, "-", C67), 'SlotsAllocation 2'!$D$58:$D$71, 0)),
        IF(ISNA(MATCH(CONCATENATE(B67, "-", C67), 'SlotsAllocation 2'!$E$58:$E$71, 0)),
            IF(ISNA(MATCH(CONCATENATE(B67, "-", C67), 'SlotsAllocation 2'!$F$58:$F$71, 0)),
                IF(ISNA(MATCH(CONCATENATE(B67, "-", C67), 'SlotsAllocation 2'!$G$58:$G$71, 0)),
                    IF(ISNA(MATCH(CONCATENATE(B67, "-", C67), 'SlotsAllocation 2'!$H$58:$H$71, 0)),
                        IF(ISNA(MATCH(CONCATENATE(B67, "-", C67), 'SlotsAllocation 2'!$I$58:$I$71, 0)),
                           IF(ISNA(MATCH(CONCATENATE(B67, "-", C67), 'SlotsAllocation 2'!$J$58:$J$71, 0)),
                                0,
                            MATCH(CONCATENATE(B67, "-", C67), 'SlotsAllocation 2'!$J$58:$J$71, 0)),
                        MATCH(CONCATENATE(B67, "-", C67), 'SlotsAllocation 2'!$I$58:$I$71, 0)),
                    MATCH(CONCATENATE(B67, "-", C67), 'SlotsAllocation 2'!$H$58:$H$71, 0)),
                MATCH(CONCATENATE(B67, "-", C67), 'SlotsAllocation 2'!$G$58:$G$71, 0)),
            MATCH(CONCATENATE(B67, "-", C67), 'SlotsAllocation 2'!$F$58:$F$71, 0)),
        MATCH(CONCATENATE(B67, "-", C67), 'SlotsAllocation 2'!$E$58:$E$71, 0)),
    MATCH(CONCATENATE(B67, "-", C67), 'SlotsAllocation 2'!$D$58:$D$71, 0)),
MATCH(CONCATENATE(B67, "-", C67), 'SlotsAllocation 2'!$C$58:$C$71, 0))</f>
        <v>0</v>
      </c>
      <c r="O67" s="3" t="str">
        <f>IF(ISNA(MATCH(CONCATENATE(B67, "-", C67), 'SlotsAllocation 2'!$C$2:$C$71, 0)),
    IF(ISNA(MATCH(CONCATENATE(B67, "-", C67), 'SlotsAllocation 2'!$D$2:$D$71, 0)),
        IF(ISNA(MATCH(CONCATENATE(B67, "-", C67), 'SlotsAllocation 2'!$E$2:$E$71, 0)),
            IF(ISNA(MATCH(CONCATENATE(B67, "-", C67), 'SlotsAllocation 2'!$F$2:$F$71, 0)),
                IF(ISNA(MATCH(CONCATENATE(B67, "-", C67), 'SlotsAllocation 2'!$G$2:$G$71, 0)),
                    IF(ISNA(MATCH(CONCATENATE(B67, "-", C67), 'SlotsAllocation 2'!$H$2:$H$71, 0)),
                        IF(ISNA(MATCH(CONCATENATE(B67, "-", C67),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18:30-21:30</v>
      </c>
      <c r="P67" s="3" t="str">
        <f>IF(ISNA(VLOOKUP(Q67, 'LOOKUP Table'!$A$2:$B$75, 2, FALSE)), "No Room Allocated", VLOOKUP(Q67, 'LOOKUP Table'!$A$2:$B$75, 2, FALSE))</f>
        <v>No Room Allocated</v>
      </c>
      <c r="Q67" s="3" t="str">
        <f>IF(ISNA(MATCH(CONCATENATE(B67, "-", C67), 'SlotsAllocation 2'!$C$2:$C$71, 0)),
    IF(ISNA(MATCH(CONCATENATE(B67, "-", C67), 'SlotsAllocation 2'!$D$2:$D$71, 0)),
        IF(ISNA(MATCH(CONCATENATE(B67, "-", C67), 'SlotsAllocation 2'!$E$2:$E$71, 0)),
            IF(ISNA(MATCH(CONCATENATE(B67, "-", C67), 'SlotsAllocation 2'!$F$2:$F$71, 0)),
                IF(ISNA(MATCH(CONCATENATE(B67, "-", C67), 'SlotsAllocation 2'!$G$2:$G$71, 0)),
                    IF(ISNA(MATCH(CONCATENATE(B67, "-", C67), 'SlotsAllocation 2'!$H$2:$H$71, 0)),
                        IF(ISNA(MATCH(CONCATENATE(B67, "-", C67), 'SlotsAllocation 2'!$I$2:$I$71, 0)),
                            IF(ISNA(MATCH(CONCATENATE(B67, "-", C67), 'SlotsAllocation 2'!$J$2:$J$71, 0)),
                                "No Room Allocated",
                            MATCH(CONCATENATE(B67, "-", C67), 'SlotsAllocation 2'!$J$2:$J$71, 0)),
                        MATCH(CONCATENATE(B67, "-", C67), 'SlotsAllocation 2'!$I$2:$I$71, 0)),
                    MATCH(CONCATENATE(B67, "-", C67), 'SlotsAllocation 2'!$H$2:$H$71, 0)),
                MATCH(CONCATENATE(B67, "-", C67), 'SlotsAllocation 2'!$G$2:$G$71, 0)),
            MATCH(CONCATENATE(B67, "-", C67), 'SlotsAllocation 2'!$F$2:$F$71, 0)),
        MATCH(CONCATENATE(B67, "-", C67), 'SlotsAllocation 2'!$E$2:$E$71, 0)),
    MATCH(CONCATENATE(B67, "-", C67), 'SlotsAllocation 2'!$D$2:$D$71, 0)),
MATCH(CONCATENATE(B67, "-", C67), 'SlotsAllocation 2'!$C$2:$C$71, 0))</f>
        <v>No Room Allocated</v>
      </c>
      <c r="R67" s="2">
        <v>30</v>
      </c>
      <c r="S67" s="18"/>
      <c r="T67" s="1"/>
      <c r="U67" s="161"/>
      <c r="V67" s="161"/>
      <c r="W67" s="161"/>
    </row>
    <row r="68" spans="2:23" ht="30.75" customHeight="1" x14ac:dyDescent="0.25">
      <c r="B68" s="23" t="s">
        <v>17</v>
      </c>
      <c r="C68" s="2">
        <v>17</v>
      </c>
      <c r="D68" s="3" t="s">
        <v>18</v>
      </c>
      <c r="E68" s="3" t="s">
        <v>405</v>
      </c>
      <c r="F68" s="4">
        <v>3</v>
      </c>
      <c r="G68" s="121" t="s">
        <v>450</v>
      </c>
      <c r="H68" s="141">
        <v>4373</v>
      </c>
      <c r="I68" s="3" t="str">
        <f t="shared" si="9"/>
        <v/>
      </c>
      <c r="J68" s="3">
        <f>IF(ISNA(MATCH(CONCATENATE(B68, "-", C68), 'SlotsAllocation 2'!$C$2:$C$15, 0)),
    IF(ISNA(MATCH(CONCATENATE(B68, "-", C68), 'SlotsAllocation 2'!$D$2:$D$15, 0)),
        IF(ISNA(MATCH(CONCATENATE(B68, "-", C68), 'SlotsAllocation 2'!$E$2:$E$15, 0)),
            IF(ISNA(MATCH(CONCATENATE(B68, "-", C68), 'SlotsAllocation 2'!$F$2:$F$15, 0)),
                IF(ISNA(MATCH(CONCATENATE(B68, "-", C68), 'SlotsAllocation 2'!$G$2:$G$15, 0)),
                    IF(ISNA(MATCH(CONCATENATE(B68, "-", C68), 'SlotsAllocation 2'!$H$2:$H$15, 0)),
                        IF(ISNA(MATCH(CONCATENATE(B68, "-", C68), 'SlotsAllocation 2'!$I$2:$I$15, 0)),
                            IF(ISNA(MATCH(CONCATENATE(B68, "-", C68), 'SlotsAllocation 2'!$J$2:$J$15, 0)),
                                0,
                            MATCH(CONCATENATE(B68, "-", C68), 'SlotsAllocation 2'!$J$2:$J$15, 0)),
                        MATCH(CONCATENATE(B68, "-", C68), 'SlotsAllocation 2'!$I$2:$I$15, 0)),
                    MATCH(CONCATENATE(B68, "-", C68), 'SlotsAllocation 2'!$H$2:$H$15, 0)),
                MATCH(CONCATENATE(B68, "-", C68), 'SlotsAllocation 2'!$G$2:$G$15, 0)),
            MATCH(CONCATENATE(B68, "-", C68), 'SlotsAllocation 2'!$F$2:$F$15, 0)),
        MATCH(CONCATENATE(B68, "-", C68), 'SlotsAllocation 2'!$E$2:$E$15, 0)),
    MATCH(CONCATENATE(B68, "-", C68), 'SlotsAllocation 2'!$D$2:$D$15, 0)),
MATCH(CONCATENATE(B68, "-", C68), 'SlotsAllocation 2'!$C$2:$C$15, 0))</f>
        <v>0</v>
      </c>
      <c r="K68" s="3">
        <f>IF(ISNA(MATCH(CONCATENATE(B68, "-", C68), 'SlotsAllocation 2'!$C$16:$C$29, 0)),
    IF(ISNA(MATCH(CONCATENATE(B68, "-", C68), 'SlotsAllocation 2'!$D$16:$D$29, 0)),
        IF(ISNA(MATCH(CONCATENATE(B68, "-", C68), 'SlotsAllocation 2'!$E$16:$E$29, 0)),
            IF(ISNA(MATCH(CONCATENATE(B68, "-", C68), 'SlotsAllocation 2'!$F$16:$F$29, 0)),
                IF(ISNA(MATCH(CONCATENATE(B68, "-", C68), 'SlotsAllocation 2'!$G$16:$G$29, 0)),
                    IF(ISNA(MATCH(CONCATENATE(B68, "-", C68), 'SlotsAllocation 2'!$H$16:$H$29, 0)),
                        IF(ISNA(MATCH(CONCATENATE(B68, "-", C68), 'SlotsAllocation 2'!$I$16:$I$29, 0)),
                           IF(ISNA(MATCH(CONCATENATE(B68, "-", C68), 'SlotsAllocation 2'!$J$16:$J$29, 0)),
                                0,
                            MATCH(CONCATENATE(B68, "-", C68), 'SlotsAllocation 2'!$J$16:$J$29, 0)),
                        MATCH(CONCATENATE(B68, "-", C68), 'SlotsAllocation 2'!$I$16:$I$29, 0)),
                    MATCH(CONCATENATE(B68, "-", C68), 'SlotsAllocation 2'!$H$16:$H$29, 0)),
                MATCH(CONCATENATE(B68, "-", C68), 'SlotsAllocation 2'!$G$16:$G$29, 0)),
            MATCH(CONCATENATE(B68, "-", C68), 'SlotsAllocation 2'!$F$16:$F$29, 0)),
        MATCH(CONCATENATE(B68, "-", C68), 'SlotsAllocation 2'!$E$16:$E$29, 0)),
    MATCH(CONCATENATE(B68, "-", C68), 'SlotsAllocation 2'!$D$16:$D$29, 0)),
MATCH(CONCATENATE(B68, "-", C68), 'SlotsAllocation 2'!$C$16:$C$29, 0))</f>
        <v>0</v>
      </c>
      <c r="L68" s="3">
        <f>IF(ISNA(MATCH(CONCATENATE(B68, "-", C68), 'SlotsAllocation 2'!$C$30:$C$43, 0)),
    IF(ISNA(MATCH(CONCATENATE(B68, "-", C68), 'SlotsAllocation 2'!$D$30:$D$43, 0)),
        IF(ISNA(MATCH(CONCATENATE(B68, "-", C68), 'SlotsAllocation 2'!$E$30:$E$43, 0)),
            IF(ISNA(MATCH(CONCATENATE(B68, "-", C68), 'SlotsAllocation 2'!$F$30:$F$43, 0)),
                IF(ISNA(MATCH(CONCATENATE(B68, "-", C68), 'SlotsAllocation 2'!$G$30:$G$43, 0)),
                    IF(ISNA(MATCH(CONCATENATE(B68, "-", C68), 'SlotsAllocation 2'!$H$30:$H$43, 0)),
                        IF(ISNA(MATCH(CONCATENATE(B68, "-", C68), 'SlotsAllocation 2'!$I$30:$I$43, 0)),
                           IF(ISNA(MATCH(CONCATENATE(B68, "-", C68), 'SlotsAllocation 2'!$J$30:$J$43, 0)),
                                0,
                            MATCH(CONCATENATE(B68, "-", C68), 'SlotsAllocation 2'!$J$30:$J$43, 0)),
                        MATCH(CONCATENATE(B68, "-", C68), 'SlotsAllocation 2'!$I$30:$I$43, 0)),
                    MATCH(CONCATENATE(B68, "-", C68), 'SlotsAllocation 2'!$H$30:$H$43, 0)),
                MATCH(CONCATENATE(B68, "-", C68), 'SlotsAllocation 2'!$G$30:$G$43, 0)),
            MATCH(CONCATENATE(B68, "-", C68), 'SlotsAllocation 2'!$F$30:$F$43, 0)),
        MATCH(CONCATENATE(B68, "-", C68), 'SlotsAllocation 2'!$E$30:$E$43, 0)),
    MATCH(CONCATENATE(B68, "-", C68), 'SlotsAllocation 2'!$D$30:$D$43, 0)),
MATCH(CONCATENATE(B68, "-", C68), 'SlotsAllocation 2'!$C$30:$C$43, 0))</f>
        <v>0</v>
      </c>
      <c r="M68" s="3">
        <f>IF(ISNA(MATCH(CONCATENATE(B68, "-", C68), 'SlotsAllocation 2'!$C$44:$C$57, 0)),
    IF(ISNA(MATCH(CONCATENATE(B68, "-", C68), 'SlotsAllocation 2'!$D$44:$D$57, 0)),
        IF(ISNA(MATCH(CONCATENATE(B68, "-", C68), 'SlotsAllocation 2'!$E$44:$E$57, 0)),
            IF(ISNA(MATCH(CONCATENATE(B68, "-", C68), 'SlotsAllocation 2'!$F$44:$F$57, 0)),
                IF(ISNA(MATCH(CONCATENATE(B68, "-", C68), 'SlotsAllocation 2'!$G$44:$G$57, 0)),
                    IF(ISNA(MATCH(CONCATENATE(B68, "-", C68), 'SlotsAllocation 2'!$H$44:$H$57, 0)),
                        IF(ISNA(MATCH(CONCATENATE(B68, "-", C68), 'SlotsAllocation 2'!$I$44:$I$57, 0)),
                           IF(ISNA(MATCH(CONCATENATE(B68, "-", C68), 'SlotsAllocation 2'!$J$44:$J$57, 0)),
                                0,
                            MATCH(CONCATENATE(B68, "-", C68), 'SlotsAllocation 2'!$J$44:$J$57, 0)),
                        MATCH(CONCATENATE(B68, "-", C68), 'SlotsAllocation 2'!$I$44:$I$57, 0)),
                    MATCH(CONCATENATE(B68, "-", C68), 'SlotsAllocation 2'!$H$44:$H$57, 0)),
                MATCH(CONCATENATE(B68, "-", C68), 'SlotsAllocation 2'!$G$44:$G$57, 0)),
            MATCH(CONCATENATE(B68, "-", C68), 'SlotsAllocation 2'!$F$44:$F$57, 0)),
        MATCH(CONCATENATE(B68, "-", C68), 'SlotsAllocation 2'!$E$44:$E$57, 0)),
    MATCH(CONCATENATE(B68, "-", C68), 'SlotsAllocation 2'!$D$44:$D$57, 0)),
MATCH(CONCATENATE(B68, "-", C68), 'SlotsAllocation 2'!$C$44:$C$57, 0))</f>
        <v>0</v>
      </c>
      <c r="N68" s="3">
        <f>IF(ISNA(MATCH(CONCATENATE(B68, "-", C68), 'SlotsAllocation 2'!$C$58:$C$71, 0)),
    IF(ISNA(MATCH(CONCATENATE(B68, "-", C68), 'SlotsAllocation 2'!$D$58:$D$71, 0)),
        IF(ISNA(MATCH(CONCATENATE(B68, "-", C68), 'SlotsAllocation 2'!$E$58:$E$71, 0)),
            IF(ISNA(MATCH(CONCATENATE(B68, "-", C68), 'SlotsAllocation 2'!$F$58:$F$71, 0)),
                IF(ISNA(MATCH(CONCATENATE(B68, "-", C68), 'SlotsAllocation 2'!$G$58:$G$71, 0)),
                    IF(ISNA(MATCH(CONCATENATE(B68, "-", C68), 'SlotsAllocation 2'!$H$58:$H$71, 0)),
                        IF(ISNA(MATCH(CONCATENATE(B68, "-", C68), 'SlotsAllocation 2'!$I$58:$I$71, 0)),
                           IF(ISNA(MATCH(CONCATENATE(B68, "-", C68), 'SlotsAllocation 2'!$J$58:$J$71, 0)),
                                0,
                            MATCH(CONCATENATE(B68, "-", C68), 'SlotsAllocation 2'!$J$58:$J$71, 0)),
                        MATCH(CONCATENATE(B68, "-", C68), 'SlotsAllocation 2'!$I$58:$I$71, 0)),
                    MATCH(CONCATENATE(B68, "-", C68), 'SlotsAllocation 2'!$H$58:$H$71, 0)),
                MATCH(CONCATENATE(B68, "-", C68), 'SlotsAllocation 2'!$G$58:$G$71, 0)),
            MATCH(CONCATENATE(B68, "-", C68), 'SlotsAllocation 2'!$F$58:$F$71, 0)),
        MATCH(CONCATENATE(B68, "-", C68), 'SlotsAllocation 2'!$E$58:$E$71, 0)),
    MATCH(CONCATENATE(B68, "-", C68), 'SlotsAllocation 2'!$D$58:$D$71, 0)),
MATCH(CONCATENATE(B68, "-", C68), 'SlotsAllocation 2'!$C$58:$C$71, 0))</f>
        <v>0</v>
      </c>
      <c r="O68" s="3" t="str">
        <f>IF(ISNA(MATCH(CONCATENATE(B68, "-", C68), 'SlotsAllocation 2'!$C$2:$C$71, 0)),
    IF(ISNA(MATCH(CONCATENATE(B68, "-", C68), 'SlotsAllocation 2'!$D$2:$D$71, 0)),
        IF(ISNA(MATCH(CONCATENATE(B68, "-", C68), 'SlotsAllocation 2'!$E$2:$E$71, 0)),
            IF(ISNA(MATCH(CONCATENATE(B68, "-", C68), 'SlotsAllocation 2'!$F$2:$F$71, 0)),
                IF(ISNA(MATCH(CONCATENATE(B68, "-", C68), 'SlotsAllocation 2'!$G$2:$G$71, 0)),
                    IF(ISNA(MATCH(CONCATENATE(B68, "-", C68), 'SlotsAllocation 2'!$H$2:$H$71, 0)),
                        IF(ISNA(MATCH(CONCATENATE(B68, "-", C68),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18:30-21:30</v>
      </c>
      <c r="P68" s="3" t="str">
        <f>IF(ISNA(VLOOKUP(Q68, 'LOOKUP Table'!$A$2:$B$75, 2, FALSE)), "No Room Allocated", VLOOKUP(Q68, 'LOOKUP Table'!$A$2:$B$75, 2, FALSE))</f>
        <v>No Room Allocated</v>
      </c>
      <c r="Q68" s="3" t="str">
        <f>IF(ISNA(MATCH(CONCATENATE(B68, "-", C68), 'SlotsAllocation 2'!$C$2:$C$71, 0)),
    IF(ISNA(MATCH(CONCATENATE(B68, "-", C68), 'SlotsAllocation 2'!$D$2:$D$71, 0)),
        IF(ISNA(MATCH(CONCATENATE(B68, "-", C68), 'SlotsAllocation 2'!$E$2:$E$71, 0)),
            IF(ISNA(MATCH(CONCATENATE(B68, "-", C68), 'SlotsAllocation 2'!$F$2:$F$71, 0)),
                IF(ISNA(MATCH(CONCATENATE(B68, "-", C68), 'SlotsAllocation 2'!$G$2:$G$71, 0)),
                    IF(ISNA(MATCH(CONCATENATE(B68, "-", C68), 'SlotsAllocation 2'!$H$2:$H$71, 0)),
                        IF(ISNA(MATCH(CONCATENATE(B68, "-", C68), 'SlotsAllocation 2'!$I$2:$I$71, 0)),
                            IF(ISNA(MATCH(CONCATENATE(B68, "-", C68), 'SlotsAllocation 2'!$J$2:$J$71, 0)),
                                "No Room Allocated",
                            MATCH(CONCATENATE(B68, "-", C68), 'SlotsAllocation 2'!$J$2:$J$71, 0)),
                        MATCH(CONCATENATE(B68, "-", C68), 'SlotsAllocation 2'!$I$2:$I$71, 0)),
                    MATCH(CONCATENATE(B68, "-", C68), 'SlotsAllocation 2'!$H$2:$H$71, 0)),
                MATCH(CONCATENATE(B68, "-", C68), 'SlotsAllocation 2'!$G$2:$G$71, 0)),
            MATCH(CONCATENATE(B68, "-", C68), 'SlotsAllocation 2'!$F$2:$F$71, 0)),
        MATCH(CONCATENATE(B68, "-", C68), 'SlotsAllocation 2'!$E$2:$E$71, 0)),
    MATCH(CONCATENATE(B68, "-", C68), 'SlotsAllocation 2'!$D$2:$D$71, 0)),
MATCH(CONCATENATE(B68, "-", C68), 'SlotsAllocation 2'!$C$2:$C$71, 0))</f>
        <v>No Room Allocated</v>
      </c>
      <c r="R68" s="2">
        <v>30</v>
      </c>
      <c r="S68" s="18"/>
      <c r="T68" s="1"/>
      <c r="U68" s="161"/>
      <c r="V68" s="161"/>
      <c r="W68" s="161"/>
    </row>
    <row r="69" spans="2:23" ht="30.75" customHeight="1" x14ac:dyDescent="0.25">
      <c r="B69" s="23" t="s">
        <v>19</v>
      </c>
      <c r="C69" s="2">
        <v>17</v>
      </c>
      <c r="D69" s="3" t="s">
        <v>81</v>
      </c>
      <c r="E69" s="3" t="s">
        <v>406</v>
      </c>
      <c r="F69" s="4">
        <v>1</v>
      </c>
      <c r="G69" s="121" t="s">
        <v>450</v>
      </c>
      <c r="H69" s="141">
        <v>4373</v>
      </c>
      <c r="I69" s="3" t="str">
        <f t="shared" si="9"/>
        <v/>
      </c>
      <c r="J69" s="3">
        <f>IF(ISNA(MATCH(CONCATENATE(B69, "-", C69), 'SlotsAllocation 2'!$C$2:$C$15, 0)),
    IF(ISNA(MATCH(CONCATENATE(B69, "-", C69), 'SlotsAllocation 2'!$D$2:$D$15, 0)),
        IF(ISNA(MATCH(CONCATENATE(B69, "-", C69), 'SlotsAllocation 2'!$E$2:$E$15, 0)),
            IF(ISNA(MATCH(CONCATENATE(B69, "-", C69), 'SlotsAllocation 2'!$F$2:$F$15, 0)),
                IF(ISNA(MATCH(CONCATENATE(B69, "-", C69), 'SlotsAllocation 2'!$G$2:$G$15, 0)),
                    IF(ISNA(MATCH(CONCATENATE(B69, "-", C69), 'SlotsAllocation 2'!$H$2:$H$15, 0)),
                        IF(ISNA(MATCH(CONCATENATE(B69, "-", C69), 'SlotsAllocation 2'!$I$2:$I$15, 0)),
                            IF(ISNA(MATCH(CONCATENATE(B69, "-", C69), 'SlotsAllocation 2'!$J$2:$J$15, 0)),
                                0,
                            MATCH(CONCATENATE(B69, "-", C69), 'SlotsAllocation 2'!$J$2:$J$15, 0)),
                        MATCH(CONCATENATE(B69, "-", C69), 'SlotsAllocation 2'!$I$2:$I$15, 0)),
                    MATCH(CONCATENATE(B69, "-", C69), 'SlotsAllocation 2'!$H$2:$H$15, 0)),
                MATCH(CONCATENATE(B69, "-", C69), 'SlotsAllocation 2'!$G$2:$G$15, 0)),
            MATCH(CONCATENATE(B69, "-", C69), 'SlotsAllocation 2'!$F$2:$F$15, 0)),
        MATCH(CONCATENATE(B69, "-", C69), 'SlotsAllocation 2'!$E$2:$E$15, 0)),
    MATCH(CONCATENATE(B69, "-", C69), 'SlotsAllocation 2'!$D$2:$D$15, 0)),
MATCH(CONCATENATE(B69, "-", C69), 'SlotsAllocation 2'!$C$2:$C$15, 0))</f>
        <v>0</v>
      </c>
      <c r="K69" s="3">
        <f>IF(ISNA(MATCH(CONCATENATE(B69, "-", C69), 'SlotsAllocation 2'!$C$16:$C$29, 0)),
    IF(ISNA(MATCH(CONCATENATE(B69, "-", C69), 'SlotsAllocation 2'!$D$16:$D$29, 0)),
        IF(ISNA(MATCH(CONCATENATE(B69, "-", C69), 'SlotsAllocation 2'!$E$16:$E$29, 0)),
            IF(ISNA(MATCH(CONCATENATE(B69, "-", C69), 'SlotsAllocation 2'!$F$16:$F$29, 0)),
                IF(ISNA(MATCH(CONCATENATE(B69, "-", C69), 'SlotsAllocation 2'!$G$16:$G$29, 0)),
                    IF(ISNA(MATCH(CONCATENATE(B69, "-", C69), 'SlotsAllocation 2'!$H$16:$H$29, 0)),
                        IF(ISNA(MATCH(CONCATENATE(B69, "-", C69), 'SlotsAllocation 2'!$I$16:$I$29, 0)),
                           IF(ISNA(MATCH(CONCATENATE(B69, "-", C69), 'SlotsAllocation 2'!$J$16:$J$29, 0)),
                                0,
                            MATCH(CONCATENATE(B69, "-", C69), 'SlotsAllocation 2'!$J$16:$J$29, 0)),
                        MATCH(CONCATENATE(B69, "-", C69), 'SlotsAllocation 2'!$I$16:$I$29, 0)),
                    MATCH(CONCATENATE(B69, "-", C69), 'SlotsAllocation 2'!$H$16:$H$29, 0)),
                MATCH(CONCATENATE(B69, "-", C69), 'SlotsAllocation 2'!$G$16:$G$29, 0)),
            MATCH(CONCATENATE(B69, "-", C69), 'SlotsAllocation 2'!$F$16:$F$29, 0)),
        MATCH(CONCATENATE(B69, "-", C69), 'SlotsAllocation 2'!$E$16:$E$29, 0)),
    MATCH(CONCATENATE(B69, "-", C69), 'SlotsAllocation 2'!$D$16:$D$29, 0)),
MATCH(CONCATENATE(B69, "-", C69), 'SlotsAllocation 2'!$C$16:$C$29, 0))</f>
        <v>0</v>
      </c>
      <c r="L69" s="3">
        <f>IF(ISNA(MATCH(CONCATENATE(B69, "-", C69), 'SlotsAllocation 2'!$C$30:$C$43, 0)),
    IF(ISNA(MATCH(CONCATENATE(B69, "-", C69), 'SlotsAllocation 2'!$D$30:$D$43, 0)),
        IF(ISNA(MATCH(CONCATENATE(B69, "-", C69), 'SlotsAllocation 2'!$E$30:$E$43, 0)),
            IF(ISNA(MATCH(CONCATENATE(B69, "-", C69), 'SlotsAllocation 2'!$F$30:$F$43, 0)),
                IF(ISNA(MATCH(CONCATENATE(B69, "-", C69), 'SlotsAllocation 2'!$G$30:$G$43, 0)),
                    IF(ISNA(MATCH(CONCATENATE(B69, "-", C69), 'SlotsAllocation 2'!$H$30:$H$43, 0)),
                        IF(ISNA(MATCH(CONCATENATE(B69, "-", C69), 'SlotsAllocation 2'!$I$30:$I$43, 0)),
                           IF(ISNA(MATCH(CONCATENATE(B69, "-", C69), 'SlotsAllocation 2'!$J$30:$J$43, 0)),
                                0,
                            MATCH(CONCATENATE(B69, "-", C69), 'SlotsAllocation 2'!$J$30:$J$43, 0)),
                        MATCH(CONCATENATE(B69, "-", C69), 'SlotsAllocation 2'!$I$30:$I$43, 0)),
                    MATCH(CONCATENATE(B69, "-", C69), 'SlotsAllocation 2'!$H$30:$H$43, 0)),
                MATCH(CONCATENATE(B69, "-", C69), 'SlotsAllocation 2'!$G$30:$G$43, 0)),
            MATCH(CONCATENATE(B69, "-", C69), 'SlotsAllocation 2'!$F$30:$F$43, 0)),
        MATCH(CONCATENATE(B69, "-", C69), 'SlotsAllocation 2'!$E$30:$E$43, 0)),
    MATCH(CONCATENATE(B69, "-", C69), 'SlotsAllocation 2'!$D$30:$D$43, 0)),
MATCH(CONCATENATE(B69, "-", C69), 'SlotsAllocation 2'!$C$30:$C$43, 0))</f>
        <v>0</v>
      </c>
      <c r="M69" s="3">
        <f>IF(ISNA(MATCH(CONCATENATE(B69, "-", C69), 'SlotsAllocation 2'!$C$44:$C$57, 0)),
    IF(ISNA(MATCH(CONCATENATE(B69, "-", C69), 'SlotsAllocation 2'!$D$44:$D$57, 0)),
        IF(ISNA(MATCH(CONCATENATE(B69, "-", C69), 'SlotsAllocation 2'!$E$44:$E$57, 0)),
            IF(ISNA(MATCH(CONCATENATE(B69, "-", C69), 'SlotsAllocation 2'!$F$44:$F$57, 0)),
                IF(ISNA(MATCH(CONCATENATE(B69, "-", C69), 'SlotsAllocation 2'!$G$44:$G$57, 0)),
                    IF(ISNA(MATCH(CONCATENATE(B69, "-", C69), 'SlotsAllocation 2'!$H$44:$H$57, 0)),
                        IF(ISNA(MATCH(CONCATENATE(B69, "-", C69), 'SlotsAllocation 2'!$I$44:$I$57, 0)),
                           IF(ISNA(MATCH(CONCATENATE(B69, "-", C69), 'SlotsAllocation 2'!$J$44:$J$57, 0)),
                                0,
                            MATCH(CONCATENATE(B69, "-", C69), 'SlotsAllocation 2'!$J$44:$J$57, 0)),
                        MATCH(CONCATENATE(B69, "-", C69), 'SlotsAllocation 2'!$I$44:$I$57, 0)),
                    MATCH(CONCATENATE(B69, "-", C69), 'SlotsAllocation 2'!$H$44:$H$57, 0)),
                MATCH(CONCATENATE(B69, "-", C69), 'SlotsAllocation 2'!$G$44:$G$57, 0)),
            MATCH(CONCATENATE(B69, "-", C69), 'SlotsAllocation 2'!$F$44:$F$57, 0)),
        MATCH(CONCATENATE(B69, "-", C69), 'SlotsAllocation 2'!$E$44:$E$57, 0)),
    MATCH(CONCATENATE(B69, "-", C69), 'SlotsAllocation 2'!$D$44:$D$57, 0)),
MATCH(CONCATENATE(B69, "-", C69), 'SlotsAllocation 2'!$C$44:$C$57, 0))</f>
        <v>0</v>
      </c>
      <c r="N69" s="3">
        <f>IF(ISNA(MATCH(CONCATENATE(B69, "-", C69), 'SlotsAllocation 2'!$C$58:$C$71, 0)),
    IF(ISNA(MATCH(CONCATENATE(B69, "-", C69), 'SlotsAllocation 2'!$D$58:$D$71, 0)),
        IF(ISNA(MATCH(CONCATENATE(B69, "-", C69), 'SlotsAllocation 2'!$E$58:$E$71, 0)),
            IF(ISNA(MATCH(CONCATENATE(B69, "-", C69), 'SlotsAllocation 2'!$F$58:$F$71, 0)),
                IF(ISNA(MATCH(CONCATENATE(B69, "-", C69), 'SlotsAllocation 2'!$G$58:$G$71, 0)),
                    IF(ISNA(MATCH(CONCATENATE(B69, "-", C69), 'SlotsAllocation 2'!$H$58:$H$71, 0)),
                        IF(ISNA(MATCH(CONCATENATE(B69, "-", C69), 'SlotsAllocation 2'!$I$58:$I$71, 0)),
                           IF(ISNA(MATCH(CONCATENATE(B69, "-", C69), 'SlotsAllocation 2'!$J$58:$J$71, 0)),
                                0,
                            MATCH(CONCATENATE(B69, "-", C69), 'SlotsAllocation 2'!$J$58:$J$71, 0)),
                        MATCH(CONCATENATE(B69, "-", C69), 'SlotsAllocation 2'!$I$58:$I$71, 0)),
                    MATCH(CONCATENATE(B69, "-", C69), 'SlotsAllocation 2'!$H$58:$H$71, 0)),
                MATCH(CONCATENATE(B69, "-", C69), 'SlotsAllocation 2'!$G$58:$G$71, 0)),
            MATCH(CONCATENATE(B69, "-", C69), 'SlotsAllocation 2'!$F$58:$F$71, 0)),
        MATCH(CONCATENATE(B69, "-", C69), 'SlotsAllocation 2'!$E$58:$E$71, 0)),
    MATCH(CONCATENATE(B69, "-", C69), 'SlotsAllocation 2'!$D$58:$D$71, 0)),
MATCH(CONCATENATE(B69, "-", C69), 'SlotsAllocation 2'!$C$58:$C$71, 0))</f>
        <v>0</v>
      </c>
      <c r="O69" s="3" t="str">
        <f>IF(ISNA(MATCH(CONCATENATE(B69, "-", C69), 'SlotsAllocation 2'!$C$2:$C$71, 0)),
    IF(ISNA(MATCH(CONCATENATE(B69, "-", C69), 'SlotsAllocation 2'!$D$2:$D$71, 0)),
        IF(ISNA(MATCH(CONCATENATE(B69, "-", C69), 'SlotsAllocation 2'!$E$2:$E$71, 0)),
            IF(ISNA(MATCH(CONCATENATE(B69, "-", C69), 'SlotsAllocation 2'!$F$2:$F$71, 0)),
                IF(ISNA(MATCH(CONCATENATE(B69, "-", C69), 'SlotsAllocation 2'!$G$2:$G$71, 0)),
                    IF(ISNA(MATCH(CONCATENATE(B69, "-", C69), 'SlotsAllocation 2'!$H$2:$H$71, 0)),
                        IF(ISNA(MATCH(CONCATENATE(B69, "-", C69),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18:30-21:30</v>
      </c>
      <c r="P69" s="3" t="str">
        <f>IF(ISNA(VLOOKUP(Q69, 'LOOKUP Table'!$A$2:$B$75, 2, FALSE)), "No Room Allocated", VLOOKUP(Q69, 'LOOKUP Table'!$A$2:$B$75, 2, FALSE))</f>
        <v>No Room Allocated</v>
      </c>
      <c r="Q69" s="3" t="str">
        <f>IF(ISNA(MATCH(CONCATENATE(B69, "-", C69), 'SlotsAllocation 2'!$C$2:$C$71, 0)),
    IF(ISNA(MATCH(CONCATENATE(B69, "-", C69), 'SlotsAllocation 2'!$D$2:$D$71, 0)),
        IF(ISNA(MATCH(CONCATENATE(B69, "-", C69), 'SlotsAllocation 2'!$E$2:$E$71, 0)),
            IF(ISNA(MATCH(CONCATENATE(B69, "-", C69), 'SlotsAllocation 2'!$F$2:$F$71, 0)),
                IF(ISNA(MATCH(CONCATENATE(B69, "-", C69), 'SlotsAllocation 2'!$G$2:$G$71, 0)),
                    IF(ISNA(MATCH(CONCATENATE(B69, "-", C69), 'SlotsAllocation 2'!$H$2:$H$71, 0)),
                        IF(ISNA(MATCH(CONCATENATE(B69, "-", C69), 'SlotsAllocation 2'!$I$2:$I$71, 0)),
                            IF(ISNA(MATCH(CONCATENATE(B69, "-", C69), 'SlotsAllocation 2'!$J$2:$J$71, 0)),
                                "No Room Allocated",
                            MATCH(CONCATENATE(B69, "-", C69), 'SlotsAllocation 2'!$J$2:$J$71, 0)),
                        MATCH(CONCATENATE(B69, "-", C69), 'SlotsAllocation 2'!$I$2:$I$71, 0)),
                    MATCH(CONCATENATE(B69, "-", C69), 'SlotsAllocation 2'!$H$2:$H$71, 0)),
                MATCH(CONCATENATE(B69, "-", C69), 'SlotsAllocation 2'!$G$2:$G$71, 0)),
            MATCH(CONCATENATE(B69, "-", C69), 'SlotsAllocation 2'!$F$2:$F$71, 0)),
        MATCH(CONCATENATE(B69, "-", C69), 'SlotsAllocation 2'!$E$2:$E$71, 0)),
    MATCH(CONCATENATE(B69, "-", C69), 'SlotsAllocation 2'!$D$2:$D$71, 0)),
MATCH(CONCATENATE(B69, "-", C69), 'SlotsAllocation 2'!$C$2:$C$71, 0))</f>
        <v>No Room Allocated</v>
      </c>
      <c r="R69" s="2">
        <v>30</v>
      </c>
      <c r="S69" s="18"/>
      <c r="T69" s="1"/>
      <c r="U69" s="161"/>
      <c r="V69" s="161"/>
      <c r="W69" s="161"/>
    </row>
    <row r="70" spans="2:23" ht="26.25" customHeight="1" x14ac:dyDescent="0.25">
      <c r="B70" s="23" t="s">
        <v>17</v>
      </c>
      <c r="C70" s="2">
        <v>18</v>
      </c>
      <c r="D70" s="3" t="s">
        <v>18</v>
      </c>
      <c r="E70" s="3" t="s">
        <v>405</v>
      </c>
      <c r="F70" s="4">
        <v>3</v>
      </c>
      <c r="G70" s="121" t="s">
        <v>450</v>
      </c>
      <c r="H70" s="141">
        <v>4373</v>
      </c>
      <c r="I70" s="3" t="str">
        <f t="shared" si="9"/>
        <v/>
      </c>
      <c r="J70" s="3">
        <f>IF(ISNA(MATCH(CONCATENATE(B70, "-", C70), 'SlotsAllocation 2'!$C$2:$C$15, 0)),
    IF(ISNA(MATCH(CONCATENATE(B70, "-", C70), 'SlotsAllocation 2'!$D$2:$D$15, 0)),
        IF(ISNA(MATCH(CONCATENATE(B70, "-", C70), 'SlotsAllocation 2'!$E$2:$E$15, 0)),
            IF(ISNA(MATCH(CONCATENATE(B70, "-", C70), 'SlotsAllocation 2'!$F$2:$F$15, 0)),
                IF(ISNA(MATCH(CONCATENATE(B70, "-", C70), 'SlotsAllocation 2'!$G$2:$G$15, 0)),
                    IF(ISNA(MATCH(CONCATENATE(B70, "-", C70), 'SlotsAllocation 2'!$H$2:$H$15, 0)),
                        IF(ISNA(MATCH(CONCATENATE(B70, "-", C70), 'SlotsAllocation 2'!$I$2:$I$15, 0)),
                            IF(ISNA(MATCH(CONCATENATE(B70, "-", C70), 'SlotsAllocation 2'!$J$2:$J$15, 0)),
                                0,
                            MATCH(CONCATENATE(B70, "-", C70), 'SlotsAllocation 2'!$J$2:$J$15, 0)),
                        MATCH(CONCATENATE(B70, "-", C70), 'SlotsAllocation 2'!$I$2:$I$15, 0)),
                    MATCH(CONCATENATE(B70, "-", C70), 'SlotsAllocation 2'!$H$2:$H$15, 0)),
                MATCH(CONCATENATE(B70, "-", C70), 'SlotsAllocation 2'!$G$2:$G$15, 0)),
            MATCH(CONCATENATE(B70, "-", C70), 'SlotsAllocation 2'!$F$2:$F$15, 0)),
        MATCH(CONCATENATE(B70, "-", C70), 'SlotsAllocation 2'!$E$2:$E$15, 0)),
    MATCH(CONCATENATE(B70, "-", C70), 'SlotsAllocation 2'!$D$2:$D$15, 0)),
MATCH(CONCATENATE(B70, "-", C70), 'SlotsAllocation 2'!$C$2:$C$15, 0))</f>
        <v>0</v>
      </c>
      <c r="K70" s="3">
        <f>IF(ISNA(MATCH(CONCATENATE(B70, "-", C70), 'SlotsAllocation 2'!$C$16:$C$29, 0)),
    IF(ISNA(MATCH(CONCATENATE(B70, "-", C70), 'SlotsAllocation 2'!$D$16:$D$29, 0)),
        IF(ISNA(MATCH(CONCATENATE(B70, "-", C70), 'SlotsAllocation 2'!$E$16:$E$29, 0)),
            IF(ISNA(MATCH(CONCATENATE(B70, "-", C70), 'SlotsAllocation 2'!$F$16:$F$29, 0)),
                IF(ISNA(MATCH(CONCATENATE(B70, "-", C70), 'SlotsAllocation 2'!$G$16:$G$29, 0)),
                    IF(ISNA(MATCH(CONCATENATE(B70, "-", C70), 'SlotsAllocation 2'!$H$16:$H$29, 0)),
                        IF(ISNA(MATCH(CONCATENATE(B70, "-", C70), 'SlotsAllocation 2'!$I$16:$I$29, 0)),
                           IF(ISNA(MATCH(CONCATENATE(B70, "-", C70), 'SlotsAllocation 2'!$J$16:$J$29, 0)),
                                0,
                            MATCH(CONCATENATE(B70, "-", C70), 'SlotsAllocation 2'!$J$16:$J$29, 0)),
                        MATCH(CONCATENATE(B70, "-", C70), 'SlotsAllocation 2'!$I$16:$I$29, 0)),
                    MATCH(CONCATENATE(B70, "-", C70), 'SlotsAllocation 2'!$H$16:$H$29, 0)),
                MATCH(CONCATENATE(B70, "-", C70), 'SlotsAllocation 2'!$G$16:$G$29, 0)),
            MATCH(CONCATENATE(B70, "-", C70), 'SlotsAllocation 2'!$F$16:$F$29, 0)),
        MATCH(CONCATENATE(B70, "-", C70), 'SlotsAllocation 2'!$E$16:$E$29, 0)),
    MATCH(CONCATENATE(B70, "-", C70), 'SlotsAllocation 2'!$D$16:$D$29, 0)),
MATCH(CONCATENATE(B70, "-", C70), 'SlotsAllocation 2'!$C$16:$C$29, 0))</f>
        <v>0</v>
      </c>
      <c r="L70" s="3">
        <f>IF(ISNA(MATCH(CONCATENATE(B70, "-", C70), 'SlotsAllocation 2'!$C$30:$C$43, 0)),
    IF(ISNA(MATCH(CONCATENATE(B70, "-", C70), 'SlotsAllocation 2'!$D$30:$D$43, 0)),
        IF(ISNA(MATCH(CONCATENATE(B70, "-", C70), 'SlotsAllocation 2'!$E$30:$E$43, 0)),
            IF(ISNA(MATCH(CONCATENATE(B70, "-", C70), 'SlotsAllocation 2'!$F$30:$F$43, 0)),
                IF(ISNA(MATCH(CONCATENATE(B70, "-", C70), 'SlotsAllocation 2'!$G$30:$G$43, 0)),
                    IF(ISNA(MATCH(CONCATENATE(B70, "-", C70), 'SlotsAllocation 2'!$H$30:$H$43, 0)),
                        IF(ISNA(MATCH(CONCATENATE(B70, "-", C70), 'SlotsAllocation 2'!$I$30:$I$43, 0)),
                           IF(ISNA(MATCH(CONCATENATE(B70, "-", C70), 'SlotsAllocation 2'!$J$30:$J$43, 0)),
                                0,
                            MATCH(CONCATENATE(B70, "-", C70), 'SlotsAllocation 2'!$J$30:$J$43, 0)),
                        MATCH(CONCATENATE(B70, "-", C70), 'SlotsAllocation 2'!$I$30:$I$43, 0)),
                    MATCH(CONCATENATE(B70, "-", C70), 'SlotsAllocation 2'!$H$30:$H$43, 0)),
                MATCH(CONCATENATE(B70, "-", C70), 'SlotsAllocation 2'!$G$30:$G$43, 0)),
            MATCH(CONCATENATE(B70, "-", C70), 'SlotsAllocation 2'!$F$30:$F$43, 0)),
        MATCH(CONCATENATE(B70, "-", C70), 'SlotsAllocation 2'!$E$30:$E$43, 0)),
    MATCH(CONCATENATE(B70, "-", C70), 'SlotsAllocation 2'!$D$30:$D$43, 0)),
MATCH(CONCATENATE(B70, "-", C70), 'SlotsAllocation 2'!$C$30:$C$43, 0))</f>
        <v>0</v>
      </c>
      <c r="M70" s="3">
        <f>IF(ISNA(MATCH(CONCATENATE(B70, "-", C70), 'SlotsAllocation 2'!$C$44:$C$57, 0)),
    IF(ISNA(MATCH(CONCATENATE(B70, "-", C70), 'SlotsAllocation 2'!$D$44:$D$57, 0)),
        IF(ISNA(MATCH(CONCATENATE(B70, "-", C70), 'SlotsAllocation 2'!$E$44:$E$57, 0)),
            IF(ISNA(MATCH(CONCATENATE(B70, "-", C70), 'SlotsAllocation 2'!$F$44:$F$57, 0)),
                IF(ISNA(MATCH(CONCATENATE(B70, "-", C70), 'SlotsAllocation 2'!$G$44:$G$57, 0)),
                    IF(ISNA(MATCH(CONCATENATE(B70, "-", C70), 'SlotsAllocation 2'!$H$44:$H$57, 0)),
                        IF(ISNA(MATCH(CONCATENATE(B70, "-", C70), 'SlotsAllocation 2'!$I$44:$I$57, 0)),
                           IF(ISNA(MATCH(CONCATENATE(B70, "-", C70), 'SlotsAllocation 2'!$J$44:$J$57, 0)),
                                0,
                            MATCH(CONCATENATE(B70, "-", C70), 'SlotsAllocation 2'!$J$44:$J$57, 0)),
                        MATCH(CONCATENATE(B70, "-", C70), 'SlotsAllocation 2'!$I$44:$I$57, 0)),
                    MATCH(CONCATENATE(B70, "-", C70), 'SlotsAllocation 2'!$H$44:$H$57, 0)),
                MATCH(CONCATENATE(B70, "-", C70), 'SlotsAllocation 2'!$G$44:$G$57, 0)),
            MATCH(CONCATENATE(B70, "-", C70), 'SlotsAllocation 2'!$F$44:$F$57, 0)),
        MATCH(CONCATENATE(B70, "-", C70), 'SlotsAllocation 2'!$E$44:$E$57, 0)),
    MATCH(CONCATENATE(B70, "-", C70), 'SlotsAllocation 2'!$D$44:$D$57, 0)),
MATCH(CONCATENATE(B70, "-", C70), 'SlotsAllocation 2'!$C$44:$C$57, 0))</f>
        <v>0</v>
      </c>
      <c r="N70" s="3">
        <f>IF(ISNA(MATCH(CONCATENATE(B70, "-", C70), 'SlotsAllocation 2'!$C$58:$C$71, 0)),
    IF(ISNA(MATCH(CONCATENATE(B70, "-", C70), 'SlotsAllocation 2'!$D$58:$D$71, 0)),
        IF(ISNA(MATCH(CONCATENATE(B70, "-", C70), 'SlotsAllocation 2'!$E$58:$E$71, 0)),
            IF(ISNA(MATCH(CONCATENATE(B70, "-", C70), 'SlotsAllocation 2'!$F$58:$F$71, 0)),
                IF(ISNA(MATCH(CONCATENATE(B70, "-", C70), 'SlotsAllocation 2'!$G$58:$G$71, 0)),
                    IF(ISNA(MATCH(CONCATENATE(B70, "-", C70), 'SlotsAllocation 2'!$H$58:$H$71, 0)),
                        IF(ISNA(MATCH(CONCATENATE(B70, "-", C70), 'SlotsAllocation 2'!$I$58:$I$71, 0)),
                           IF(ISNA(MATCH(CONCATENATE(B70, "-", C70), 'SlotsAllocation 2'!$J$58:$J$71, 0)),
                                0,
                            MATCH(CONCATENATE(B70, "-", C70), 'SlotsAllocation 2'!$J$58:$J$71, 0)),
                        MATCH(CONCATENATE(B70, "-", C70), 'SlotsAllocation 2'!$I$58:$I$71, 0)),
                    MATCH(CONCATENATE(B70, "-", C70), 'SlotsAllocation 2'!$H$58:$H$71, 0)),
                MATCH(CONCATENATE(B70, "-", C70), 'SlotsAllocation 2'!$G$58:$G$71, 0)),
            MATCH(CONCATENATE(B70, "-", C70), 'SlotsAllocation 2'!$F$58:$F$71, 0)),
        MATCH(CONCATENATE(B70, "-", C70), 'SlotsAllocation 2'!$E$58:$E$71, 0)),
    MATCH(CONCATENATE(B70, "-", C70), 'SlotsAllocation 2'!$D$58:$D$71, 0)),
MATCH(CONCATENATE(B70, "-", C70), 'SlotsAllocation 2'!$C$58:$C$71, 0))</f>
        <v>0</v>
      </c>
      <c r="O70" s="3" t="str">
        <f>IF(ISNA(MATCH(CONCATENATE(B70, "-", C70), 'SlotsAllocation 2'!$C$2:$C$71, 0)),
    IF(ISNA(MATCH(CONCATENATE(B70, "-", C70), 'SlotsAllocation 2'!$D$2:$D$71, 0)),
        IF(ISNA(MATCH(CONCATENATE(B70, "-", C70), 'SlotsAllocation 2'!$E$2:$E$71, 0)),
            IF(ISNA(MATCH(CONCATENATE(B70, "-", C70), 'SlotsAllocation 2'!$F$2:$F$71, 0)),
                IF(ISNA(MATCH(CONCATENATE(B70, "-", C70), 'SlotsAllocation 2'!$G$2:$G$71, 0)),
                    IF(ISNA(MATCH(CONCATENATE(B70, "-", C70), 'SlotsAllocation 2'!$H$2:$H$71, 0)),
                        IF(ISNA(MATCH(CONCATENATE(B70, "-", C70),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18:30-21:30</v>
      </c>
      <c r="P70" s="3" t="str">
        <f>IF(ISNA(VLOOKUP(Q70, 'LOOKUP Table'!$A$2:$B$75, 2, FALSE)), "No Room Allocated", VLOOKUP(Q70, 'LOOKUP Table'!$A$2:$B$75, 2, FALSE))</f>
        <v>No Room Allocated</v>
      </c>
      <c r="Q70" s="3" t="str">
        <f>IF(ISNA(MATCH(CONCATENATE(B70, "-", C70), 'SlotsAllocation 2'!$C$2:$C$71, 0)),
    IF(ISNA(MATCH(CONCATENATE(B70, "-", C70), 'SlotsAllocation 2'!$D$2:$D$71, 0)),
        IF(ISNA(MATCH(CONCATENATE(B70, "-", C70), 'SlotsAllocation 2'!$E$2:$E$71, 0)),
            IF(ISNA(MATCH(CONCATENATE(B70, "-", C70), 'SlotsAllocation 2'!$F$2:$F$71, 0)),
                IF(ISNA(MATCH(CONCATENATE(B70, "-", C70), 'SlotsAllocation 2'!$G$2:$G$71, 0)),
                    IF(ISNA(MATCH(CONCATENATE(B70, "-", C70), 'SlotsAllocation 2'!$H$2:$H$71, 0)),
                        IF(ISNA(MATCH(CONCATENATE(B70, "-", C70), 'SlotsAllocation 2'!$I$2:$I$71, 0)),
                            IF(ISNA(MATCH(CONCATENATE(B70, "-", C70), 'SlotsAllocation 2'!$J$2:$J$71, 0)),
                                "No Room Allocated",
                            MATCH(CONCATENATE(B70, "-", C70), 'SlotsAllocation 2'!$J$2:$J$71, 0)),
                        MATCH(CONCATENATE(B70, "-", C70), 'SlotsAllocation 2'!$I$2:$I$71, 0)),
                    MATCH(CONCATENATE(B70, "-", C70), 'SlotsAllocation 2'!$H$2:$H$71, 0)),
                MATCH(CONCATENATE(B70, "-", C70), 'SlotsAllocation 2'!$G$2:$G$71, 0)),
            MATCH(CONCATENATE(B70, "-", C70), 'SlotsAllocation 2'!$F$2:$F$71, 0)),
        MATCH(CONCATENATE(B70, "-", C70), 'SlotsAllocation 2'!$E$2:$E$71, 0)),
    MATCH(CONCATENATE(B70, "-", C70), 'SlotsAllocation 2'!$D$2:$D$71, 0)),
MATCH(CONCATENATE(B70, "-", C70), 'SlotsAllocation 2'!$C$2:$C$71, 0))</f>
        <v>No Room Allocated</v>
      </c>
      <c r="R70" s="2">
        <v>30</v>
      </c>
      <c r="S70" s="18"/>
      <c r="T70" s="1"/>
      <c r="U70" s="161"/>
      <c r="V70" s="161"/>
      <c r="W70" s="161"/>
    </row>
    <row r="71" spans="2:23" ht="31.5" customHeight="1" x14ac:dyDescent="0.25">
      <c r="B71" s="23" t="s">
        <v>19</v>
      </c>
      <c r="C71" s="2">
        <v>18</v>
      </c>
      <c r="D71" s="3" t="s">
        <v>81</v>
      </c>
      <c r="E71" s="3" t="s">
        <v>406</v>
      </c>
      <c r="F71" s="4">
        <v>1</v>
      </c>
      <c r="G71" s="121" t="s">
        <v>450</v>
      </c>
      <c r="H71" s="141">
        <v>4373</v>
      </c>
      <c r="I71" s="3" t="str">
        <f t="shared" si="9"/>
        <v/>
      </c>
      <c r="J71" s="3">
        <f>IF(ISNA(MATCH(CONCATENATE(B71, "-", C71), 'SlotsAllocation 2'!$C$2:$C$15, 0)),
    IF(ISNA(MATCH(CONCATENATE(B71, "-", C71), 'SlotsAllocation 2'!$D$2:$D$15, 0)),
        IF(ISNA(MATCH(CONCATENATE(B71, "-", C71), 'SlotsAllocation 2'!$E$2:$E$15, 0)),
            IF(ISNA(MATCH(CONCATENATE(B71, "-", C71), 'SlotsAllocation 2'!$F$2:$F$15, 0)),
                IF(ISNA(MATCH(CONCATENATE(B71, "-", C71), 'SlotsAllocation 2'!$G$2:$G$15, 0)),
                    IF(ISNA(MATCH(CONCATENATE(B71, "-", C71), 'SlotsAllocation 2'!$H$2:$H$15, 0)),
                        IF(ISNA(MATCH(CONCATENATE(B71, "-", C71), 'SlotsAllocation 2'!$I$2:$I$15, 0)),
                            IF(ISNA(MATCH(CONCATENATE(B71, "-", C71), 'SlotsAllocation 2'!$J$2:$J$15, 0)),
                                0,
                            MATCH(CONCATENATE(B71, "-", C71), 'SlotsAllocation 2'!$J$2:$J$15, 0)),
                        MATCH(CONCATENATE(B71, "-", C71), 'SlotsAllocation 2'!$I$2:$I$15, 0)),
                    MATCH(CONCATENATE(B71, "-", C71), 'SlotsAllocation 2'!$H$2:$H$15, 0)),
                MATCH(CONCATENATE(B71, "-", C71), 'SlotsAllocation 2'!$G$2:$G$15, 0)),
            MATCH(CONCATENATE(B71, "-", C71), 'SlotsAllocation 2'!$F$2:$F$15, 0)),
        MATCH(CONCATENATE(B71, "-", C71), 'SlotsAllocation 2'!$E$2:$E$15, 0)),
    MATCH(CONCATENATE(B71, "-", C71), 'SlotsAllocation 2'!$D$2:$D$15, 0)),
MATCH(CONCATENATE(B71, "-", C71), 'SlotsAllocation 2'!$C$2:$C$15, 0))</f>
        <v>0</v>
      </c>
      <c r="K71" s="3">
        <f>IF(ISNA(MATCH(CONCATENATE(B71, "-", C71), 'SlotsAllocation 2'!$C$16:$C$29, 0)),
    IF(ISNA(MATCH(CONCATENATE(B71, "-", C71), 'SlotsAllocation 2'!$D$16:$D$29, 0)),
        IF(ISNA(MATCH(CONCATENATE(B71, "-", C71), 'SlotsAllocation 2'!$E$16:$E$29, 0)),
            IF(ISNA(MATCH(CONCATENATE(B71, "-", C71), 'SlotsAllocation 2'!$F$16:$F$29, 0)),
                IF(ISNA(MATCH(CONCATENATE(B71, "-", C71), 'SlotsAllocation 2'!$G$16:$G$29, 0)),
                    IF(ISNA(MATCH(CONCATENATE(B71, "-", C71), 'SlotsAllocation 2'!$H$16:$H$29, 0)),
                        IF(ISNA(MATCH(CONCATENATE(B71, "-", C71), 'SlotsAllocation 2'!$I$16:$I$29, 0)),
                           IF(ISNA(MATCH(CONCATENATE(B71, "-", C71), 'SlotsAllocation 2'!$J$16:$J$29, 0)),
                                0,
                            MATCH(CONCATENATE(B71, "-", C71), 'SlotsAllocation 2'!$J$16:$J$29, 0)),
                        MATCH(CONCATENATE(B71, "-", C71), 'SlotsAllocation 2'!$I$16:$I$29, 0)),
                    MATCH(CONCATENATE(B71, "-", C71), 'SlotsAllocation 2'!$H$16:$H$29, 0)),
                MATCH(CONCATENATE(B71, "-", C71), 'SlotsAllocation 2'!$G$16:$G$29, 0)),
            MATCH(CONCATENATE(B71, "-", C71), 'SlotsAllocation 2'!$F$16:$F$29, 0)),
        MATCH(CONCATENATE(B71, "-", C71), 'SlotsAllocation 2'!$E$16:$E$29, 0)),
    MATCH(CONCATENATE(B71, "-", C71), 'SlotsAllocation 2'!$D$16:$D$29, 0)),
MATCH(CONCATENATE(B71, "-", C71), 'SlotsAllocation 2'!$C$16:$C$29, 0))</f>
        <v>0</v>
      </c>
      <c r="L71" s="3">
        <f>IF(ISNA(MATCH(CONCATENATE(B71, "-", C71), 'SlotsAllocation 2'!$C$30:$C$43, 0)),
    IF(ISNA(MATCH(CONCATENATE(B71, "-", C71), 'SlotsAllocation 2'!$D$30:$D$43, 0)),
        IF(ISNA(MATCH(CONCATENATE(B71, "-", C71), 'SlotsAllocation 2'!$E$30:$E$43, 0)),
            IF(ISNA(MATCH(CONCATENATE(B71, "-", C71), 'SlotsAllocation 2'!$F$30:$F$43, 0)),
                IF(ISNA(MATCH(CONCATENATE(B71, "-", C71), 'SlotsAllocation 2'!$G$30:$G$43, 0)),
                    IF(ISNA(MATCH(CONCATENATE(B71, "-", C71), 'SlotsAllocation 2'!$H$30:$H$43, 0)),
                        IF(ISNA(MATCH(CONCATENATE(B71, "-", C71), 'SlotsAllocation 2'!$I$30:$I$43, 0)),
                           IF(ISNA(MATCH(CONCATENATE(B71, "-", C71), 'SlotsAllocation 2'!$J$30:$J$43, 0)),
                                0,
                            MATCH(CONCATENATE(B71, "-", C71), 'SlotsAllocation 2'!$J$30:$J$43, 0)),
                        MATCH(CONCATENATE(B71, "-", C71), 'SlotsAllocation 2'!$I$30:$I$43, 0)),
                    MATCH(CONCATENATE(B71, "-", C71), 'SlotsAllocation 2'!$H$30:$H$43, 0)),
                MATCH(CONCATENATE(B71, "-", C71), 'SlotsAllocation 2'!$G$30:$G$43, 0)),
            MATCH(CONCATENATE(B71, "-", C71), 'SlotsAllocation 2'!$F$30:$F$43, 0)),
        MATCH(CONCATENATE(B71, "-", C71), 'SlotsAllocation 2'!$E$30:$E$43, 0)),
    MATCH(CONCATENATE(B71, "-", C71), 'SlotsAllocation 2'!$D$30:$D$43, 0)),
MATCH(CONCATENATE(B71, "-", C71), 'SlotsAllocation 2'!$C$30:$C$43, 0))</f>
        <v>0</v>
      </c>
      <c r="M71" s="3">
        <f>IF(ISNA(MATCH(CONCATENATE(B71, "-", C71), 'SlotsAllocation 2'!$C$44:$C$57, 0)),
    IF(ISNA(MATCH(CONCATENATE(B71, "-", C71), 'SlotsAllocation 2'!$D$44:$D$57, 0)),
        IF(ISNA(MATCH(CONCATENATE(B71, "-", C71), 'SlotsAllocation 2'!$E$44:$E$57, 0)),
            IF(ISNA(MATCH(CONCATENATE(B71, "-", C71), 'SlotsAllocation 2'!$F$44:$F$57, 0)),
                IF(ISNA(MATCH(CONCATENATE(B71, "-", C71), 'SlotsAllocation 2'!$G$44:$G$57, 0)),
                    IF(ISNA(MATCH(CONCATENATE(B71, "-", C71), 'SlotsAllocation 2'!$H$44:$H$57, 0)),
                        IF(ISNA(MATCH(CONCATENATE(B71, "-", C71), 'SlotsAllocation 2'!$I$44:$I$57, 0)),
                           IF(ISNA(MATCH(CONCATENATE(B71, "-", C71), 'SlotsAllocation 2'!$J$44:$J$57, 0)),
                                0,
                            MATCH(CONCATENATE(B71, "-", C71), 'SlotsAllocation 2'!$J$44:$J$57, 0)),
                        MATCH(CONCATENATE(B71, "-", C71), 'SlotsAllocation 2'!$I$44:$I$57, 0)),
                    MATCH(CONCATENATE(B71, "-", C71), 'SlotsAllocation 2'!$H$44:$H$57, 0)),
                MATCH(CONCATENATE(B71, "-", C71), 'SlotsAllocation 2'!$G$44:$G$57, 0)),
            MATCH(CONCATENATE(B71, "-", C71), 'SlotsAllocation 2'!$F$44:$F$57, 0)),
        MATCH(CONCATENATE(B71, "-", C71), 'SlotsAllocation 2'!$E$44:$E$57, 0)),
    MATCH(CONCATENATE(B71, "-", C71), 'SlotsAllocation 2'!$D$44:$D$57, 0)),
MATCH(CONCATENATE(B71, "-", C71), 'SlotsAllocation 2'!$C$44:$C$57, 0))</f>
        <v>0</v>
      </c>
      <c r="N71" s="3">
        <f>IF(ISNA(MATCH(CONCATENATE(B71, "-", C71), 'SlotsAllocation 2'!$C$58:$C$71, 0)),
    IF(ISNA(MATCH(CONCATENATE(B71, "-", C71), 'SlotsAllocation 2'!$D$58:$D$71, 0)),
        IF(ISNA(MATCH(CONCATENATE(B71, "-", C71), 'SlotsAllocation 2'!$E$58:$E$71, 0)),
            IF(ISNA(MATCH(CONCATENATE(B71, "-", C71), 'SlotsAllocation 2'!$F$58:$F$71, 0)),
                IF(ISNA(MATCH(CONCATENATE(B71, "-", C71), 'SlotsAllocation 2'!$G$58:$G$71, 0)),
                    IF(ISNA(MATCH(CONCATENATE(B71, "-", C71), 'SlotsAllocation 2'!$H$58:$H$71, 0)),
                        IF(ISNA(MATCH(CONCATENATE(B71, "-", C71), 'SlotsAllocation 2'!$I$58:$I$71, 0)),
                           IF(ISNA(MATCH(CONCATENATE(B71, "-", C71), 'SlotsAllocation 2'!$J$58:$J$71, 0)),
                                0,
                            MATCH(CONCATENATE(B71, "-", C71), 'SlotsAllocation 2'!$J$58:$J$71, 0)),
                        MATCH(CONCATENATE(B71, "-", C71), 'SlotsAllocation 2'!$I$58:$I$71, 0)),
                    MATCH(CONCATENATE(B71, "-", C71), 'SlotsAllocation 2'!$H$58:$H$71, 0)),
                MATCH(CONCATENATE(B71, "-", C71), 'SlotsAllocation 2'!$G$58:$G$71, 0)),
            MATCH(CONCATENATE(B71, "-", C71), 'SlotsAllocation 2'!$F$58:$F$71, 0)),
        MATCH(CONCATENATE(B71, "-", C71), 'SlotsAllocation 2'!$E$58:$E$71, 0)),
    MATCH(CONCATENATE(B71, "-", C71), 'SlotsAllocation 2'!$D$58:$D$71, 0)),
MATCH(CONCATENATE(B71, "-", C71), 'SlotsAllocation 2'!$C$58:$C$71, 0))</f>
        <v>0</v>
      </c>
      <c r="O71" s="3" t="str">
        <f>IF(ISNA(MATCH(CONCATENATE(B71, "-", C71), 'SlotsAllocation 2'!$C$2:$C$71, 0)),
    IF(ISNA(MATCH(CONCATENATE(B71, "-", C71), 'SlotsAllocation 2'!$D$2:$D$71, 0)),
        IF(ISNA(MATCH(CONCATENATE(B71, "-", C71), 'SlotsAllocation 2'!$E$2:$E$71, 0)),
            IF(ISNA(MATCH(CONCATENATE(B71, "-", C71), 'SlotsAllocation 2'!$F$2:$F$71, 0)),
                IF(ISNA(MATCH(CONCATENATE(B71, "-", C71), 'SlotsAllocation 2'!$G$2:$G$71, 0)),
                    IF(ISNA(MATCH(CONCATENATE(B71, "-", C71), 'SlotsAllocation 2'!$H$2:$H$71, 0)),
                        IF(ISNA(MATCH(CONCATENATE(B71, "-", C71),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18:30-21:30</v>
      </c>
      <c r="P71" s="3" t="str">
        <f>IF(ISNA(VLOOKUP(Q71, 'LOOKUP Table'!$A$2:$B$75, 2, FALSE)), "No Room Allocated", VLOOKUP(Q71, 'LOOKUP Table'!$A$2:$B$75, 2, FALSE))</f>
        <v>No Room Allocated</v>
      </c>
      <c r="Q71" s="3" t="str">
        <f>IF(ISNA(MATCH(CONCATENATE(B71, "-", C71), 'SlotsAllocation 2'!$C$2:$C$71, 0)),
    IF(ISNA(MATCH(CONCATENATE(B71, "-", C71), 'SlotsAllocation 2'!$D$2:$D$71, 0)),
        IF(ISNA(MATCH(CONCATENATE(B71, "-", C71), 'SlotsAllocation 2'!$E$2:$E$71, 0)),
            IF(ISNA(MATCH(CONCATENATE(B71, "-", C71), 'SlotsAllocation 2'!$F$2:$F$71, 0)),
                IF(ISNA(MATCH(CONCATENATE(B71, "-", C71), 'SlotsAllocation 2'!$G$2:$G$71, 0)),
                    IF(ISNA(MATCH(CONCATENATE(B71, "-", C71), 'SlotsAllocation 2'!$H$2:$H$71, 0)),
                        IF(ISNA(MATCH(CONCATENATE(B71, "-", C71), 'SlotsAllocation 2'!$I$2:$I$71, 0)),
                            IF(ISNA(MATCH(CONCATENATE(B71, "-", C71), 'SlotsAllocation 2'!$J$2:$J$71, 0)),
                                "No Room Allocated",
                            MATCH(CONCATENATE(B71, "-", C71), 'SlotsAllocation 2'!$J$2:$J$71, 0)),
                        MATCH(CONCATENATE(B71, "-", C71), 'SlotsAllocation 2'!$I$2:$I$71, 0)),
                    MATCH(CONCATENATE(B71, "-", C71), 'SlotsAllocation 2'!$H$2:$H$71, 0)),
                MATCH(CONCATENATE(B71, "-", C71), 'SlotsAllocation 2'!$G$2:$G$71, 0)),
            MATCH(CONCATENATE(B71, "-", C71), 'SlotsAllocation 2'!$F$2:$F$71, 0)),
        MATCH(CONCATENATE(B71, "-", C71), 'SlotsAllocation 2'!$E$2:$E$71, 0)),
    MATCH(CONCATENATE(B71, "-", C71), 'SlotsAllocation 2'!$D$2:$D$71, 0)),
MATCH(CONCATENATE(B71, "-", C71), 'SlotsAllocation 2'!$C$2:$C$71, 0))</f>
        <v>No Room Allocated</v>
      </c>
      <c r="R71" s="2">
        <v>30</v>
      </c>
      <c r="S71" s="18"/>
      <c r="T71" s="1"/>
      <c r="U71" s="161"/>
      <c r="V71" s="161"/>
      <c r="W71" s="161"/>
    </row>
    <row r="72" spans="2:23" ht="30" customHeight="1" x14ac:dyDescent="0.25">
      <c r="B72" s="24"/>
      <c r="C72" s="10"/>
      <c r="D72" s="11"/>
      <c r="E72" s="11"/>
      <c r="F72" s="12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0"/>
      <c r="S72" s="15"/>
      <c r="T72" s="17"/>
      <c r="U72" s="130"/>
      <c r="V72" s="130"/>
      <c r="W72" s="130"/>
    </row>
    <row r="73" spans="2:23" ht="12" x14ac:dyDescent="0.25">
      <c r="B73" s="25" t="s">
        <v>21</v>
      </c>
      <c r="C73" s="5">
        <v>1</v>
      </c>
      <c r="D73" s="5" t="s">
        <v>22</v>
      </c>
      <c r="E73" s="5" t="s">
        <v>88</v>
      </c>
      <c r="F73" s="4">
        <v>3</v>
      </c>
      <c r="G73" s="59" t="s">
        <v>451</v>
      </c>
      <c r="H73" s="59"/>
      <c r="I73" s="3" t="str">
        <f t="shared" ref="I73:I76" si="10">CONCATENATE(
    IF(J73 &gt; 0, "S", ""),
    IF(K73 &gt; 0, "M", ""),
    IF(L73 &gt; 0, "T", ""),
    IF(M73 &gt; 0, "W", ""),
    IF(N73 &gt; 0, "R", ""),
)</f>
        <v>ST</v>
      </c>
      <c r="J73" s="3">
        <f>IF(ISNA(MATCH(CONCATENATE(B73, "-", C73), 'SlotsAllocation 2'!$C$2:$C$15, 0)),
    IF(ISNA(MATCH(CONCATENATE(B73, "-", C73), 'SlotsAllocation 2'!$D$2:$D$15, 0)),
        IF(ISNA(MATCH(CONCATENATE(B73, "-", C73), 'SlotsAllocation 2'!$E$2:$E$15, 0)),
            IF(ISNA(MATCH(CONCATENATE(B73, "-", C73), 'SlotsAllocation 2'!$F$2:$F$15, 0)),
                IF(ISNA(MATCH(CONCATENATE(B73, "-", C73), 'SlotsAllocation 2'!$G$2:$G$15, 0)),
                    IF(ISNA(MATCH(CONCATENATE(B73, "-", C73), 'SlotsAllocation 2'!$H$2:$H$15, 0)),
                        IF(ISNA(MATCH(CONCATENATE(B73, "-", C73), 'SlotsAllocation 2'!$I$2:$I$15, 0)),
                            IF(ISNA(MATCH(CONCATENATE(B73, "-", C73), 'SlotsAllocation 2'!$J$2:$J$15, 0)),
                                0,
                            MATCH(CONCATENATE(B73, "-", C73), 'SlotsAllocation 2'!$J$2:$J$15, 0)),
                        MATCH(CONCATENATE(B73, "-", C73), 'SlotsAllocation 2'!$I$2:$I$15, 0)),
                    MATCH(CONCATENATE(B73, "-", C73), 'SlotsAllocation 2'!$H$2:$H$15, 0)),
                MATCH(CONCATENATE(B73, "-", C73), 'SlotsAllocation 2'!$G$2:$G$15, 0)),
            MATCH(CONCATENATE(B73, "-", C73), 'SlotsAllocation 2'!$F$2:$F$15, 0)),
        MATCH(CONCATENATE(B73, "-", C73), 'SlotsAllocation 2'!$E$2:$E$15, 0)),
    MATCH(CONCATENATE(B73, "-", C73), 'SlotsAllocation 2'!$D$2:$D$15, 0)),
MATCH(CONCATENATE(B73, "-", C73), 'SlotsAllocation 2'!$C$2:$C$15, 0))</f>
        <v>9</v>
      </c>
      <c r="K73" s="3">
        <f>IF(ISNA(MATCH(CONCATENATE(B73, "-", C73), 'SlotsAllocation 2'!$C$16:$C$29, 0)),
    IF(ISNA(MATCH(CONCATENATE(B73, "-", C73), 'SlotsAllocation 2'!$D$16:$D$29, 0)),
        IF(ISNA(MATCH(CONCATENATE(B73, "-", C73), 'SlotsAllocation 2'!$E$16:$E$29, 0)),
            IF(ISNA(MATCH(CONCATENATE(B73, "-", C73), 'SlotsAllocation 2'!$F$16:$F$29, 0)),
                IF(ISNA(MATCH(CONCATENATE(B73, "-", C73), 'SlotsAllocation 2'!$G$16:$G$29, 0)),
                    IF(ISNA(MATCH(CONCATENATE(B73, "-", C73), 'SlotsAllocation 2'!$H$16:$H$29, 0)),
                        IF(ISNA(MATCH(CONCATENATE(B73, "-", C73), 'SlotsAllocation 2'!$I$16:$I$29, 0)),
                           IF(ISNA(MATCH(CONCATENATE(B73, "-", C73), 'SlotsAllocation 2'!$J$16:$J$29, 0)),
                                0,
                            MATCH(CONCATENATE(B73, "-", C73), 'SlotsAllocation 2'!$J$16:$J$29, 0)),
                        MATCH(CONCATENATE(B73, "-", C73), 'SlotsAllocation 2'!$I$16:$I$29, 0)),
                    MATCH(CONCATENATE(B73, "-", C73), 'SlotsAllocation 2'!$H$16:$H$29, 0)),
                MATCH(CONCATENATE(B73, "-", C73), 'SlotsAllocation 2'!$G$16:$G$29, 0)),
            MATCH(CONCATENATE(B73, "-", C73), 'SlotsAllocation 2'!$F$16:$F$29, 0)),
        MATCH(CONCATENATE(B73, "-", C73), 'SlotsAllocation 2'!$E$16:$E$29, 0)),
    MATCH(CONCATENATE(B73, "-", C73), 'SlotsAllocation 2'!$D$16:$D$29, 0)),
MATCH(CONCATENATE(B73, "-", C73), 'SlotsAllocation 2'!$C$16:$C$29, 0))</f>
        <v>0</v>
      </c>
      <c r="L73" s="3">
        <f>IF(ISNA(MATCH(CONCATENATE(B73, "-", C73), 'SlotsAllocation 2'!$C$30:$C$43, 0)),
    IF(ISNA(MATCH(CONCATENATE(B73, "-", C73), 'SlotsAllocation 2'!$D$30:$D$43, 0)),
        IF(ISNA(MATCH(CONCATENATE(B73, "-", C73), 'SlotsAllocation 2'!$E$30:$E$43, 0)),
            IF(ISNA(MATCH(CONCATENATE(B73, "-", C73), 'SlotsAllocation 2'!$F$30:$F$43, 0)),
                IF(ISNA(MATCH(CONCATENATE(B73, "-", C73), 'SlotsAllocation 2'!$G$30:$G$43, 0)),
                    IF(ISNA(MATCH(CONCATENATE(B73, "-", C73), 'SlotsAllocation 2'!$H$30:$H$43, 0)),
                        IF(ISNA(MATCH(CONCATENATE(B73, "-", C73), 'SlotsAllocation 2'!$I$30:$I$43, 0)),
                           IF(ISNA(MATCH(CONCATENATE(B73, "-", C73), 'SlotsAllocation 2'!$J$30:$J$43, 0)),
                                0,
                            MATCH(CONCATENATE(B73, "-", C73), 'SlotsAllocation 2'!$J$30:$J$43, 0)),
                        MATCH(CONCATENATE(B73, "-", C73), 'SlotsAllocation 2'!$I$30:$I$43, 0)),
                    MATCH(CONCATENATE(B73, "-", C73), 'SlotsAllocation 2'!$H$30:$H$43, 0)),
                MATCH(CONCATENATE(B73, "-", C73), 'SlotsAllocation 2'!$G$30:$G$43, 0)),
            MATCH(CONCATENATE(B73, "-", C73), 'SlotsAllocation 2'!$F$30:$F$43, 0)),
        MATCH(CONCATENATE(B73, "-", C73), 'SlotsAllocation 2'!$E$30:$E$43, 0)),
    MATCH(CONCATENATE(B73, "-", C73), 'SlotsAllocation 2'!$D$30:$D$43, 0)),
MATCH(CONCATENATE(B73, "-", C73), 'SlotsAllocation 2'!$C$30:$C$43, 0))</f>
        <v>9</v>
      </c>
      <c r="M73" s="3">
        <f>IF(ISNA(MATCH(CONCATENATE(B73, "-", C73), 'SlotsAllocation 2'!$C$44:$C$57, 0)),
    IF(ISNA(MATCH(CONCATENATE(B73, "-", C73), 'SlotsAllocation 2'!$D$44:$D$57, 0)),
        IF(ISNA(MATCH(CONCATENATE(B73, "-", C73), 'SlotsAllocation 2'!$E$44:$E$57, 0)),
            IF(ISNA(MATCH(CONCATENATE(B73, "-", C73), 'SlotsAllocation 2'!$F$44:$F$57, 0)),
                IF(ISNA(MATCH(CONCATENATE(B73, "-", C73), 'SlotsAllocation 2'!$G$44:$G$57, 0)),
                    IF(ISNA(MATCH(CONCATENATE(B73, "-", C73), 'SlotsAllocation 2'!$H$44:$H$57, 0)),
                        IF(ISNA(MATCH(CONCATENATE(B73, "-", C73), 'SlotsAllocation 2'!$I$44:$I$57, 0)),
                           IF(ISNA(MATCH(CONCATENATE(B73, "-", C73), 'SlotsAllocation 2'!$J$44:$J$57, 0)),
                                0,
                            MATCH(CONCATENATE(B73, "-", C73), 'SlotsAllocation 2'!$J$44:$J$57, 0)),
                        MATCH(CONCATENATE(B73, "-", C73), 'SlotsAllocation 2'!$I$44:$I$57, 0)),
                    MATCH(CONCATENATE(B73, "-", C73), 'SlotsAllocation 2'!$H$44:$H$57, 0)),
                MATCH(CONCATENATE(B73, "-", C73), 'SlotsAllocation 2'!$G$44:$G$57, 0)),
            MATCH(CONCATENATE(B73, "-", C73), 'SlotsAllocation 2'!$F$44:$F$57, 0)),
        MATCH(CONCATENATE(B73, "-", C73), 'SlotsAllocation 2'!$E$44:$E$57, 0)),
    MATCH(CONCATENATE(B73, "-", C73), 'SlotsAllocation 2'!$D$44:$D$57, 0)),
MATCH(CONCATENATE(B73, "-", C73), 'SlotsAllocation 2'!$C$44:$C$57, 0))</f>
        <v>0</v>
      </c>
      <c r="N73" s="3">
        <f>IF(ISNA(MATCH(CONCATENATE(B73, "-", C73), 'SlotsAllocation 2'!$C$58:$C$71, 0)),
    IF(ISNA(MATCH(CONCATENATE(B73, "-", C73), 'SlotsAllocation 2'!$D$58:$D$71, 0)),
        IF(ISNA(MATCH(CONCATENATE(B73, "-", C73), 'SlotsAllocation 2'!$E$58:$E$71, 0)),
            IF(ISNA(MATCH(CONCATENATE(B73, "-", C73), 'SlotsAllocation 2'!$F$58:$F$71, 0)),
                IF(ISNA(MATCH(CONCATENATE(B73, "-", C73), 'SlotsAllocation 2'!$G$58:$G$71, 0)),
                    IF(ISNA(MATCH(CONCATENATE(B73, "-", C73), 'SlotsAllocation 2'!$H$58:$H$71, 0)),
                        IF(ISNA(MATCH(CONCATENATE(B73, "-", C73), 'SlotsAllocation 2'!$I$58:$I$71, 0)),
                           IF(ISNA(MATCH(CONCATENATE(B73, "-", C73), 'SlotsAllocation 2'!$J$58:$J$71, 0)),
                                0,
                            MATCH(CONCATENATE(B73, "-", C73), 'SlotsAllocation 2'!$J$58:$J$71, 0)),
                        MATCH(CONCATENATE(B73, "-", C73), 'SlotsAllocation 2'!$I$58:$I$71, 0)),
                    MATCH(CONCATENATE(B73, "-", C73), 'SlotsAllocation 2'!$H$58:$H$71, 0)),
                MATCH(CONCATENATE(B73, "-", C73), 'SlotsAllocation 2'!$G$58:$G$71, 0)),
            MATCH(CONCATENATE(B73, "-", C73), 'SlotsAllocation 2'!$F$58:$F$71, 0)),
        MATCH(CONCATENATE(B73, "-", C73), 'SlotsAllocation 2'!$E$58:$E$71, 0)),
    MATCH(CONCATENATE(B73, "-", C73), 'SlotsAllocation 2'!$D$58:$D$71, 0)),
MATCH(CONCATENATE(B73, "-", C73), 'SlotsAllocation 2'!$C$58:$C$71, 0))</f>
        <v>0</v>
      </c>
      <c r="O73" s="3" t="str">
        <f>IF(ISNA(MATCH(CONCATENATE(B73, "-", C73), 'SlotsAllocation 2'!$C$2:$C$71, 0)),
    IF(ISNA(MATCH(CONCATENATE(B73, "-", C73), 'SlotsAllocation 2'!$D$2:$D$71, 0)),
        IF(ISNA(MATCH(CONCATENATE(B73, "-", C73), 'SlotsAllocation 2'!$E$2:$E$71, 0)),
            IF(ISNA(MATCH(CONCATENATE(B73, "-", C73), 'SlotsAllocation 2'!$F$2:$F$71, 0)),
                IF(ISNA(MATCH(CONCATENATE(B73, "-", C73), 'SlotsAllocation 2'!$G$2:$G$71, 0)),
                    IF(ISNA(MATCH(CONCATENATE(B73, "-", C73), 'SlotsAllocation 2'!$H$2:$H$71, 0)),
                        IF(ISNA(MATCH(CONCATENATE(B73, "-", C73),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08:00-09:30</v>
      </c>
      <c r="P73" s="3">
        <v>5013</v>
      </c>
      <c r="Q73" s="3">
        <f>IF(ISNA(MATCH(CONCATENATE(B73, "-", C73), 'SlotsAllocation 2'!$C$2:$C$71, 0)),
    IF(ISNA(MATCH(CONCATENATE(B73, "-", C73), 'SlotsAllocation 2'!$D$2:$D$71, 0)),
        IF(ISNA(MATCH(CONCATENATE(B73, "-", C73), 'SlotsAllocation 2'!$E$2:$E$71, 0)),
            IF(ISNA(MATCH(CONCATENATE(B73, "-", C73), 'SlotsAllocation 2'!$F$2:$F$71, 0)),
                IF(ISNA(MATCH(CONCATENATE(B73, "-", C73), 'SlotsAllocation 2'!$G$2:$G$71, 0)),
                    IF(ISNA(MATCH(CONCATENATE(B73, "-", C73), 'SlotsAllocation 2'!$H$2:$H$71, 0)),
                        IF(ISNA(MATCH(CONCATENATE(B73, "-", C73), 'SlotsAllocation 2'!$I$2:$I$71, 0)),
                            IF(ISNA(MATCH(CONCATENATE(B73, "-", C73), 'SlotsAllocation 2'!$J$2:$J$71, 0)),
                                "No Room Allocated",
                            MATCH(CONCATENATE(B73, "-", C73), 'SlotsAllocation 2'!$J$2:$J$71, 0)),
                        MATCH(CONCATENATE(B73, "-", C73), 'SlotsAllocation 2'!$I$2:$I$71, 0)),
                    MATCH(CONCATENATE(B73, "-", C73), 'SlotsAllocation 2'!$H$2:$H$71, 0)),
                MATCH(CONCATENATE(B73, "-", C73), 'SlotsAllocation 2'!$G$2:$G$71, 0)),
            MATCH(CONCATENATE(B73, "-", C73), 'SlotsAllocation 2'!$F$2:$F$71, 0)),
        MATCH(CONCATENATE(B73, "-", C73), 'SlotsAllocation 2'!$E$2:$E$71, 0)),
    MATCH(CONCATENATE(B73, "-", C73), 'SlotsAllocation 2'!$D$2:$D$71, 0)),
MATCH(CONCATENATE(B73, "-", C73), 'SlotsAllocation 2'!$C$2:$C$71, 0))</f>
        <v>9</v>
      </c>
      <c r="R73" s="7">
        <v>35</v>
      </c>
      <c r="S73" s="1"/>
      <c r="T73" s="1"/>
      <c r="U73" s="130"/>
      <c r="V73" s="130"/>
      <c r="W73" s="130"/>
    </row>
    <row r="74" spans="2:23" ht="12" x14ac:dyDescent="0.25">
      <c r="B74" s="26" t="s">
        <v>23</v>
      </c>
      <c r="C74" s="7">
        <v>1</v>
      </c>
      <c r="D74" s="7" t="s">
        <v>80</v>
      </c>
      <c r="E74" s="7" t="s">
        <v>89</v>
      </c>
      <c r="F74" s="8">
        <v>1</v>
      </c>
      <c r="G74" s="59" t="s">
        <v>149</v>
      </c>
      <c r="H74" s="59"/>
      <c r="I74" s="3" t="str">
        <f t="shared" si="10"/>
        <v>S</v>
      </c>
      <c r="J74" s="3">
        <f>IF(ISNA(MATCH(CONCATENATE(B74, "-", C74), 'SlotsAllocation 2'!$C$2:$C$15, 0)),
    IF(ISNA(MATCH(CONCATENATE(B74, "-", C74), 'SlotsAllocation 2'!$D$2:$D$15, 0)),
        IF(ISNA(MATCH(CONCATENATE(B74, "-", C74), 'SlotsAllocation 2'!$E$2:$E$15, 0)),
            IF(ISNA(MATCH(CONCATENATE(B74, "-", C74), 'SlotsAllocation 2'!$F$2:$F$15, 0)),
                IF(ISNA(MATCH(CONCATENATE(B74, "-", C74), 'SlotsAllocation 2'!$G$2:$G$15, 0)),
                    IF(ISNA(MATCH(CONCATENATE(B74, "-", C74), 'SlotsAllocation 2'!$H$2:$H$15, 0)),
                        IF(ISNA(MATCH(CONCATENATE(B74, "-", C74), 'SlotsAllocation 2'!$I$2:$I$15, 0)),
                            IF(ISNA(MATCH(CONCATENATE(B74, "-", C74), 'SlotsAllocation 2'!$J$2:$J$15, 0)),
                                0,
                            MATCH(CONCATENATE(B74, "-", C74), 'SlotsAllocation 2'!$J$2:$J$15, 0)),
                        MATCH(CONCATENATE(B74, "-", C74), 'SlotsAllocation 2'!$I$2:$I$15, 0)),
                    MATCH(CONCATENATE(B74, "-", C74), 'SlotsAllocation 2'!$H$2:$H$15, 0)),
                MATCH(CONCATENATE(B74, "-", C74), 'SlotsAllocation 2'!$G$2:$G$15, 0)),
            MATCH(CONCATENATE(B74, "-", C74), 'SlotsAllocation 2'!$F$2:$F$15, 0)),
        MATCH(CONCATENATE(B74, "-", C74), 'SlotsAllocation 2'!$E$2:$E$15, 0)),
    MATCH(CONCATENATE(B74, "-", C74), 'SlotsAllocation 2'!$D$2:$D$15, 0)),
MATCH(CONCATENATE(B74, "-", C74), 'SlotsAllocation 2'!$C$2:$C$15, 0))</f>
        <v>6</v>
      </c>
      <c r="K74" s="3">
        <f>IF(ISNA(MATCH(CONCATENATE(B74, "-", C74), 'SlotsAllocation 2'!$C$16:$C$29, 0)),
    IF(ISNA(MATCH(CONCATENATE(B74, "-", C74), 'SlotsAllocation 2'!$D$16:$D$29, 0)),
        IF(ISNA(MATCH(CONCATENATE(B74, "-", C74), 'SlotsAllocation 2'!$E$16:$E$29, 0)),
            IF(ISNA(MATCH(CONCATENATE(B74, "-", C74), 'SlotsAllocation 2'!$F$16:$F$29, 0)),
                IF(ISNA(MATCH(CONCATENATE(B74, "-", C74), 'SlotsAllocation 2'!$G$16:$G$29, 0)),
                    IF(ISNA(MATCH(CONCATENATE(B74, "-", C74), 'SlotsAllocation 2'!$H$16:$H$29, 0)),
                        IF(ISNA(MATCH(CONCATENATE(B74, "-", C74), 'SlotsAllocation 2'!$I$16:$I$29, 0)),
                           IF(ISNA(MATCH(CONCATENATE(B74, "-", C74), 'SlotsAllocation 2'!$J$16:$J$29, 0)),
                                0,
                            MATCH(CONCATENATE(B74, "-", C74), 'SlotsAllocation 2'!$J$16:$J$29, 0)),
                        MATCH(CONCATENATE(B74, "-", C74), 'SlotsAllocation 2'!$I$16:$I$29, 0)),
                    MATCH(CONCATENATE(B74, "-", C74), 'SlotsAllocation 2'!$H$16:$H$29, 0)),
                MATCH(CONCATENATE(B74, "-", C74), 'SlotsAllocation 2'!$G$16:$G$29, 0)),
            MATCH(CONCATENATE(B74, "-", C74), 'SlotsAllocation 2'!$F$16:$F$29, 0)),
        MATCH(CONCATENATE(B74, "-", C74), 'SlotsAllocation 2'!$E$16:$E$29, 0)),
    MATCH(CONCATENATE(B74, "-", C74), 'SlotsAllocation 2'!$D$16:$D$29, 0)),
MATCH(CONCATENATE(B74, "-", C74), 'SlotsAllocation 2'!$C$16:$C$29, 0))</f>
        <v>0</v>
      </c>
      <c r="L74" s="3">
        <f>IF(ISNA(MATCH(CONCATENATE(B74, "-", C74), 'SlotsAllocation 2'!$C$30:$C$43, 0)),
    IF(ISNA(MATCH(CONCATENATE(B74, "-", C74), 'SlotsAllocation 2'!$D$30:$D$43, 0)),
        IF(ISNA(MATCH(CONCATENATE(B74, "-", C74), 'SlotsAllocation 2'!$E$30:$E$43, 0)),
            IF(ISNA(MATCH(CONCATENATE(B74, "-", C74), 'SlotsAllocation 2'!$F$30:$F$43, 0)),
                IF(ISNA(MATCH(CONCATENATE(B74, "-", C74), 'SlotsAllocation 2'!$G$30:$G$43, 0)),
                    IF(ISNA(MATCH(CONCATENATE(B74, "-", C74), 'SlotsAllocation 2'!$H$30:$H$43, 0)),
                        IF(ISNA(MATCH(CONCATENATE(B74, "-", C74), 'SlotsAllocation 2'!$I$30:$I$43, 0)),
                           IF(ISNA(MATCH(CONCATENATE(B74, "-", C74), 'SlotsAllocation 2'!$J$30:$J$43, 0)),
                                0,
                            MATCH(CONCATENATE(B74, "-", C74), 'SlotsAllocation 2'!$J$30:$J$43, 0)),
                        MATCH(CONCATENATE(B74, "-", C74), 'SlotsAllocation 2'!$I$30:$I$43, 0)),
                    MATCH(CONCATENATE(B74, "-", C74), 'SlotsAllocation 2'!$H$30:$H$43, 0)),
                MATCH(CONCATENATE(B74, "-", C74), 'SlotsAllocation 2'!$G$30:$G$43, 0)),
            MATCH(CONCATENATE(B74, "-", C74), 'SlotsAllocation 2'!$F$30:$F$43, 0)),
        MATCH(CONCATENATE(B74, "-", C74), 'SlotsAllocation 2'!$E$30:$E$43, 0)),
    MATCH(CONCATENATE(B74, "-", C74), 'SlotsAllocation 2'!$D$30:$D$43, 0)),
MATCH(CONCATENATE(B74, "-", C74), 'SlotsAllocation 2'!$C$30:$C$43, 0))</f>
        <v>0</v>
      </c>
      <c r="M74" s="3">
        <f>IF(ISNA(MATCH(CONCATENATE(B74, "-", C74), 'SlotsAllocation 2'!$C$44:$C$57, 0)),
    IF(ISNA(MATCH(CONCATENATE(B74, "-", C74), 'SlotsAllocation 2'!$D$44:$D$57, 0)),
        IF(ISNA(MATCH(CONCATENATE(B74, "-", C74), 'SlotsAllocation 2'!$E$44:$E$57, 0)),
            IF(ISNA(MATCH(CONCATENATE(B74, "-", C74), 'SlotsAllocation 2'!$F$44:$F$57, 0)),
                IF(ISNA(MATCH(CONCATENATE(B74, "-", C74), 'SlotsAllocation 2'!$G$44:$G$57, 0)),
                    IF(ISNA(MATCH(CONCATENATE(B74, "-", C74), 'SlotsAllocation 2'!$H$44:$H$57, 0)),
                        IF(ISNA(MATCH(CONCATENATE(B74, "-", C74), 'SlotsAllocation 2'!$I$44:$I$57, 0)),
                           IF(ISNA(MATCH(CONCATENATE(B74, "-", C74), 'SlotsAllocation 2'!$J$44:$J$57, 0)),
                                0,
                            MATCH(CONCATENATE(B74, "-", C74), 'SlotsAllocation 2'!$J$44:$J$57, 0)),
                        MATCH(CONCATENATE(B74, "-", C74), 'SlotsAllocation 2'!$I$44:$I$57, 0)),
                    MATCH(CONCATENATE(B74, "-", C74), 'SlotsAllocation 2'!$H$44:$H$57, 0)),
                MATCH(CONCATENATE(B74, "-", C74), 'SlotsAllocation 2'!$G$44:$G$57, 0)),
            MATCH(CONCATENATE(B74, "-", C74), 'SlotsAllocation 2'!$F$44:$F$57, 0)),
        MATCH(CONCATENATE(B74, "-", C74), 'SlotsAllocation 2'!$E$44:$E$57, 0)),
    MATCH(CONCATENATE(B74, "-", C74), 'SlotsAllocation 2'!$D$44:$D$57, 0)),
MATCH(CONCATENATE(B74, "-", C74), 'SlotsAllocation 2'!$C$44:$C$57, 0))</f>
        <v>0</v>
      </c>
      <c r="N74" s="3">
        <f>IF(ISNA(MATCH(CONCATENATE(B74, "-", C74), 'SlotsAllocation 2'!$C$58:$C$71, 0)),
    IF(ISNA(MATCH(CONCATENATE(B74, "-", C74), 'SlotsAllocation 2'!$D$58:$D$71, 0)),
        IF(ISNA(MATCH(CONCATENATE(B74, "-", C74), 'SlotsAllocation 2'!$E$58:$E$71, 0)),
            IF(ISNA(MATCH(CONCATENATE(B74, "-", C74), 'SlotsAllocation 2'!$F$58:$F$71, 0)),
                IF(ISNA(MATCH(CONCATENATE(B74, "-", C74), 'SlotsAllocation 2'!$G$58:$G$71, 0)),
                    IF(ISNA(MATCH(CONCATENATE(B74, "-", C74), 'SlotsAllocation 2'!$H$58:$H$71, 0)),
                        IF(ISNA(MATCH(CONCATENATE(B74, "-", C74), 'SlotsAllocation 2'!$I$58:$I$71, 0)),
                           IF(ISNA(MATCH(CONCATENATE(B74, "-", C74), 'SlotsAllocation 2'!$J$58:$J$71, 0)),
                                0,
                            MATCH(CONCATENATE(B74, "-", C74), 'SlotsAllocation 2'!$J$58:$J$71, 0)),
                        MATCH(CONCATENATE(B74, "-", C74), 'SlotsAllocation 2'!$I$58:$I$71, 0)),
                    MATCH(CONCATENATE(B74, "-", C74), 'SlotsAllocation 2'!$H$58:$H$71, 0)),
                MATCH(CONCATENATE(B74, "-", C74), 'SlotsAllocation 2'!$G$58:$G$71, 0)),
            MATCH(CONCATENATE(B74, "-", C74), 'SlotsAllocation 2'!$F$58:$F$71, 0)),
        MATCH(CONCATENATE(B74, "-", C74), 'SlotsAllocation 2'!$E$58:$E$71, 0)),
    MATCH(CONCATENATE(B74, "-", C74), 'SlotsAllocation 2'!$D$58:$D$71, 0)),
MATCH(CONCATENATE(B74, "-", C74), 'SlotsAllocation 2'!$C$58:$C$71, 0))</f>
        <v>0</v>
      </c>
      <c r="O74" s="3" t="str">
        <f>IF(ISNA(MATCH(CONCATENATE(B74, "-", C74), 'SlotsAllocation 2'!$C$2:$C$71, 0)),
    IF(ISNA(MATCH(CONCATENATE(B74, "-", C74), 'SlotsAllocation 2'!$D$2:$D$71, 0)),
        IF(ISNA(MATCH(CONCATENATE(B74, "-", C74), 'SlotsAllocation 2'!$E$2:$E$71, 0)),
            IF(ISNA(MATCH(CONCATENATE(B74, "-", C74), 'SlotsAllocation 2'!$F$2:$F$71, 0)),
                IF(ISNA(MATCH(CONCATENATE(B74, "-", C74), 'SlotsAllocation 2'!$G$2:$G$71, 0)),
                    IF(ISNA(MATCH(CONCATENATE(B74, "-", C74), 'SlotsAllocation 2'!$H$2:$H$71, 0)),
                        IF(ISNA(MATCH(CONCATENATE(B74, "-", C74),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09:40-11:10</v>
      </c>
      <c r="P74" s="3" t="str">
        <f>IF(ISNA(VLOOKUP(Q74, 'LOOKUP Table'!$A$2:$B$75, 2, FALSE)), "No Room Allocated", VLOOKUP(Q74, 'LOOKUP Table'!$A$2:$B$75, 2, FALSE))</f>
        <v>CENLab</v>
      </c>
      <c r="Q74" s="3">
        <f>IF(ISNA(MATCH(CONCATENATE(B74, "-", C74), 'SlotsAllocation 2'!$C$2:$C$71, 0)),
    IF(ISNA(MATCH(CONCATENATE(B74, "-", C74), 'SlotsAllocation 2'!$D$2:$D$71, 0)),
        IF(ISNA(MATCH(CONCATENATE(B74, "-", C74), 'SlotsAllocation 2'!$E$2:$E$71, 0)),
            IF(ISNA(MATCH(CONCATENATE(B74, "-", C74), 'SlotsAllocation 2'!$F$2:$F$71, 0)),
                IF(ISNA(MATCH(CONCATENATE(B74, "-", C74), 'SlotsAllocation 2'!$G$2:$G$71, 0)),
                    IF(ISNA(MATCH(CONCATENATE(B74, "-", C74), 'SlotsAllocation 2'!$H$2:$H$71, 0)),
                        IF(ISNA(MATCH(CONCATENATE(B74, "-", C74), 'SlotsAllocation 2'!$I$2:$I$71, 0)),
                            IF(ISNA(MATCH(CONCATENATE(B74, "-", C74), 'SlotsAllocation 2'!$J$2:$J$71, 0)),
                                "No Room Allocated",
                            MATCH(CONCATENATE(B74, "-", C74), 'SlotsAllocation 2'!$J$2:$J$71, 0)),
                        MATCH(CONCATENATE(B74, "-", C74), 'SlotsAllocation 2'!$I$2:$I$71, 0)),
                    MATCH(CONCATENATE(B74, "-", C74), 'SlotsAllocation 2'!$H$2:$H$71, 0)),
                MATCH(CONCATENATE(B74, "-", C74), 'SlotsAllocation 2'!$G$2:$G$71, 0)),
            MATCH(CONCATENATE(B74, "-", C74), 'SlotsAllocation 2'!$F$2:$F$71, 0)),
        MATCH(CONCATENATE(B74, "-", C74), 'SlotsAllocation 2'!$E$2:$E$71, 0)),
    MATCH(CONCATENATE(B74, "-", C74), 'SlotsAllocation 2'!$D$2:$D$71, 0)),
MATCH(CONCATENATE(B74, "-", C74), 'SlotsAllocation 2'!$C$2:$C$71, 0))</f>
        <v>6</v>
      </c>
      <c r="R74" s="7">
        <v>35</v>
      </c>
      <c r="S74" s="1"/>
      <c r="T74" s="1"/>
      <c r="U74" s="130"/>
      <c r="V74" s="130"/>
      <c r="W74" s="130"/>
    </row>
    <row r="75" spans="2:23" ht="12" x14ac:dyDescent="0.25">
      <c r="B75" s="25" t="s">
        <v>21</v>
      </c>
      <c r="C75" s="5">
        <v>2</v>
      </c>
      <c r="D75" s="5" t="s">
        <v>22</v>
      </c>
      <c r="E75" s="5" t="s">
        <v>88</v>
      </c>
      <c r="F75" s="8">
        <v>3</v>
      </c>
      <c r="G75" s="59" t="s">
        <v>451</v>
      </c>
      <c r="H75" s="59"/>
      <c r="I75" s="3" t="str">
        <f t="shared" si="10"/>
        <v>MW</v>
      </c>
      <c r="J75" s="3">
        <f>IF(ISNA(MATCH(CONCATENATE(B75, "-", C75), 'SlotsAllocation 2'!$C$2:$C$15, 0)),
    IF(ISNA(MATCH(CONCATENATE(B75, "-", C75), 'SlotsAllocation 2'!$D$2:$D$15, 0)),
        IF(ISNA(MATCH(CONCATENATE(B75, "-", C75), 'SlotsAllocation 2'!$E$2:$E$15, 0)),
            IF(ISNA(MATCH(CONCATENATE(B75, "-", C75), 'SlotsAllocation 2'!$F$2:$F$15, 0)),
                IF(ISNA(MATCH(CONCATENATE(B75, "-", C75), 'SlotsAllocation 2'!$G$2:$G$15, 0)),
                    IF(ISNA(MATCH(CONCATENATE(B75, "-", C75), 'SlotsAllocation 2'!$H$2:$H$15, 0)),
                        IF(ISNA(MATCH(CONCATENATE(B75, "-", C75), 'SlotsAllocation 2'!$I$2:$I$15, 0)),
                            IF(ISNA(MATCH(CONCATENATE(B75, "-", C75), 'SlotsAllocation 2'!$J$2:$J$15, 0)),
                                0,
                            MATCH(CONCATENATE(B75, "-", C75), 'SlotsAllocation 2'!$J$2:$J$15, 0)),
                        MATCH(CONCATENATE(B75, "-", C75), 'SlotsAllocation 2'!$I$2:$I$15, 0)),
                    MATCH(CONCATENATE(B75, "-", C75), 'SlotsAllocation 2'!$H$2:$H$15, 0)),
                MATCH(CONCATENATE(B75, "-", C75), 'SlotsAllocation 2'!$G$2:$G$15, 0)),
            MATCH(CONCATENATE(B75, "-", C75), 'SlotsAllocation 2'!$F$2:$F$15, 0)),
        MATCH(CONCATENATE(B75, "-", C75), 'SlotsAllocation 2'!$E$2:$E$15, 0)),
    MATCH(CONCATENATE(B75, "-", C75), 'SlotsAllocation 2'!$D$2:$D$15, 0)),
MATCH(CONCATENATE(B75, "-", C75), 'SlotsAllocation 2'!$C$2:$C$15, 0))</f>
        <v>0</v>
      </c>
      <c r="K75" s="3">
        <f>IF(ISNA(MATCH(CONCATENATE(B75, "-", C75), 'SlotsAllocation 2'!$C$16:$C$29, 0)),
    IF(ISNA(MATCH(CONCATENATE(B75, "-", C75), 'SlotsAllocation 2'!$D$16:$D$29, 0)),
        IF(ISNA(MATCH(CONCATENATE(B75, "-", C75), 'SlotsAllocation 2'!$E$16:$E$29, 0)),
            IF(ISNA(MATCH(CONCATENATE(B75, "-", C75), 'SlotsAllocation 2'!$F$16:$F$29, 0)),
                IF(ISNA(MATCH(CONCATENATE(B75, "-", C75), 'SlotsAllocation 2'!$G$16:$G$29, 0)),
                    IF(ISNA(MATCH(CONCATENATE(B75, "-", C75), 'SlotsAllocation 2'!$H$16:$H$29, 0)),
                        IF(ISNA(MATCH(CONCATENATE(B75, "-", C75), 'SlotsAllocation 2'!$I$16:$I$29, 0)),
                           IF(ISNA(MATCH(CONCATENATE(B75, "-", C75), 'SlotsAllocation 2'!$J$16:$J$29, 0)),
                                0,
                            MATCH(CONCATENATE(B75, "-", C75), 'SlotsAllocation 2'!$J$16:$J$29, 0)),
                        MATCH(CONCATENATE(B75, "-", C75), 'SlotsAllocation 2'!$I$16:$I$29, 0)),
                    MATCH(CONCATENATE(B75, "-", C75), 'SlotsAllocation 2'!$H$16:$H$29, 0)),
                MATCH(CONCATENATE(B75, "-", C75), 'SlotsAllocation 2'!$G$16:$G$29, 0)),
            MATCH(CONCATENATE(B75, "-", C75), 'SlotsAllocation 2'!$F$16:$F$29, 0)),
        MATCH(CONCATENATE(B75, "-", C75), 'SlotsAllocation 2'!$E$16:$E$29, 0)),
    MATCH(CONCATENATE(B75, "-", C75), 'SlotsAllocation 2'!$D$16:$D$29, 0)),
MATCH(CONCATENATE(B75, "-", C75), 'SlotsAllocation 2'!$C$16:$C$29, 0))</f>
        <v>9</v>
      </c>
      <c r="L75" s="3">
        <f>IF(ISNA(MATCH(CONCATENATE(B75, "-", C75), 'SlotsAllocation 2'!$C$30:$C$43, 0)),
    IF(ISNA(MATCH(CONCATENATE(B75, "-", C75), 'SlotsAllocation 2'!$D$30:$D$43, 0)),
        IF(ISNA(MATCH(CONCATENATE(B75, "-", C75), 'SlotsAllocation 2'!$E$30:$E$43, 0)),
            IF(ISNA(MATCH(CONCATENATE(B75, "-", C75), 'SlotsAllocation 2'!$F$30:$F$43, 0)),
                IF(ISNA(MATCH(CONCATENATE(B75, "-", C75), 'SlotsAllocation 2'!$G$30:$G$43, 0)),
                    IF(ISNA(MATCH(CONCATENATE(B75, "-", C75), 'SlotsAllocation 2'!$H$30:$H$43, 0)),
                        IF(ISNA(MATCH(CONCATENATE(B75, "-", C75), 'SlotsAllocation 2'!$I$30:$I$43, 0)),
                           IF(ISNA(MATCH(CONCATENATE(B75, "-", C75), 'SlotsAllocation 2'!$J$30:$J$43, 0)),
                                0,
                            MATCH(CONCATENATE(B75, "-", C75), 'SlotsAllocation 2'!$J$30:$J$43, 0)),
                        MATCH(CONCATENATE(B75, "-", C75), 'SlotsAllocation 2'!$I$30:$I$43, 0)),
                    MATCH(CONCATENATE(B75, "-", C75), 'SlotsAllocation 2'!$H$30:$H$43, 0)),
                MATCH(CONCATENATE(B75, "-", C75), 'SlotsAllocation 2'!$G$30:$G$43, 0)),
            MATCH(CONCATENATE(B75, "-", C75), 'SlotsAllocation 2'!$F$30:$F$43, 0)),
        MATCH(CONCATENATE(B75, "-", C75), 'SlotsAllocation 2'!$E$30:$E$43, 0)),
    MATCH(CONCATENATE(B75, "-", C75), 'SlotsAllocation 2'!$D$30:$D$43, 0)),
MATCH(CONCATENATE(B75, "-", C75), 'SlotsAllocation 2'!$C$30:$C$43, 0))</f>
        <v>0</v>
      </c>
      <c r="M75" s="3">
        <f>IF(ISNA(MATCH(CONCATENATE(B75, "-", C75), 'SlotsAllocation 2'!$C$44:$C$57, 0)),
    IF(ISNA(MATCH(CONCATENATE(B75, "-", C75), 'SlotsAllocation 2'!$D$44:$D$57, 0)),
        IF(ISNA(MATCH(CONCATENATE(B75, "-", C75), 'SlotsAllocation 2'!$E$44:$E$57, 0)),
            IF(ISNA(MATCH(CONCATENATE(B75, "-", C75), 'SlotsAllocation 2'!$F$44:$F$57, 0)),
                IF(ISNA(MATCH(CONCATENATE(B75, "-", C75), 'SlotsAllocation 2'!$G$44:$G$57, 0)),
                    IF(ISNA(MATCH(CONCATENATE(B75, "-", C75), 'SlotsAllocation 2'!$H$44:$H$57, 0)),
                        IF(ISNA(MATCH(CONCATENATE(B75, "-", C75), 'SlotsAllocation 2'!$I$44:$I$57, 0)),
                           IF(ISNA(MATCH(CONCATENATE(B75, "-", C75), 'SlotsAllocation 2'!$J$44:$J$57, 0)),
                                0,
                            MATCH(CONCATENATE(B75, "-", C75), 'SlotsAllocation 2'!$J$44:$J$57, 0)),
                        MATCH(CONCATENATE(B75, "-", C75), 'SlotsAllocation 2'!$I$44:$I$57, 0)),
                    MATCH(CONCATENATE(B75, "-", C75), 'SlotsAllocation 2'!$H$44:$H$57, 0)),
                MATCH(CONCATENATE(B75, "-", C75), 'SlotsAllocation 2'!$G$44:$G$57, 0)),
            MATCH(CONCATENATE(B75, "-", C75), 'SlotsAllocation 2'!$F$44:$F$57, 0)),
        MATCH(CONCATENATE(B75, "-", C75), 'SlotsAllocation 2'!$E$44:$E$57, 0)),
    MATCH(CONCATENATE(B75, "-", C75), 'SlotsAllocation 2'!$D$44:$D$57, 0)),
MATCH(CONCATENATE(B75, "-", C75), 'SlotsAllocation 2'!$C$44:$C$57, 0))</f>
        <v>9</v>
      </c>
      <c r="N75" s="3">
        <f>IF(ISNA(MATCH(CONCATENATE(B75, "-", C75), 'SlotsAllocation 2'!$C$58:$C$71, 0)),
    IF(ISNA(MATCH(CONCATENATE(B75, "-", C75), 'SlotsAllocation 2'!$D$58:$D$71, 0)),
        IF(ISNA(MATCH(CONCATENATE(B75, "-", C75), 'SlotsAllocation 2'!$E$58:$E$71, 0)),
            IF(ISNA(MATCH(CONCATENATE(B75, "-", C75), 'SlotsAllocation 2'!$F$58:$F$71, 0)),
                IF(ISNA(MATCH(CONCATENATE(B75, "-", C75), 'SlotsAllocation 2'!$G$58:$G$71, 0)),
                    IF(ISNA(MATCH(CONCATENATE(B75, "-", C75), 'SlotsAllocation 2'!$H$58:$H$71, 0)),
                        IF(ISNA(MATCH(CONCATENATE(B75, "-", C75), 'SlotsAllocation 2'!$I$58:$I$71, 0)),
                           IF(ISNA(MATCH(CONCATENATE(B75, "-", C75), 'SlotsAllocation 2'!$J$58:$J$71, 0)),
                                0,
                            MATCH(CONCATENATE(B75, "-", C75), 'SlotsAllocation 2'!$J$58:$J$71, 0)),
                        MATCH(CONCATENATE(B75, "-", C75), 'SlotsAllocation 2'!$I$58:$I$71, 0)),
                    MATCH(CONCATENATE(B75, "-", C75), 'SlotsAllocation 2'!$H$58:$H$71, 0)),
                MATCH(CONCATENATE(B75, "-", C75), 'SlotsAllocation 2'!$G$58:$G$71, 0)),
            MATCH(CONCATENATE(B75, "-", C75), 'SlotsAllocation 2'!$F$58:$F$71, 0)),
        MATCH(CONCATENATE(B75, "-", C75), 'SlotsAllocation 2'!$E$58:$E$71, 0)),
    MATCH(CONCATENATE(B75, "-", C75), 'SlotsAllocation 2'!$D$58:$D$71, 0)),
MATCH(CONCATENATE(B75, "-", C75), 'SlotsAllocation 2'!$C$58:$C$71, 0))</f>
        <v>0</v>
      </c>
      <c r="O75" s="3" t="str">
        <f>IF(ISNA(MATCH(CONCATENATE(B75, "-", C75), 'SlotsAllocation 2'!$C$2:$C$71, 0)),
    IF(ISNA(MATCH(CONCATENATE(B75, "-", C75), 'SlotsAllocation 2'!$D$2:$D$71, 0)),
        IF(ISNA(MATCH(CONCATENATE(B75, "-", C75), 'SlotsAllocation 2'!$E$2:$E$71, 0)),
            IF(ISNA(MATCH(CONCATENATE(B75, "-", C75), 'SlotsAllocation 2'!$F$2:$F$71, 0)),
                IF(ISNA(MATCH(CONCATENATE(B75, "-", C75), 'SlotsAllocation 2'!$G$2:$G$71, 0)),
                    IF(ISNA(MATCH(CONCATENATE(B75, "-", C75), 'SlotsAllocation 2'!$H$2:$H$71, 0)),
                        IF(ISNA(MATCH(CONCATENATE(B75, "-", C75),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08:00-09:30</v>
      </c>
      <c r="P75" s="3">
        <v>6008</v>
      </c>
      <c r="Q75" s="3">
        <f>IF(ISNA(MATCH(CONCATENATE(B75, "-", C75), 'SlotsAllocation 2'!$C$2:$C$71, 0)),
    IF(ISNA(MATCH(CONCATENATE(B75, "-", C75), 'SlotsAllocation 2'!$D$2:$D$71, 0)),
        IF(ISNA(MATCH(CONCATENATE(B75, "-", C75), 'SlotsAllocation 2'!$E$2:$E$71, 0)),
            IF(ISNA(MATCH(CONCATENATE(B75, "-", C75), 'SlotsAllocation 2'!$F$2:$F$71, 0)),
                IF(ISNA(MATCH(CONCATENATE(B75, "-", C75), 'SlotsAllocation 2'!$G$2:$G$71, 0)),
                    IF(ISNA(MATCH(CONCATENATE(B75, "-", C75), 'SlotsAllocation 2'!$H$2:$H$71, 0)),
                        IF(ISNA(MATCH(CONCATENATE(B75, "-", C75), 'SlotsAllocation 2'!$I$2:$I$71, 0)),
                            IF(ISNA(MATCH(CONCATENATE(B75, "-", C75), 'SlotsAllocation 2'!$J$2:$J$71, 0)),
                                "No Room Allocated",
                            MATCH(CONCATENATE(B75, "-", C75), 'SlotsAllocation 2'!$J$2:$J$71, 0)),
                        MATCH(CONCATENATE(B75, "-", C75), 'SlotsAllocation 2'!$I$2:$I$71, 0)),
                    MATCH(CONCATENATE(B75, "-", C75), 'SlotsAllocation 2'!$H$2:$H$71, 0)),
                MATCH(CONCATENATE(B75, "-", C75), 'SlotsAllocation 2'!$G$2:$G$71, 0)),
            MATCH(CONCATENATE(B75, "-", C75), 'SlotsAllocation 2'!$F$2:$F$71, 0)),
        MATCH(CONCATENATE(B75, "-", C75), 'SlotsAllocation 2'!$E$2:$E$71, 0)),
    MATCH(CONCATENATE(B75, "-", C75), 'SlotsAllocation 2'!$D$2:$D$71, 0)),
MATCH(CONCATENATE(B75, "-", C75), 'SlotsAllocation 2'!$C$2:$C$71, 0))</f>
        <v>23</v>
      </c>
      <c r="R75" s="7">
        <v>35</v>
      </c>
      <c r="S75" s="5"/>
      <c r="T75" s="1"/>
      <c r="U75" s="130"/>
      <c r="V75" s="130"/>
      <c r="W75" s="143"/>
    </row>
    <row r="76" spans="2:23" ht="12" x14ac:dyDescent="0.25">
      <c r="B76" s="25" t="s">
        <v>23</v>
      </c>
      <c r="C76" s="5">
        <v>2</v>
      </c>
      <c r="D76" s="5" t="s">
        <v>80</v>
      </c>
      <c r="E76" s="5" t="s">
        <v>89</v>
      </c>
      <c r="F76" s="8">
        <v>1</v>
      </c>
      <c r="G76" s="59" t="s">
        <v>149</v>
      </c>
      <c r="H76" s="59"/>
      <c r="I76" s="32" t="str">
        <f t="shared" si="10"/>
        <v>M</v>
      </c>
      <c r="J76" s="3">
        <f>IF(ISNA(MATCH(CONCATENATE(B76, "-", C76), 'SlotsAllocation 2'!$C$2:$C$15, 0)),
    IF(ISNA(MATCH(CONCATENATE(B76, "-", C76), 'SlotsAllocation 2'!$D$2:$D$15, 0)),
        IF(ISNA(MATCH(CONCATENATE(B76, "-", C76), 'SlotsAllocation 2'!$E$2:$E$15, 0)),
            IF(ISNA(MATCH(CONCATENATE(B76, "-", C76), 'SlotsAllocation 2'!$F$2:$F$15, 0)),
                IF(ISNA(MATCH(CONCATENATE(B76, "-", C76), 'SlotsAllocation 2'!$G$2:$G$15, 0)),
                    IF(ISNA(MATCH(CONCATENATE(B76, "-", C76), 'SlotsAllocation 2'!$H$2:$H$15, 0)),
                        IF(ISNA(MATCH(CONCATENATE(B76, "-", C76), 'SlotsAllocation 2'!$I$2:$I$15, 0)),
                            IF(ISNA(MATCH(CONCATENATE(B76, "-", C76), 'SlotsAllocation 2'!$J$2:$J$15, 0)),
                                0,
                            MATCH(CONCATENATE(B76, "-", C76), 'SlotsAllocation 2'!$J$2:$J$15, 0)),
                        MATCH(CONCATENATE(B76, "-", C76), 'SlotsAllocation 2'!$I$2:$I$15, 0)),
                    MATCH(CONCATENATE(B76, "-", C76), 'SlotsAllocation 2'!$H$2:$H$15, 0)),
                MATCH(CONCATENATE(B76, "-", C76), 'SlotsAllocation 2'!$G$2:$G$15, 0)),
            MATCH(CONCATENATE(B76, "-", C76), 'SlotsAllocation 2'!$F$2:$F$15, 0)),
        MATCH(CONCATENATE(B76, "-", C76), 'SlotsAllocation 2'!$E$2:$E$15, 0)),
    MATCH(CONCATENATE(B76, "-", C76), 'SlotsAllocation 2'!$D$2:$D$15, 0)),
MATCH(CONCATENATE(B76, "-", C76), 'SlotsAllocation 2'!$C$2:$C$15, 0))</f>
        <v>0</v>
      </c>
      <c r="K76" s="3">
        <f>IF(ISNA(MATCH(CONCATENATE(B76, "-", C76), 'SlotsAllocation 2'!$C$16:$C$29, 0)),
    IF(ISNA(MATCH(CONCATENATE(B76, "-", C76), 'SlotsAllocation 2'!$D$16:$D$29, 0)),
        IF(ISNA(MATCH(CONCATENATE(B76, "-", C76), 'SlotsAllocation 2'!$E$16:$E$29, 0)),
            IF(ISNA(MATCH(CONCATENATE(B76, "-", C76), 'SlotsAllocation 2'!$F$16:$F$29, 0)),
                IF(ISNA(MATCH(CONCATENATE(B76, "-", C76), 'SlotsAllocation 2'!$G$16:$G$29, 0)),
                    IF(ISNA(MATCH(CONCATENATE(B76, "-", C76), 'SlotsAllocation 2'!$H$16:$H$29, 0)),
                        IF(ISNA(MATCH(CONCATENATE(B76, "-", C76), 'SlotsAllocation 2'!$I$16:$I$29, 0)),
                           IF(ISNA(MATCH(CONCATENATE(B76, "-", C76), 'SlotsAllocation 2'!$J$16:$J$29, 0)),
                                0,
                            MATCH(CONCATENATE(B76, "-", C76), 'SlotsAllocation 2'!$J$16:$J$29, 0)),
                        MATCH(CONCATENATE(B76, "-", C76), 'SlotsAllocation 2'!$I$16:$I$29, 0)),
                    MATCH(CONCATENATE(B76, "-", C76), 'SlotsAllocation 2'!$H$16:$H$29, 0)),
                MATCH(CONCATENATE(B76, "-", C76), 'SlotsAllocation 2'!$G$16:$G$29, 0)),
            MATCH(CONCATENATE(B76, "-", C76), 'SlotsAllocation 2'!$F$16:$F$29, 0)),
        MATCH(CONCATENATE(B76, "-", C76), 'SlotsAllocation 2'!$E$16:$E$29, 0)),
    MATCH(CONCATENATE(B76, "-", C76), 'SlotsAllocation 2'!$D$16:$D$29, 0)),
MATCH(CONCATENATE(B76, "-", C76), 'SlotsAllocation 2'!$C$16:$C$29, 0))</f>
        <v>6</v>
      </c>
      <c r="L76" s="3">
        <f>IF(ISNA(MATCH(CONCATENATE(B76, "-", C76), 'SlotsAllocation 2'!$C$30:$C$43, 0)),
    IF(ISNA(MATCH(CONCATENATE(B76, "-", C76), 'SlotsAllocation 2'!$D$30:$D$43, 0)),
        IF(ISNA(MATCH(CONCATENATE(B76, "-", C76), 'SlotsAllocation 2'!$E$30:$E$43, 0)),
            IF(ISNA(MATCH(CONCATENATE(B76, "-", C76), 'SlotsAllocation 2'!$F$30:$F$43, 0)),
                IF(ISNA(MATCH(CONCATENATE(B76, "-", C76), 'SlotsAllocation 2'!$G$30:$G$43, 0)),
                    IF(ISNA(MATCH(CONCATENATE(B76, "-", C76), 'SlotsAllocation 2'!$H$30:$H$43, 0)),
                        IF(ISNA(MATCH(CONCATENATE(B76, "-", C76), 'SlotsAllocation 2'!$I$30:$I$43, 0)),
                           IF(ISNA(MATCH(CONCATENATE(B76, "-", C76), 'SlotsAllocation 2'!$J$30:$J$43, 0)),
                                0,
                            MATCH(CONCATENATE(B76, "-", C76), 'SlotsAllocation 2'!$J$30:$J$43, 0)),
                        MATCH(CONCATENATE(B76, "-", C76), 'SlotsAllocation 2'!$I$30:$I$43, 0)),
                    MATCH(CONCATENATE(B76, "-", C76), 'SlotsAllocation 2'!$H$30:$H$43, 0)),
                MATCH(CONCATENATE(B76, "-", C76), 'SlotsAllocation 2'!$G$30:$G$43, 0)),
            MATCH(CONCATENATE(B76, "-", C76), 'SlotsAllocation 2'!$F$30:$F$43, 0)),
        MATCH(CONCATENATE(B76, "-", C76), 'SlotsAllocation 2'!$E$30:$E$43, 0)),
    MATCH(CONCATENATE(B76, "-", C76), 'SlotsAllocation 2'!$D$30:$D$43, 0)),
MATCH(CONCATENATE(B76, "-", C76), 'SlotsAllocation 2'!$C$30:$C$43, 0))</f>
        <v>0</v>
      </c>
      <c r="M76" s="3">
        <f>IF(ISNA(MATCH(CONCATENATE(B76, "-", C76), 'SlotsAllocation 2'!$C$44:$C$57, 0)),
    IF(ISNA(MATCH(CONCATENATE(B76, "-", C76), 'SlotsAllocation 2'!$D$44:$D$57, 0)),
        IF(ISNA(MATCH(CONCATENATE(B76, "-", C76), 'SlotsAllocation 2'!$E$44:$E$57, 0)),
            IF(ISNA(MATCH(CONCATENATE(B76, "-", C76), 'SlotsAllocation 2'!$F$44:$F$57, 0)),
                IF(ISNA(MATCH(CONCATENATE(B76, "-", C76), 'SlotsAllocation 2'!$G$44:$G$57, 0)),
                    IF(ISNA(MATCH(CONCATENATE(B76, "-", C76), 'SlotsAllocation 2'!$H$44:$H$57, 0)),
                        IF(ISNA(MATCH(CONCATENATE(B76, "-", C76), 'SlotsAllocation 2'!$I$44:$I$57, 0)),
                           IF(ISNA(MATCH(CONCATENATE(B76, "-", C76), 'SlotsAllocation 2'!$J$44:$J$57, 0)),
                                0,
                            MATCH(CONCATENATE(B76, "-", C76), 'SlotsAllocation 2'!$J$44:$J$57, 0)),
                        MATCH(CONCATENATE(B76, "-", C76), 'SlotsAllocation 2'!$I$44:$I$57, 0)),
                    MATCH(CONCATENATE(B76, "-", C76), 'SlotsAllocation 2'!$H$44:$H$57, 0)),
                MATCH(CONCATENATE(B76, "-", C76), 'SlotsAllocation 2'!$G$44:$G$57, 0)),
            MATCH(CONCATENATE(B76, "-", C76), 'SlotsAllocation 2'!$F$44:$F$57, 0)),
        MATCH(CONCATENATE(B76, "-", C76), 'SlotsAllocation 2'!$E$44:$E$57, 0)),
    MATCH(CONCATENATE(B76, "-", C76), 'SlotsAllocation 2'!$D$44:$D$57, 0)),
MATCH(CONCATENATE(B76, "-", C76), 'SlotsAllocation 2'!$C$44:$C$57, 0))</f>
        <v>0</v>
      </c>
      <c r="N76" s="3">
        <f>IF(ISNA(MATCH(CONCATENATE(B76, "-", C76), 'SlotsAllocation 2'!$C$58:$C$71, 0)),
    IF(ISNA(MATCH(CONCATENATE(B76, "-", C76), 'SlotsAllocation 2'!$D$58:$D$71, 0)),
        IF(ISNA(MATCH(CONCATENATE(B76, "-", C76), 'SlotsAllocation 2'!$E$58:$E$71, 0)),
            IF(ISNA(MATCH(CONCATENATE(B76, "-", C76), 'SlotsAllocation 2'!$F$58:$F$71, 0)),
                IF(ISNA(MATCH(CONCATENATE(B76, "-", C76), 'SlotsAllocation 2'!$G$58:$G$71, 0)),
                    IF(ISNA(MATCH(CONCATENATE(B76, "-", C76), 'SlotsAllocation 2'!$H$58:$H$71, 0)),
                        IF(ISNA(MATCH(CONCATENATE(B76, "-", C76), 'SlotsAllocation 2'!$I$58:$I$71, 0)),
                           IF(ISNA(MATCH(CONCATENATE(B76, "-", C76), 'SlotsAllocation 2'!$J$58:$J$71, 0)),
                                0,
                            MATCH(CONCATENATE(B76, "-", C76), 'SlotsAllocation 2'!$J$58:$J$71, 0)),
                        MATCH(CONCATENATE(B76, "-", C76), 'SlotsAllocation 2'!$I$58:$I$71, 0)),
                    MATCH(CONCATENATE(B76, "-", C76), 'SlotsAllocation 2'!$H$58:$H$71, 0)),
                MATCH(CONCATENATE(B76, "-", C76), 'SlotsAllocation 2'!$G$58:$G$71, 0)),
            MATCH(CONCATENATE(B76, "-", C76), 'SlotsAllocation 2'!$F$58:$F$71, 0)),
        MATCH(CONCATENATE(B76, "-", C76), 'SlotsAllocation 2'!$E$58:$E$71, 0)),
    MATCH(CONCATENATE(B76, "-", C76), 'SlotsAllocation 2'!$D$58:$D$71, 0)),
MATCH(CONCATENATE(B76, "-", C76), 'SlotsAllocation 2'!$C$58:$C$71, 0))</f>
        <v>0</v>
      </c>
      <c r="O76" s="59" t="str">
        <f>IF(ISNA(MATCH(CONCATENATE(B76, "-", C76), 'SlotsAllocation 2'!$C$2:$C$71, 0)),
    IF(ISNA(MATCH(CONCATENATE(B76, "-", C76), 'SlotsAllocation 2'!$D$2:$D$71, 0)),
        IF(ISNA(MATCH(CONCATENATE(B76, "-", C76), 'SlotsAllocation 2'!$E$2:$E$71, 0)),
            IF(ISNA(MATCH(CONCATENATE(B76, "-", C76), 'SlotsAllocation 2'!$F$2:$F$71, 0)),
                IF(ISNA(MATCH(CONCATENATE(B76, "-", C76), 'SlotsAllocation 2'!$G$2:$G$71, 0)),
                    IF(ISNA(MATCH(CONCATENATE(B76, "-", C76), 'SlotsAllocation 2'!$H$2:$H$71, 0)),
                        IF(ISNA(MATCH(CONCATENATE(B76, "-", C76),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09:40-11:10</v>
      </c>
      <c r="P76" s="3" t="str">
        <f>IF(ISNA(VLOOKUP(Q76, 'LOOKUP Table'!$A$2:$B$75, 2, FALSE)), "No Room Allocated", VLOOKUP(Q76, 'LOOKUP Table'!$A$2:$B$75, 2, FALSE))</f>
        <v>CENLab</v>
      </c>
      <c r="Q76" s="3">
        <f>IF(ISNA(MATCH(CONCATENATE(B76, "-", C76), 'SlotsAllocation 2'!$C$2:$C$71, 0)),
    IF(ISNA(MATCH(CONCATENATE(B76, "-", C76), 'SlotsAllocation 2'!$D$2:$D$71, 0)),
        IF(ISNA(MATCH(CONCATENATE(B76, "-", C76), 'SlotsAllocation 2'!$E$2:$E$71, 0)),
            IF(ISNA(MATCH(CONCATENATE(B76, "-", C76), 'SlotsAllocation 2'!$F$2:$F$71, 0)),
                IF(ISNA(MATCH(CONCATENATE(B76, "-", C76), 'SlotsAllocation 2'!$G$2:$G$71, 0)),
                    IF(ISNA(MATCH(CONCATENATE(B76, "-", C76), 'SlotsAllocation 2'!$H$2:$H$71, 0)),
                        IF(ISNA(MATCH(CONCATENATE(B76, "-", C76), 'SlotsAllocation 2'!$I$2:$I$71, 0)),
                            IF(ISNA(MATCH(CONCATENATE(B76, "-", C76), 'SlotsAllocation 2'!$J$2:$J$71, 0)),
                                "No Room Allocated",
                            MATCH(CONCATENATE(B76, "-", C76), 'SlotsAllocation 2'!$J$2:$J$71, 0)),
                        MATCH(CONCATENATE(B76, "-", C76), 'SlotsAllocation 2'!$I$2:$I$71, 0)),
                    MATCH(CONCATENATE(B76, "-", C76), 'SlotsAllocation 2'!$H$2:$H$71, 0)),
                MATCH(CONCATENATE(B76, "-", C76), 'SlotsAllocation 2'!$G$2:$G$71, 0)),
            MATCH(CONCATENATE(B76, "-", C76), 'SlotsAllocation 2'!$F$2:$F$71, 0)),
        MATCH(CONCATENATE(B76, "-", C76), 'SlotsAllocation 2'!$E$2:$E$71, 0)),
    MATCH(CONCATENATE(B76, "-", C76), 'SlotsAllocation 2'!$D$2:$D$71, 0)),
MATCH(CONCATENATE(B76, "-", C76), 'SlotsAllocation 2'!$C$2:$C$71, 0))</f>
        <v>20</v>
      </c>
      <c r="R76" s="5">
        <v>35</v>
      </c>
      <c r="S76" s="5"/>
      <c r="T76" s="1"/>
      <c r="U76" s="130"/>
      <c r="V76" s="130"/>
      <c r="W76" s="130"/>
    </row>
    <row r="77" spans="2:23" ht="12" x14ac:dyDescent="0.25">
      <c r="B77" s="25" t="s">
        <v>21</v>
      </c>
      <c r="C77" s="5">
        <v>3</v>
      </c>
      <c r="D77" s="5" t="s">
        <v>22</v>
      </c>
      <c r="E77" s="5" t="s">
        <v>88</v>
      </c>
      <c r="F77" s="8">
        <v>3</v>
      </c>
      <c r="G77" s="59" t="s">
        <v>451</v>
      </c>
      <c r="H77" s="119"/>
      <c r="I77" s="3" t="str">
        <f t="shared" ref="I77:I82" si="11">CONCATENATE(
    IF(J77 &gt; 0, "S", ""),
    IF(K77 &gt; 0, "M", ""),
    IF(L77 &gt; 0, "T", ""),
    IF(M77 &gt; 0, "W", ""),
    IF(N77 &gt; 0, "R", ""),
)</f>
        <v>ST</v>
      </c>
      <c r="J77" s="3">
        <f>IF(ISNA(MATCH(CONCATENATE(B77, "-", C77), 'SlotsAllocation 2'!$C$2:$C$15, 0)),
    IF(ISNA(MATCH(CONCATENATE(B77, "-", C77), 'SlotsAllocation 2'!$D$2:$D$15, 0)),
        IF(ISNA(MATCH(CONCATENATE(B77, "-", C77), 'SlotsAllocation 2'!$E$2:$E$15, 0)),
            IF(ISNA(MATCH(CONCATENATE(B77, "-", C77), 'SlotsAllocation 2'!$F$2:$F$15, 0)),
                IF(ISNA(MATCH(CONCATENATE(B77, "-", C77), 'SlotsAllocation 2'!$G$2:$G$15, 0)),
                    IF(ISNA(MATCH(CONCATENATE(B77, "-", C77), 'SlotsAllocation 2'!$H$2:$H$15, 0)),
                        IF(ISNA(MATCH(CONCATENATE(B77, "-", C77), 'SlotsAllocation 2'!$I$2:$I$15, 0)),
                            IF(ISNA(MATCH(CONCATENATE(B77, "-", C77), 'SlotsAllocation 2'!$J$2:$J$15, 0)),
                                0,
                            MATCH(CONCATENATE(B77, "-", C77), 'SlotsAllocation 2'!$J$2:$J$15, 0)),
                        MATCH(CONCATENATE(B77, "-", C77), 'SlotsAllocation 2'!$I$2:$I$15, 0)),
                    MATCH(CONCATENATE(B77, "-", C77), 'SlotsAllocation 2'!$H$2:$H$15, 0)),
                MATCH(CONCATENATE(B77, "-", C77), 'SlotsAllocation 2'!$G$2:$G$15, 0)),
            MATCH(CONCATENATE(B77, "-", C77), 'SlotsAllocation 2'!$F$2:$F$15, 0)),
        MATCH(CONCATENATE(B77, "-", C77), 'SlotsAllocation 2'!$E$2:$E$15, 0)),
    MATCH(CONCATENATE(B77, "-", C77), 'SlotsAllocation 2'!$D$2:$D$15, 0)),
MATCH(CONCATENATE(B77, "-", C77), 'SlotsAllocation 2'!$C$2:$C$15, 0))</f>
        <v>9</v>
      </c>
      <c r="K77" s="3">
        <f>IF(ISNA(MATCH(CONCATENATE(B77, "-", C77), 'SlotsAllocation 2'!$C$16:$C$29, 0)),
    IF(ISNA(MATCH(CONCATENATE(B77, "-", C77), 'SlotsAllocation 2'!$D$16:$D$29, 0)),
        IF(ISNA(MATCH(CONCATENATE(B77, "-", C77), 'SlotsAllocation 2'!$E$16:$E$29, 0)),
            IF(ISNA(MATCH(CONCATENATE(B77, "-", C77), 'SlotsAllocation 2'!$F$16:$F$29, 0)),
                IF(ISNA(MATCH(CONCATENATE(B77, "-", C77), 'SlotsAllocation 2'!$G$16:$G$29, 0)),
                    IF(ISNA(MATCH(CONCATENATE(B77, "-", C77), 'SlotsAllocation 2'!$H$16:$H$29, 0)),
                        IF(ISNA(MATCH(CONCATENATE(B77, "-", C77), 'SlotsAllocation 2'!$I$16:$I$29, 0)),
                           IF(ISNA(MATCH(CONCATENATE(B77, "-", C77), 'SlotsAllocation 2'!$J$16:$J$29, 0)),
                                0,
                            MATCH(CONCATENATE(B77, "-", C77), 'SlotsAllocation 2'!$J$16:$J$29, 0)),
                        MATCH(CONCATENATE(B77, "-", C77), 'SlotsAllocation 2'!$I$16:$I$29, 0)),
                    MATCH(CONCATENATE(B77, "-", C77), 'SlotsAllocation 2'!$H$16:$H$29, 0)),
                MATCH(CONCATENATE(B77, "-", C77), 'SlotsAllocation 2'!$G$16:$G$29, 0)),
            MATCH(CONCATENATE(B77, "-", C77), 'SlotsAllocation 2'!$F$16:$F$29, 0)),
        MATCH(CONCATENATE(B77, "-", C77), 'SlotsAllocation 2'!$E$16:$E$29, 0)),
    MATCH(CONCATENATE(B77, "-", C77), 'SlotsAllocation 2'!$D$16:$D$29, 0)),
MATCH(CONCATENATE(B77, "-", C77), 'SlotsAllocation 2'!$C$16:$C$29, 0))</f>
        <v>0</v>
      </c>
      <c r="L77" s="3">
        <f>IF(ISNA(MATCH(CONCATENATE(B77, "-", C77), 'SlotsAllocation 2'!$C$30:$C$43, 0)),
    IF(ISNA(MATCH(CONCATENATE(B77, "-", C77), 'SlotsAllocation 2'!$D$30:$D$43, 0)),
        IF(ISNA(MATCH(CONCATENATE(B77, "-", C77), 'SlotsAllocation 2'!$E$30:$E$43, 0)),
            IF(ISNA(MATCH(CONCATENATE(B77, "-", C77), 'SlotsAllocation 2'!$F$30:$F$43, 0)),
                IF(ISNA(MATCH(CONCATENATE(B77, "-", C77), 'SlotsAllocation 2'!$G$30:$G$43, 0)),
                    IF(ISNA(MATCH(CONCATENATE(B77, "-", C77), 'SlotsAllocation 2'!$H$30:$H$43, 0)),
                        IF(ISNA(MATCH(CONCATENATE(B77, "-", C77), 'SlotsAllocation 2'!$I$30:$I$43, 0)),
                           IF(ISNA(MATCH(CONCATENATE(B77, "-", C77), 'SlotsAllocation 2'!$J$30:$J$43, 0)),
                                0,
                            MATCH(CONCATENATE(B77, "-", C77), 'SlotsAllocation 2'!$J$30:$J$43, 0)),
                        MATCH(CONCATENATE(B77, "-", C77), 'SlotsAllocation 2'!$I$30:$I$43, 0)),
                    MATCH(CONCATENATE(B77, "-", C77), 'SlotsAllocation 2'!$H$30:$H$43, 0)),
                MATCH(CONCATENATE(B77, "-", C77), 'SlotsAllocation 2'!$G$30:$G$43, 0)),
            MATCH(CONCATENATE(B77, "-", C77), 'SlotsAllocation 2'!$F$30:$F$43, 0)),
        MATCH(CONCATENATE(B77, "-", C77), 'SlotsAllocation 2'!$E$30:$E$43, 0)),
    MATCH(CONCATENATE(B77, "-", C77), 'SlotsAllocation 2'!$D$30:$D$43, 0)),
MATCH(CONCATENATE(B77, "-", C77), 'SlotsAllocation 2'!$C$30:$C$43, 0))</f>
        <v>9</v>
      </c>
      <c r="M77" s="3">
        <f>IF(ISNA(MATCH(CONCATENATE(B77, "-", C77), 'SlotsAllocation 2'!$C$44:$C$57, 0)),
    IF(ISNA(MATCH(CONCATENATE(B77, "-", C77), 'SlotsAllocation 2'!$D$44:$D$57, 0)),
        IF(ISNA(MATCH(CONCATENATE(B77, "-", C77), 'SlotsAllocation 2'!$E$44:$E$57, 0)),
            IF(ISNA(MATCH(CONCATENATE(B77, "-", C77), 'SlotsAllocation 2'!$F$44:$F$57, 0)),
                IF(ISNA(MATCH(CONCATENATE(B77, "-", C77), 'SlotsAllocation 2'!$G$44:$G$57, 0)),
                    IF(ISNA(MATCH(CONCATENATE(B77, "-", C77), 'SlotsAllocation 2'!$H$44:$H$57, 0)),
                        IF(ISNA(MATCH(CONCATENATE(B77, "-", C77), 'SlotsAllocation 2'!$I$44:$I$57, 0)),
                           IF(ISNA(MATCH(CONCATENATE(B77, "-", C77), 'SlotsAllocation 2'!$J$44:$J$57, 0)),
                                0,
                            MATCH(CONCATENATE(B77, "-", C77), 'SlotsAllocation 2'!$J$44:$J$57, 0)),
                        MATCH(CONCATENATE(B77, "-", C77), 'SlotsAllocation 2'!$I$44:$I$57, 0)),
                    MATCH(CONCATENATE(B77, "-", C77), 'SlotsAllocation 2'!$H$44:$H$57, 0)),
                MATCH(CONCATENATE(B77, "-", C77), 'SlotsAllocation 2'!$G$44:$G$57, 0)),
            MATCH(CONCATENATE(B77, "-", C77), 'SlotsAllocation 2'!$F$44:$F$57, 0)),
        MATCH(CONCATENATE(B77, "-", C77), 'SlotsAllocation 2'!$E$44:$E$57, 0)),
    MATCH(CONCATENATE(B77, "-", C77), 'SlotsAllocation 2'!$D$44:$D$57, 0)),
MATCH(CONCATENATE(B77, "-", C77), 'SlotsAllocation 2'!$C$44:$C$57, 0))</f>
        <v>0</v>
      </c>
      <c r="N77" s="3">
        <f>IF(ISNA(MATCH(CONCATENATE(B77, "-", C77), 'SlotsAllocation 2'!$C$58:$C$71, 0)),
    IF(ISNA(MATCH(CONCATENATE(B77, "-", C77), 'SlotsAllocation 2'!$D$58:$D$71, 0)),
        IF(ISNA(MATCH(CONCATENATE(B77, "-", C77), 'SlotsAllocation 2'!$E$58:$E$71, 0)),
            IF(ISNA(MATCH(CONCATENATE(B77, "-", C77), 'SlotsAllocation 2'!$F$58:$F$71, 0)),
                IF(ISNA(MATCH(CONCATENATE(B77, "-", C77), 'SlotsAllocation 2'!$G$58:$G$71, 0)),
                    IF(ISNA(MATCH(CONCATENATE(B77, "-", C77), 'SlotsAllocation 2'!$H$58:$H$71, 0)),
                        IF(ISNA(MATCH(CONCATENATE(B77, "-", C77), 'SlotsAllocation 2'!$I$58:$I$71, 0)),
                           IF(ISNA(MATCH(CONCATENATE(B77, "-", C77), 'SlotsAllocation 2'!$J$58:$J$71, 0)),
                                0,
                            MATCH(CONCATENATE(B77, "-", C77), 'SlotsAllocation 2'!$J$58:$J$71, 0)),
                        MATCH(CONCATENATE(B77, "-", C77), 'SlotsAllocation 2'!$I$58:$I$71, 0)),
                    MATCH(CONCATENATE(B77, "-", C77), 'SlotsAllocation 2'!$H$58:$H$71, 0)),
                MATCH(CONCATENATE(B77, "-", C77), 'SlotsAllocation 2'!$G$58:$G$71, 0)),
            MATCH(CONCATENATE(B77, "-", C77), 'SlotsAllocation 2'!$F$58:$F$71, 0)),
        MATCH(CONCATENATE(B77, "-", C77), 'SlotsAllocation 2'!$E$58:$E$71, 0)),
    MATCH(CONCATENATE(B77, "-", C77), 'SlotsAllocation 2'!$D$58:$D$71, 0)),
MATCH(CONCATENATE(B77, "-", C77), 'SlotsAllocation 2'!$C$58:$C$71, 0))</f>
        <v>0</v>
      </c>
      <c r="O77" s="3" t="str">
        <f>IF(ISNA(MATCH(CONCATENATE(B77, "-", C77), 'SlotsAllocation 2'!$C$2:$C$71, 0)),
    IF(ISNA(MATCH(CONCATENATE(B77, "-", C77), 'SlotsAllocation 2'!$D$2:$D$71, 0)),
        IF(ISNA(MATCH(CONCATENATE(B77, "-", C77), 'SlotsAllocation 2'!$E$2:$E$71, 0)),
            IF(ISNA(MATCH(CONCATENATE(B77, "-", C77), 'SlotsAllocation 2'!$F$2:$F$71, 0)),
                IF(ISNA(MATCH(CONCATENATE(B77, "-", C77), 'SlotsAllocation 2'!$G$2:$G$71, 0)),
                    IF(ISNA(MATCH(CONCATENATE(B77, "-", C77), 'SlotsAllocation 2'!$H$2:$H$71, 0)),
                        IF(ISNA(MATCH(CONCATENATE(B77, "-", C77),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09:40-11:10</v>
      </c>
      <c r="P77" s="3">
        <v>6013</v>
      </c>
      <c r="Q77" s="3">
        <f>IF(ISNA(MATCH(CONCATENATE(B77, "-", C77), 'SlotsAllocation 2'!$C$2:$C$71, 0)),
    IF(ISNA(MATCH(CONCATENATE(B77, "-", C77), 'SlotsAllocation 2'!$D$2:$D$71, 0)),
        IF(ISNA(MATCH(CONCATENATE(B77, "-", C77), 'SlotsAllocation 2'!$E$2:$E$71, 0)),
            IF(ISNA(MATCH(CONCATENATE(B77, "-", C77), 'SlotsAllocation 2'!$F$2:$F$71, 0)),
                IF(ISNA(MATCH(CONCATENATE(B77, "-", C77), 'SlotsAllocation 2'!$G$2:$G$71, 0)),
                    IF(ISNA(MATCH(CONCATENATE(B77, "-", C77), 'SlotsAllocation 2'!$H$2:$H$71, 0)),
                        IF(ISNA(MATCH(CONCATENATE(B77, "-", C77), 'SlotsAllocation 2'!$I$2:$I$71, 0)),
                            IF(ISNA(MATCH(CONCATENATE(B77, "-", C77), 'SlotsAllocation 2'!$J$2:$J$71, 0)),
                                "No Room Allocated",
                            MATCH(CONCATENATE(B77, "-", C77), 'SlotsAllocation 2'!$J$2:$J$71, 0)),
                        MATCH(CONCATENATE(B77, "-", C77), 'SlotsAllocation 2'!$I$2:$I$71, 0)),
                    MATCH(CONCATENATE(B77, "-", C77), 'SlotsAllocation 2'!$H$2:$H$71, 0)),
                MATCH(CONCATENATE(B77, "-", C77), 'SlotsAllocation 2'!$G$2:$G$71, 0)),
            MATCH(CONCATENATE(B77, "-", C77), 'SlotsAllocation 2'!$F$2:$F$71, 0)),
        MATCH(CONCATENATE(B77, "-", C77), 'SlotsAllocation 2'!$E$2:$E$71, 0)),
    MATCH(CONCATENATE(B77, "-", C77), 'SlotsAllocation 2'!$D$2:$D$71, 0)),
MATCH(CONCATENATE(B77, "-", C77), 'SlotsAllocation 2'!$C$2:$C$71, 0))</f>
        <v>9</v>
      </c>
      <c r="R77" s="7">
        <v>35</v>
      </c>
      <c r="S77" s="5"/>
      <c r="T77" s="1"/>
      <c r="U77" s="130"/>
      <c r="V77" s="130"/>
      <c r="W77" s="130"/>
    </row>
    <row r="78" spans="2:23" ht="12" x14ac:dyDescent="0.25">
      <c r="B78" s="25" t="s">
        <v>23</v>
      </c>
      <c r="C78" s="5">
        <v>3</v>
      </c>
      <c r="D78" s="5" t="s">
        <v>80</v>
      </c>
      <c r="E78" s="5" t="s">
        <v>89</v>
      </c>
      <c r="F78" s="8">
        <v>1</v>
      </c>
      <c r="G78" s="59" t="s">
        <v>149</v>
      </c>
      <c r="H78" s="119"/>
      <c r="I78" s="3" t="str">
        <f t="shared" si="11"/>
        <v>S</v>
      </c>
      <c r="J78" s="3">
        <f>IF(ISNA(MATCH(CONCATENATE(B78, "-", C78), 'SlotsAllocation 2'!$C$2:$C$15, 0)),
    IF(ISNA(MATCH(CONCATENATE(B78, "-", C78), 'SlotsAllocation 2'!$D$2:$D$15, 0)),
        IF(ISNA(MATCH(CONCATENATE(B78, "-", C78), 'SlotsAllocation 2'!$E$2:$E$15, 0)),
            IF(ISNA(MATCH(CONCATENATE(B78, "-", C78), 'SlotsAllocation 2'!$F$2:$F$15, 0)),
                IF(ISNA(MATCH(CONCATENATE(B78, "-", C78), 'SlotsAllocation 2'!$G$2:$G$15, 0)),
                    IF(ISNA(MATCH(CONCATENATE(B78, "-", C78), 'SlotsAllocation 2'!$H$2:$H$15, 0)),
                        IF(ISNA(MATCH(CONCATENATE(B78, "-", C78), 'SlotsAllocation 2'!$I$2:$I$15, 0)),
                            IF(ISNA(MATCH(CONCATENATE(B78, "-", C78), 'SlotsAllocation 2'!$J$2:$J$15, 0)),
                                0,
                            MATCH(CONCATENATE(B78, "-", C78), 'SlotsAllocation 2'!$J$2:$J$15, 0)),
                        MATCH(CONCATENATE(B78, "-", C78), 'SlotsAllocation 2'!$I$2:$I$15, 0)),
                    MATCH(CONCATENATE(B78, "-", C78), 'SlotsAllocation 2'!$H$2:$H$15, 0)),
                MATCH(CONCATENATE(B78, "-", C78), 'SlotsAllocation 2'!$G$2:$G$15, 0)),
            MATCH(CONCATENATE(B78, "-", C78), 'SlotsAllocation 2'!$F$2:$F$15, 0)),
        MATCH(CONCATENATE(B78, "-", C78), 'SlotsAllocation 2'!$E$2:$E$15, 0)),
    MATCH(CONCATENATE(B78, "-", C78), 'SlotsAllocation 2'!$D$2:$D$15, 0)),
MATCH(CONCATENATE(B78, "-", C78), 'SlotsAllocation 2'!$C$2:$C$15, 0))</f>
        <v>6</v>
      </c>
      <c r="K78" s="3">
        <f>IF(ISNA(MATCH(CONCATENATE(B78, "-", C78), 'SlotsAllocation 2'!$C$16:$C$29, 0)),
    IF(ISNA(MATCH(CONCATENATE(B78, "-", C78), 'SlotsAllocation 2'!$D$16:$D$29, 0)),
        IF(ISNA(MATCH(CONCATENATE(B78, "-", C78), 'SlotsAllocation 2'!$E$16:$E$29, 0)),
            IF(ISNA(MATCH(CONCATENATE(B78, "-", C78), 'SlotsAllocation 2'!$F$16:$F$29, 0)),
                IF(ISNA(MATCH(CONCATENATE(B78, "-", C78), 'SlotsAllocation 2'!$G$16:$G$29, 0)),
                    IF(ISNA(MATCH(CONCATENATE(B78, "-", C78), 'SlotsAllocation 2'!$H$16:$H$29, 0)),
                        IF(ISNA(MATCH(CONCATENATE(B78, "-", C78), 'SlotsAllocation 2'!$I$16:$I$29, 0)),
                           IF(ISNA(MATCH(CONCATENATE(B78, "-", C78), 'SlotsAllocation 2'!$J$16:$J$29, 0)),
                                0,
                            MATCH(CONCATENATE(B78, "-", C78), 'SlotsAllocation 2'!$J$16:$J$29, 0)),
                        MATCH(CONCATENATE(B78, "-", C78), 'SlotsAllocation 2'!$I$16:$I$29, 0)),
                    MATCH(CONCATENATE(B78, "-", C78), 'SlotsAllocation 2'!$H$16:$H$29, 0)),
                MATCH(CONCATENATE(B78, "-", C78), 'SlotsAllocation 2'!$G$16:$G$29, 0)),
            MATCH(CONCATENATE(B78, "-", C78), 'SlotsAllocation 2'!$F$16:$F$29, 0)),
        MATCH(CONCATENATE(B78, "-", C78), 'SlotsAllocation 2'!$E$16:$E$29, 0)),
    MATCH(CONCATENATE(B78, "-", C78), 'SlotsAllocation 2'!$D$16:$D$29, 0)),
MATCH(CONCATENATE(B78, "-", C78), 'SlotsAllocation 2'!$C$16:$C$29, 0))</f>
        <v>0</v>
      </c>
      <c r="L78" s="3">
        <f>IF(ISNA(MATCH(CONCATENATE(B78, "-", C78), 'SlotsAllocation 2'!$C$30:$C$43, 0)),
    IF(ISNA(MATCH(CONCATENATE(B78, "-", C78), 'SlotsAllocation 2'!$D$30:$D$43, 0)),
        IF(ISNA(MATCH(CONCATENATE(B78, "-", C78), 'SlotsAllocation 2'!$E$30:$E$43, 0)),
            IF(ISNA(MATCH(CONCATENATE(B78, "-", C78), 'SlotsAllocation 2'!$F$30:$F$43, 0)),
                IF(ISNA(MATCH(CONCATENATE(B78, "-", C78), 'SlotsAllocation 2'!$G$30:$G$43, 0)),
                    IF(ISNA(MATCH(CONCATENATE(B78, "-", C78), 'SlotsAllocation 2'!$H$30:$H$43, 0)),
                        IF(ISNA(MATCH(CONCATENATE(B78, "-", C78), 'SlotsAllocation 2'!$I$30:$I$43, 0)),
                           IF(ISNA(MATCH(CONCATENATE(B78, "-", C78), 'SlotsAllocation 2'!$J$30:$J$43, 0)),
                                0,
                            MATCH(CONCATENATE(B78, "-", C78), 'SlotsAllocation 2'!$J$30:$J$43, 0)),
                        MATCH(CONCATENATE(B78, "-", C78), 'SlotsAllocation 2'!$I$30:$I$43, 0)),
                    MATCH(CONCATENATE(B78, "-", C78), 'SlotsAllocation 2'!$H$30:$H$43, 0)),
                MATCH(CONCATENATE(B78, "-", C78), 'SlotsAllocation 2'!$G$30:$G$43, 0)),
            MATCH(CONCATENATE(B78, "-", C78), 'SlotsAllocation 2'!$F$30:$F$43, 0)),
        MATCH(CONCATENATE(B78, "-", C78), 'SlotsAllocation 2'!$E$30:$E$43, 0)),
    MATCH(CONCATENATE(B78, "-", C78), 'SlotsAllocation 2'!$D$30:$D$43, 0)),
MATCH(CONCATENATE(B78, "-", C78), 'SlotsAllocation 2'!$C$30:$C$43, 0))</f>
        <v>0</v>
      </c>
      <c r="M78" s="3">
        <f>IF(ISNA(MATCH(CONCATENATE(B78, "-", C78), 'SlotsAllocation 2'!$C$44:$C$57, 0)),
    IF(ISNA(MATCH(CONCATENATE(B78, "-", C78), 'SlotsAllocation 2'!$D$44:$D$57, 0)),
        IF(ISNA(MATCH(CONCATENATE(B78, "-", C78), 'SlotsAllocation 2'!$E$44:$E$57, 0)),
            IF(ISNA(MATCH(CONCATENATE(B78, "-", C78), 'SlotsAllocation 2'!$F$44:$F$57, 0)),
                IF(ISNA(MATCH(CONCATENATE(B78, "-", C78), 'SlotsAllocation 2'!$G$44:$G$57, 0)),
                    IF(ISNA(MATCH(CONCATENATE(B78, "-", C78), 'SlotsAllocation 2'!$H$44:$H$57, 0)),
                        IF(ISNA(MATCH(CONCATENATE(B78, "-", C78), 'SlotsAllocation 2'!$I$44:$I$57, 0)),
                           IF(ISNA(MATCH(CONCATENATE(B78, "-", C78), 'SlotsAllocation 2'!$J$44:$J$57, 0)),
                                0,
                            MATCH(CONCATENATE(B78, "-", C78), 'SlotsAllocation 2'!$J$44:$J$57, 0)),
                        MATCH(CONCATENATE(B78, "-", C78), 'SlotsAllocation 2'!$I$44:$I$57, 0)),
                    MATCH(CONCATENATE(B78, "-", C78), 'SlotsAllocation 2'!$H$44:$H$57, 0)),
                MATCH(CONCATENATE(B78, "-", C78), 'SlotsAllocation 2'!$G$44:$G$57, 0)),
            MATCH(CONCATENATE(B78, "-", C78), 'SlotsAllocation 2'!$F$44:$F$57, 0)),
        MATCH(CONCATENATE(B78, "-", C78), 'SlotsAllocation 2'!$E$44:$E$57, 0)),
    MATCH(CONCATENATE(B78, "-", C78), 'SlotsAllocation 2'!$D$44:$D$57, 0)),
MATCH(CONCATENATE(B78, "-", C78), 'SlotsAllocation 2'!$C$44:$C$57, 0))</f>
        <v>0</v>
      </c>
      <c r="N78" s="3">
        <f>IF(ISNA(MATCH(CONCATENATE(B78, "-", C78), 'SlotsAllocation 2'!$C$58:$C$71, 0)),
    IF(ISNA(MATCH(CONCATENATE(B78, "-", C78), 'SlotsAllocation 2'!$D$58:$D$71, 0)),
        IF(ISNA(MATCH(CONCATENATE(B78, "-", C78), 'SlotsAllocation 2'!$E$58:$E$71, 0)),
            IF(ISNA(MATCH(CONCATENATE(B78, "-", C78), 'SlotsAllocation 2'!$F$58:$F$71, 0)),
                IF(ISNA(MATCH(CONCATENATE(B78, "-", C78), 'SlotsAllocation 2'!$G$58:$G$71, 0)),
                    IF(ISNA(MATCH(CONCATENATE(B78, "-", C78), 'SlotsAllocation 2'!$H$58:$H$71, 0)),
                        IF(ISNA(MATCH(CONCATENATE(B78, "-", C78), 'SlotsAllocation 2'!$I$58:$I$71, 0)),
                           IF(ISNA(MATCH(CONCATENATE(B78, "-", C78), 'SlotsAllocation 2'!$J$58:$J$71, 0)),
                                0,
                            MATCH(CONCATENATE(B78, "-", C78), 'SlotsAllocation 2'!$J$58:$J$71, 0)),
                        MATCH(CONCATENATE(B78, "-", C78), 'SlotsAllocation 2'!$I$58:$I$71, 0)),
                    MATCH(CONCATENATE(B78, "-", C78), 'SlotsAllocation 2'!$H$58:$H$71, 0)),
                MATCH(CONCATENATE(B78, "-", C78), 'SlotsAllocation 2'!$G$58:$G$71, 0)),
            MATCH(CONCATENATE(B78, "-", C78), 'SlotsAllocation 2'!$F$58:$F$71, 0)),
        MATCH(CONCATENATE(B78, "-", C78), 'SlotsAllocation 2'!$E$58:$E$71, 0)),
    MATCH(CONCATENATE(B78, "-", C78), 'SlotsAllocation 2'!$D$58:$D$71, 0)),
MATCH(CONCATENATE(B78, "-", C78), 'SlotsAllocation 2'!$C$58:$C$71, 0))</f>
        <v>0</v>
      </c>
      <c r="O78" s="3" t="str">
        <f>IF(ISNA(MATCH(CONCATENATE(B78, "-", C78), 'SlotsAllocation 2'!$C$2:$C$71, 0)),
    IF(ISNA(MATCH(CONCATENATE(B78, "-", C78), 'SlotsAllocation 2'!$D$2:$D$71, 0)),
        IF(ISNA(MATCH(CONCATENATE(B78, "-", C78), 'SlotsAllocation 2'!$E$2:$E$71, 0)),
            IF(ISNA(MATCH(CONCATENATE(B78, "-", C78), 'SlotsAllocation 2'!$F$2:$F$71, 0)),
                IF(ISNA(MATCH(CONCATENATE(B78, "-", C78), 'SlotsAllocation 2'!$G$2:$G$71, 0)),
                    IF(ISNA(MATCH(CONCATENATE(B78, "-", C78), 'SlotsAllocation 2'!$H$2:$H$71, 0)),
                        IF(ISNA(MATCH(CONCATENATE(B78, "-", C78),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08:00-09:30</v>
      </c>
      <c r="P78" s="3" t="str">
        <f>IF(ISNA(VLOOKUP(Q78, 'LOOKUP Table'!$A$2:$B$75, 2, FALSE)), "No Room Allocated", VLOOKUP(Q78, 'LOOKUP Table'!$A$2:$B$75, 2, FALSE))</f>
        <v>CENLab</v>
      </c>
      <c r="Q78" s="3">
        <f>IF(ISNA(MATCH(CONCATENATE(B78, "-", C78), 'SlotsAllocation 2'!$C$2:$C$71, 0)),
    IF(ISNA(MATCH(CONCATENATE(B78, "-", C78), 'SlotsAllocation 2'!$D$2:$D$71, 0)),
        IF(ISNA(MATCH(CONCATENATE(B78, "-", C78), 'SlotsAllocation 2'!$E$2:$E$71, 0)),
            IF(ISNA(MATCH(CONCATENATE(B78, "-", C78), 'SlotsAllocation 2'!$F$2:$F$71, 0)),
                IF(ISNA(MATCH(CONCATENATE(B78, "-", C78), 'SlotsAllocation 2'!$G$2:$G$71, 0)),
                    IF(ISNA(MATCH(CONCATENATE(B78, "-", C78), 'SlotsAllocation 2'!$H$2:$H$71, 0)),
                        IF(ISNA(MATCH(CONCATENATE(B78, "-", C78), 'SlotsAllocation 2'!$I$2:$I$71, 0)),
                            IF(ISNA(MATCH(CONCATENATE(B78, "-", C78), 'SlotsAllocation 2'!$J$2:$J$71, 0)),
                                "No Room Allocated",
                            MATCH(CONCATENATE(B78, "-", C78), 'SlotsAllocation 2'!$J$2:$J$71, 0)),
                        MATCH(CONCATENATE(B78, "-", C78), 'SlotsAllocation 2'!$I$2:$I$71, 0)),
                    MATCH(CONCATENATE(B78, "-", C78), 'SlotsAllocation 2'!$H$2:$H$71, 0)),
                MATCH(CONCATENATE(B78, "-", C78), 'SlotsAllocation 2'!$G$2:$G$71, 0)),
            MATCH(CONCATENATE(B78, "-", C78), 'SlotsAllocation 2'!$F$2:$F$71, 0)),
        MATCH(CONCATENATE(B78, "-", C78), 'SlotsAllocation 2'!$E$2:$E$71, 0)),
    MATCH(CONCATENATE(B78, "-", C78), 'SlotsAllocation 2'!$D$2:$D$71, 0)),
MATCH(CONCATENATE(B78, "-", C78), 'SlotsAllocation 2'!$C$2:$C$71, 0))</f>
        <v>6</v>
      </c>
      <c r="R78" s="5">
        <v>35</v>
      </c>
      <c r="S78" s="5"/>
      <c r="T78" s="1"/>
      <c r="U78" s="130"/>
      <c r="V78" s="130"/>
      <c r="W78" s="130"/>
    </row>
    <row r="79" spans="2:23" ht="12" x14ac:dyDescent="0.25">
      <c r="B79" s="25" t="s">
        <v>21</v>
      </c>
      <c r="C79" s="5">
        <v>4</v>
      </c>
      <c r="D79" s="5" t="s">
        <v>22</v>
      </c>
      <c r="E79" s="5" t="s">
        <v>88</v>
      </c>
      <c r="F79" s="4">
        <v>3</v>
      </c>
      <c r="G79" s="113" t="s">
        <v>284</v>
      </c>
      <c r="H79" s="113">
        <v>4409</v>
      </c>
      <c r="I79" s="3" t="str">
        <f t="shared" si="11"/>
        <v>MW</v>
      </c>
      <c r="J79" s="3">
        <f>IF(ISNA(MATCH(CONCATENATE(B79, "-", C79), 'SlotsAllocation 2'!$C$2:$C$15, 0)),
    IF(ISNA(MATCH(CONCATENATE(B79, "-", C79), 'SlotsAllocation 2'!$D$2:$D$15, 0)),
        IF(ISNA(MATCH(CONCATENATE(B79, "-", C79), 'SlotsAllocation 2'!$E$2:$E$15, 0)),
            IF(ISNA(MATCH(CONCATENATE(B79, "-", C79), 'SlotsAllocation 2'!$F$2:$F$15, 0)),
                IF(ISNA(MATCH(CONCATENATE(B79, "-", C79), 'SlotsAllocation 2'!$G$2:$G$15, 0)),
                    IF(ISNA(MATCH(CONCATENATE(B79, "-", C79), 'SlotsAllocation 2'!$H$2:$H$15, 0)),
                        IF(ISNA(MATCH(CONCATENATE(B79, "-", C79), 'SlotsAllocation 2'!$I$2:$I$15, 0)),
                            IF(ISNA(MATCH(CONCATENATE(B79, "-", C79), 'SlotsAllocation 2'!$J$2:$J$15, 0)),
                                0,
                            MATCH(CONCATENATE(B79, "-", C79), 'SlotsAllocation 2'!$J$2:$J$15, 0)),
                        MATCH(CONCATENATE(B79, "-", C79), 'SlotsAllocation 2'!$I$2:$I$15, 0)),
                    MATCH(CONCATENATE(B79, "-", C79), 'SlotsAllocation 2'!$H$2:$H$15, 0)),
                MATCH(CONCATENATE(B79, "-", C79), 'SlotsAllocation 2'!$G$2:$G$15, 0)),
            MATCH(CONCATENATE(B79, "-", C79), 'SlotsAllocation 2'!$F$2:$F$15, 0)),
        MATCH(CONCATENATE(B79, "-", C79), 'SlotsAllocation 2'!$E$2:$E$15, 0)),
    MATCH(CONCATENATE(B79, "-", C79), 'SlotsAllocation 2'!$D$2:$D$15, 0)),
MATCH(CONCATENATE(B79, "-", C79), 'SlotsAllocation 2'!$C$2:$C$15, 0))</f>
        <v>0</v>
      </c>
      <c r="K79" s="3">
        <f>IF(ISNA(MATCH(CONCATENATE(B79, "-", C79), 'SlotsAllocation 2'!$C$16:$C$29, 0)),
    IF(ISNA(MATCH(CONCATENATE(B79, "-", C79), 'SlotsAllocation 2'!$D$16:$D$29, 0)),
        IF(ISNA(MATCH(CONCATENATE(B79, "-", C79), 'SlotsAllocation 2'!$E$16:$E$29, 0)),
            IF(ISNA(MATCH(CONCATENATE(B79, "-", C79), 'SlotsAllocation 2'!$F$16:$F$29, 0)),
                IF(ISNA(MATCH(CONCATENATE(B79, "-", C79), 'SlotsAllocation 2'!$G$16:$G$29, 0)),
                    IF(ISNA(MATCH(CONCATENATE(B79, "-", C79), 'SlotsAllocation 2'!$H$16:$H$29, 0)),
                        IF(ISNA(MATCH(CONCATENATE(B79, "-", C79), 'SlotsAllocation 2'!$I$16:$I$29, 0)),
                           IF(ISNA(MATCH(CONCATENATE(B79, "-", C79), 'SlotsAllocation 2'!$J$16:$J$29, 0)),
                                0,
                            MATCH(CONCATENATE(B79, "-", C79), 'SlotsAllocation 2'!$J$16:$J$29, 0)),
                        MATCH(CONCATENATE(B79, "-", C79), 'SlotsAllocation 2'!$I$16:$I$29, 0)),
                    MATCH(CONCATENATE(B79, "-", C79), 'SlotsAllocation 2'!$H$16:$H$29, 0)),
                MATCH(CONCATENATE(B79, "-", C79), 'SlotsAllocation 2'!$G$16:$G$29, 0)),
            MATCH(CONCATENATE(B79, "-", C79), 'SlotsAllocation 2'!$F$16:$F$29, 0)),
        MATCH(CONCATENATE(B79, "-", C79), 'SlotsAllocation 2'!$E$16:$E$29, 0)),
    MATCH(CONCATENATE(B79, "-", C79), 'SlotsAllocation 2'!$D$16:$D$29, 0)),
MATCH(CONCATENATE(B79, "-", C79), 'SlotsAllocation 2'!$C$16:$C$29, 0))</f>
        <v>14</v>
      </c>
      <c r="L79" s="3">
        <f>IF(ISNA(MATCH(CONCATENATE(B79, "-", C79), 'SlotsAllocation 2'!$C$30:$C$43, 0)),
    IF(ISNA(MATCH(CONCATENATE(B79, "-", C79), 'SlotsAllocation 2'!$D$30:$D$43, 0)),
        IF(ISNA(MATCH(CONCATENATE(B79, "-", C79), 'SlotsAllocation 2'!$E$30:$E$43, 0)),
            IF(ISNA(MATCH(CONCATENATE(B79, "-", C79), 'SlotsAllocation 2'!$F$30:$F$43, 0)),
                IF(ISNA(MATCH(CONCATENATE(B79, "-", C79), 'SlotsAllocation 2'!$G$30:$G$43, 0)),
                    IF(ISNA(MATCH(CONCATENATE(B79, "-", C79), 'SlotsAllocation 2'!$H$30:$H$43, 0)),
                        IF(ISNA(MATCH(CONCATENATE(B79, "-", C79), 'SlotsAllocation 2'!$I$30:$I$43, 0)),
                           IF(ISNA(MATCH(CONCATENATE(B79, "-", C79), 'SlotsAllocation 2'!$J$30:$J$43, 0)),
                                0,
                            MATCH(CONCATENATE(B79, "-", C79), 'SlotsAllocation 2'!$J$30:$J$43, 0)),
                        MATCH(CONCATENATE(B79, "-", C79), 'SlotsAllocation 2'!$I$30:$I$43, 0)),
                    MATCH(CONCATENATE(B79, "-", C79), 'SlotsAllocation 2'!$H$30:$H$43, 0)),
                MATCH(CONCATENATE(B79, "-", C79), 'SlotsAllocation 2'!$G$30:$G$43, 0)),
            MATCH(CONCATENATE(B79, "-", C79), 'SlotsAllocation 2'!$F$30:$F$43, 0)),
        MATCH(CONCATENATE(B79, "-", C79), 'SlotsAllocation 2'!$E$30:$E$43, 0)),
    MATCH(CONCATENATE(B79, "-", C79), 'SlotsAllocation 2'!$D$30:$D$43, 0)),
MATCH(CONCATENATE(B79, "-", C79), 'SlotsAllocation 2'!$C$30:$C$43, 0))</f>
        <v>0</v>
      </c>
      <c r="M79" s="3">
        <f>IF(ISNA(MATCH(CONCATENATE(B79, "-", C79), 'SlotsAllocation 2'!$C$44:$C$57, 0)),
    IF(ISNA(MATCH(CONCATENATE(B79, "-", C79), 'SlotsAllocation 2'!$D$44:$D$57, 0)),
        IF(ISNA(MATCH(CONCATENATE(B79, "-", C79), 'SlotsAllocation 2'!$E$44:$E$57, 0)),
            IF(ISNA(MATCH(CONCATENATE(B79, "-", C79), 'SlotsAllocation 2'!$F$44:$F$57, 0)),
                IF(ISNA(MATCH(CONCATENATE(B79, "-", C79), 'SlotsAllocation 2'!$G$44:$G$57, 0)),
                    IF(ISNA(MATCH(CONCATENATE(B79, "-", C79), 'SlotsAllocation 2'!$H$44:$H$57, 0)),
                        IF(ISNA(MATCH(CONCATENATE(B79, "-", C79), 'SlotsAllocation 2'!$I$44:$I$57, 0)),
                           IF(ISNA(MATCH(CONCATENATE(B79, "-", C79), 'SlotsAllocation 2'!$J$44:$J$57, 0)),
                                0,
                            MATCH(CONCATENATE(B79, "-", C79), 'SlotsAllocation 2'!$J$44:$J$57, 0)),
                        MATCH(CONCATENATE(B79, "-", C79), 'SlotsAllocation 2'!$I$44:$I$57, 0)),
                    MATCH(CONCATENATE(B79, "-", C79), 'SlotsAllocation 2'!$H$44:$H$57, 0)),
                MATCH(CONCATENATE(B79, "-", C79), 'SlotsAllocation 2'!$G$44:$G$57, 0)),
            MATCH(CONCATENATE(B79, "-", C79), 'SlotsAllocation 2'!$F$44:$F$57, 0)),
        MATCH(CONCATENATE(B79, "-", C79), 'SlotsAllocation 2'!$E$44:$E$57, 0)),
    MATCH(CONCATENATE(B79, "-", C79), 'SlotsAllocation 2'!$D$44:$D$57, 0)),
MATCH(CONCATENATE(B79, "-", C79), 'SlotsAllocation 2'!$C$44:$C$57, 0))</f>
        <v>11</v>
      </c>
      <c r="N79" s="3">
        <f>IF(ISNA(MATCH(CONCATENATE(B79, "-", C79), 'SlotsAllocation 2'!$C$58:$C$71, 0)),
    IF(ISNA(MATCH(CONCATENATE(B79, "-", C79), 'SlotsAllocation 2'!$D$58:$D$71, 0)),
        IF(ISNA(MATCH(CONCATENATE(B79, "-", C79), 'SlotsAllocation 2'!$E$58:$E$71, 0)),
            IF(ISNA(MATCH(CONCATENATE(B79, "-", C79), 'SlotsAllocation 2'!$F$58:$F$71, 0)),
                IF(ISNA(MATCH(CONCATENATE(B79, "-", C79), 'SlotsAllocation 2'!$G$58:$G$71, 0)),
                    IF(ISNA(MATCH(CONCATENATE(B79, "-", C79), 'SlotsAllocation 2'!$H$58:$H$71, 0)),
                        IF(ISNA(MATCH(CONCATENATE(B79, "-", C79), 'SlotsAllocation 2'!$I$58:$I$71, 0)),
                           IF(ISNA(MATCH(CONCATENATE(B79, "-", C79), 'SlotsAllocation 2'!$J$58:$J$71, 0)),
                                0,
                            MATCH(CONCATENATE(B79, "-", C79), 'SlotsAllocation 2'!$J$58:$J$71, 0)),
                        MATCH(CONCATENATE(B79, "-", C79), 'SlotsAllocation 2'!$I$58:$I$71, 0)),
                    MATCH(CONCATENATE(B79, "-", C79), 'SlotsAllocation 2'!$H$58:$H$71, 0)),
                MATCH(CONCATENATE(B79, "-", C79), 'SlotsAllocation 2'!$G$58:$G$71, 0)),
            MATCH(CONCATENATE(B79, "-", C79), 'SlotsAllocation 2'!$F$58:$F$71, 0)),
        MATCH(CONCATENATE(B79, "-", C79), 'SlotsAllocation 2'!$E$58:$E$71, 0)),
    MATCH(CONCATENATE(B79, "-", C79), 'SlotsAllocation 2'!$D$58:$D$71, 0)),
MATCH(CONCATENATE(B79, "-", C79), 'SlotsAllocation 2'!$C$58:$C$71, 0))</f>
        <v>0</v>
      </c>
      <c r="O79" s="3" t="str">
        <f>IF(ISNA(MATCH(CONCATENATE(B79, "-", C79), 'SlotsAllocation 2'!$C$2:$C$71, 0)),
    IF(ISNA(MATCH(CONCATENATE(B79, "-", C79), 'SlotsAllocation 2'!$D$2:$D$71, 0)),
        IF(ISNA(MATCH(CONCATENATE(B79, "-", C79), 'SlotsAllocation 2'!$E$2:$E$71, 0)),
            IF(ISNA(MATCH(CONCATENATE(B79, "-", C79), 'SlotsAllocation 2'!$F$2:$F$71, 0)),
                IF(ISNA(MATCH(CONCATENATE(B79, "-", C79), 'SlotsAllocation 2'!$G$2:$G$71, 0)),
                    IF(ISNA(MATCH(CONCATENATE(B79, "-", C79), 'SlotsAllocation 2'!$H$2:$H$71, 0)),
                        IF(ISNA(MATCH(CONCATENATE(B79, "-", C79),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14:40-16:10</v>
      </c>
      <c r="P79" s="3">
        <v>4014</v>
      </c>
      <c r="Q79" s="3">
        <f>IF(ISNA(MATCH(CONCATENATE(B79, "-", C79), 'SlotsAllocation 2'!$C$2:$C$71, 0)),
    IF(ISNA(MATCH(CONCATENATE(B79, "-", C79), 'SlotsAllocation 2'!$D$2:$D$71, 0)),
        IF(ISNA(MATCH(CONCATENATE(B79, "-", C79), 'SlotsAllocation 2'!$E$2:$E$71, 0)),
            IF(ISNA(MATCH(CONCATENATE(B79, "-", C79), 'SlotsAllocation 2'!$F$2:$F$71, 0)),
                IF(ISNA(MATCH(CONCATENATE(B79, "-", C79), 'SlotsAllocation 2'!$G$2:$G$71, 0)),
                    IF(ISNA(MATCH(CONCATENATE(B79, "-", C79), 'SlotsAllocation 2'!$H$2:$H$71, 0)),
                        IF(ISNA(MATCH(CONCATENATE(B79, "-", C79), 'SlotsAllocation 2'!$I$2:$I$71, 0)),
                            IF(ISNA(MATCH(CONCATENATE(B79, "-", C79), 'SlotsAllocation 2'!$J$2:$J$71, 0)),
                                "No Room Allocated",
                            MATCH(CONCATENATE(B79, "-", C79), 'SlotsAllocation 2'!$J$2:$J$71, 0)),
                        MATCH(CONCATENATE(B79, "-", C79), 'SlotsAllocation 2'!$I$2:$I$71, 0)),
                    MATCH(CONCATENATE(B79, "-", C79), 'SlotsAllocation 2'!$H$2:$H$71, 0)),
                MATCH(CONCATENATE(B79, "-", C79), 'SlotsAllocation 2'!$G$2:$G$71, 0)),
            MATCH(CONCATENATE(B79, "-", C79), 'SlotsAllocation 2'!$F$2:$F$71, 0)),
        MATCH(CONCATENATE(B79, "-", C79), 'SlotsAllocation 2'!$E$2:$E$71, 0)),
    MATCH(CONCATENATE(B79, "-", C79), 'SlotsAllocation 2'!$D$2:$D$71, 0)),
MATCH(CONCATENATE(B79, "-", C79), 'SlotsAllocation 2'!$C$2:$C$71, 0))</f>
        <v>28</v>
      </c>
      <c r="R79" s="7">
        <v>35</v>
      </c>
      <c r="S79" s="1"/>
      <c r="T79" s="1"/>
      <c r="U79" s="142"/>
      <c r="V79" s="142"/>
      <c r="W79" s="142"/>
    </row>
    <row r="80" spans="2:23" ht="12" x14ac:dyDescent="0.25">
      <c r="B80" s="26" t="s">
        <v>23</v>
      </c>
      <c r="C80" s="7">
        <v>4</v>
      </c>
      <c r="D80" s="7" t="s">
        <v>80</v>
      </c>
      <c r="E80" s="7" t="s">
        <v>89</v>
      </c>
      <c r="F80" s="8">
        <v>1</v>
      </c>
      <c r="G80" s="59" t="s">
        <v>149</v>
      </c>
      <c r="H80" s="59"/>
      <c r="I80" s="3" t="str">
        <f t="shared" si="11"/>
        <v>W</v>
      </c>
      <c r="J80" s="3">
        <f>IF(ISNA(MATCH(CONCATENATE(B80, "-", C80), 'SlotsAllocation 2'!$C$2:$C$15, 0)),
    IF(ISNA(MATCH(CONCATENATE(B80, "-", C80), 'SlotsAllocation 2'!$D$2:$D$15, 0)),
        IF(ISNA(MATCH(CONCATENATE(B80, "-", C80), 'SlotsAllocation 2'!$E$2:$E$15, 0)),
            IF(ISNA(MATCH(CONCATENATE(B80, "-", C80), 'SlotsAllocation 2'!$F$2:$F$15, 0)),
                IF(ISNA(MATCH(CONCATENATE(B80, "-", C80), 'SlotsAllocation 2'!$G$2:$G$15, 0)),
                    IF(ISNA(MATCH(CONCATENATE(B80, "-", C80), 'SlotsAllocation 2'!$H$2:$H$15, 0)),
                        IF(ISNA(MATCH(CONCATENATE(B80, "-", C80), 'SlotsAllocation 2'!$I$2:$I$15, 0)),
                            IF(ISNA(MATCH(CONCATENATE(B80, "-", C80), 'SlotsAllocation 2'!$J$2:$J$15, 0)),
                                0,
                            MATCH(CONCATENATE(B80, "-", C80), 'SlotsAllocation 2'!$J$2:$J$15, 0)),
                        MATCH(CONCATENATE(B80, "-", C80), 'SlotsAllocation 2'!$I$2:$I$15, 0)),
                    MATCH(CONCATENATE(B80, "-", C80), 'SlotsAllocation 2'!$H$2:$H$15, 0)),
                MATCH(CONCATENATE(B80, "-", C80), 'SlotsAllocation 2'!$G$2:$G$15, 0)),
            MATCH(CONCATENATE(B80, "-", C80), 'SlotsAllocation 2'!$F$2:$F$15, 0)),
        MATCH(CONCATENATE(B80, "-", C80), 'SlotsAllocation 2'!$E$2:$E$15, 0)),
    MATCH(CONCATENATE(B80, "-", C80), 'SlotsAllocation 2'!$D$2:$D$15, 0)),
MATCH(CONCATENATE(B80, "-", C80), 'SlotsAllocation 2'!$C$2:$C$15, 0))</f>
        <v>0</v>
      </c>
      <c r="K80" s="3">
        <f>IF(ISNA(MATCH(CONCATENATE(B80, "-", C80), 'SlotsAllocation 2'!$C$16:$C$29, 0)),
    IF(ISNA(MATCH(CONCATENATE(B80, "-", C80), 'SlotsAllocation 2'!$D$16:$D$29, 0)),
        IF(ISNA(MATCH(CONCATENATE(B80, "-", C80), 'SlotsAllocation 2'!$E$16:$E$29, 0)),
            IF(ISNA(MATCH(CONCATENATE(B80, "-", C80), 'SlotsAllocation 2'!$F$16:$F$29, 0)),
                IF(ISNA(MATCH(CONCATENATE(B80, "-", C80), 'SlotsAllocation 2'!$G$16:$G$29, 0)),
                    IF(ISNA(MATCH(CONCATENATE(B80, "-", C80), 'SlotsAllocation 2'!$H$16:$H$29, 0)),
                        IF(ISNA(MATCH(CONCATENATE(B80, "-", C80), 'SlotsAllocation 2'!$I$16:$I$29, 0)),
                           IF(ISNA(MATCH(CONCATENATE(B80, "-", C80), 'SlotsAllocation 2'!$J$16:$J$29, 0)),
                                0,
                            MATCH(CONCATENATE(B80, "-", C80), 'SlotsAllocation 2'!$J$16:$J$29, 0)),
                        MATCH(CONCATENATE(B80, "-", C80), 'SlotsAllocation 2'!$I$16:$I$29, 0)),
                    MATCH(CONCATENATE(B80, "-", C80), 'SlotsAllocation 2'!$H$16:$H$29, 0)),
                MATCH(CONCATENATE(B80, "-", C80), 'SlotsAllocation 2'!$G$16:$G$29, 0)),
            MATCH(CONCATENATE(B80, "-", C80), 'SlotsAllocation 2'!$F$16:$F$29, 0)),
        MATCH(CONCATENATE(B80, "-", C80), 'SlotsAllocation 2'!$E$16:$E$29, 0)),
    MATCH(CONCATENATE(B80, "-", C80), 'SlotsAllocation 2'!$D$16:$D$29, 0)),
MATCH(CONCATENATE(B80, "-", C80), 'SlotsAllocation 2'!$C$16:$C$29, 0))</f>
        <v>0</v>
      </c>
      <c r="L80" s="3">
        <f>IF(ISNA(MATCH(CONCATENATE(B80, "-", C80), 'SlotsAllocation 2'!$C$30:$C$43, 0)),
    IF(ISNA(MATCH(CONCATENATE(B80, "-", C80), 'SlotsAllocation 2'!$D$30:$D$43, 0)),
        IF(ISNA(MATCH(CONCATENATE(B80, "-", C80), 'SlotsAllocation 2'!$E$30:$E$43, 0)),
            IF(ISNA(MATCH(CONCATENATE(B80, "-", C80), 'SlotsAllocation 2'!$F$30:$F$43, 0)),
                IF(ISNA(MATCH(CONCATENATE(B80, "-", C80), 'SlotsAllocation 2'!$G$30:$G$43, 0)),
                    IF(ISNA(MATCH(CONCATENATE(B80, "-", C80), 'SlotsAllocation 2'!$H$30:$H$43, 0)),
                        IF(ISNA(MATCH(CONCATENATE(B80, "-", C80), 'SlotsAllocation 2'!$I$30:$I$43, 0)),
                           IF(ISNA(MATCH(CONCATENATE(B80, "-", C80), 'SlotsAllocation 2'!$J$30:$J$43, 0)),
                                0,
                            MATCH(CONCATENATE(B80, "-", C80), 'SlotsAllocation 2'!$J$30:$J$43, 0)),
                        MATCH(CONCATENATE(B80, "-", C80), 'SlotsAllocation 2'!$I$30:$I$43, 0)),
                    MATCH(CONCATENATE(B80, "-", C80), 'SlotsAllocation 2'!$H$30:$H$43, 0)),
                MATCH(CONCATENATE(B80, "-", C80), 'SlotsAllocation 2'!$G$30:$G$43, 0)),
            MATCH(CONCATENATE(B80, "-", C80), 'SlotsAllocation 2'!$F$30:$F$43, 0)),
        MATCH(CONCATENATE(B80, "-", C80), 'SlotsAllocation 2'!$E$30:$E$43, 0)),
    MATCH(CONCATENATE(B80, "-", C80), 'SlotsAllocation 2'!$D$30:$D$43, 0)),
MATCH(CONCATENATE(B80, "-", C80), 'SlotsAllocation 2'!$C$30:$C$43, 0))</f>
        <v>0</v>
      </c>
      <c r="M80" s="3">
        <f>IF(ISNA(MATCH(CONCATENATE(B80, "-", C80), 'SlotsAllocation 2'!$C$44:$C$57, 0)),
    IF(ISNA(MATCH(CONCATENATE(B80, "-", C80), 'SlotsAllocation 2'!$D$44:$D$57, 0)),
        IF(ISNA(MATCH(CONCATENATE(B80, "-", C80), 'SlotsAllocation 2'!$E$44:$E$57, 0)),
            IF(ISNA(MATCH(CONCATENATE(B80, "-", C80), 'SlotsAllocation 2'!$F$44:$F$57, 0)),
                IF(ISNA(MATCH(CONCATENATE(B80, "-", C80), 'SlotsAllocation 2'!$G$44:$G$57, 0)),
                    IF(ISNA(MATCH(CONCATENATE(B80, "-", C80), 'SlotsAllocation 2'!$H$44:$H$57, 0)),
                        IF(ISNA(MATCH(CONCATENATE(B80, "-", C80), 'SlotsAllocation 2'!$I$44:$I$57, 0)),
                           IF(ISNA(MATCH(CONCATENATE(B80, "-", C80), 'SlotsAllocation 2'!$J$44:$J$57, 0)),
                                0,
                            MATCH(CONCATENATE(B80, "-", C80), 'SlotsAllocation 2'!$J$44:$J$57, 0)),
                        MATCH(CONCATENATE(B80, "-", C80), 'SlotsAllocation 2'!$I$44:$I$57, 0)),
                    MATCH(CONCATENATE(B80, "-", C80), 'SlotsAllocation 2'!$H$44:$H$57, 0)),
                MATCH(CONCATENATE(B80, "-", C80), 'SlotsAllocation 2'!$G$44:$G$57, 0)),
            MATCH(CONCATENATE(B80, "-", C80), 'SlotsAllocation 2'!$F$44:$F$57, 0)),
        MATCH(CONCATENATE(B80, "-", C80), 'SlotsAllocation 2'!$E$44:$E$57, 0)),
    MATCH(CONCATENATE(B80, "-", C80), 'SlotsAllocation 2'!$D$44:$D$57, 0)),
MATCH(CONCATENATE(B80, "-", C80), 'SlotsAllocation 2'!$C$44:$C$57, 0))</f>
        <v>6</v>
      </c>
      <c r="N80" s="3">
        <f>IF(ISNA(MATCH(CONCATENATE(B80, "-", C80), 'SlotsAllocation 2'!$C$58:$C$71, 0)),
    IF(ISNA(MATCH(CONCATENATE(B80, "-", C80), 'SlotsAllocation 2'!$D$58:$D$71, 0)),
        IF(ISNA(MATCH(CONCATENATE(B80, "-", C80), 'SlotsAllocation 2'!$E$58:$E$71, 0)),
            IF(ISNA(MATCH(CONCATENATE(B80, "-", C80), 'SlotsAllocation 2'!$F$58:$F$71, 0)),
                IF(ISNA(MATCH(CONCATENATE(B80, "-", C80), 'SlotsAllocation 2'!$G$58:$G$71, 0)),
                    IF(ISNA(MATCH(CONCATENATE(B80, "-", C80), 'SlotsAllocation 2'!$H$58:$H$71, 0)),
                        IF(ISNA(MATCH(CONCATENATE(B80, "-", C80), 'SlotsAllocation 2'!$I$58:$I$71, 0)),
                           IF(ISNA(MATCH(CONCATENATE(B80, "-", C80), 'SlotsAllocation 2'!$J$58:$J$71, 0)),
                                0,
                            MATCH(CONCATENATE(B80, "-", C80), 'SlotsAllocation 2'!$J$58:$J$71, 0)),
                        MATCH(CONCATENATE(B80, "-", C80), 'SlotsAllocation 2'!$I$58:$I$71, 0)),
                    MATCH(CONCATENATE(B80, "-", C80), 'SlotsAllocation 2'!$H$58:$H$71, 0)),
                MATCH(CONCATENATE(B80, "-", C80), 'SlotsAllocation 2'!$G$58:$G$71, 0)),
            MATCH(CONCATENATE(B80, "-", C80), 'SlotsAllocation 2'!$F$58:$F$71, 0)),
        MATCH(CONCATENATE(B80, "-", C80), 'SlotsAllocation 2'!$E$58:$E$71, 0)),
    MATCH(CONCATENATE(B80, "-", C80), 'SlotsAllocation 2'!$D$58:$D$71, 0)),
MATCH(CONCATENATE(B80, "-", C80), 'SlotsAllocation 2'!$C$58:$C$71, 0))</f>
        <v>0</v>
      </c>
      <c r="O80" s="3" t="str">
        <f>IF(ISNA(MATCH(CONCATENATE(B80, "-", C80), 'SlotsAllocation 2'!$C$2:$C$71, 0)),
    IF(ISNA(MATCH(CONCATENATE(B80, "-", C80), 'SlotsAllocation 2'!$D$2:$D$71, 0)),
        IF(ISNA(MATCH(CONCATENATE(B80, "-", C80), 'SlotsAllocation 2'!$E$2:$E$71, 0)),
            IF(ISNA(MATCH(CONCATENATE(B80, "-", C80), 'SlotsAllocation 2'!$F$2:$F$71, 0)),
                IF(ISNA(MATCH(CONCATENATE(B80, "-", C80), 'SlotsAllocation 2'!$G$2:$G$71, 0)),
                    IF(ISNA(MATCH(CONCATENATE(B80, "-", C80), 'SlotsAllocation 2'!$H$2:$H$71, 0)),
                        IF(ISNA(MATCH(CONCATENATE(B80, "-", C80),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13:00-14:30</v>
      </c>
      <c r="P80" s="3" t="str">
        <f>IF(ISNA(VLOOKUP(Q80, 'LOOKUP Table'!$A$2:$B$75, 2, FALSE)), "No Room Allocated", VLOOKUP(Q80, 'LOOKUP Table'!$A$2:$B$75, 2, FALSE))</f>
        <v>CENLab</v>
      </c>
      <c r="Q80" s="3">
        <f>IF(ISNA(MATCH(CONCATENATE(B80, "-", C80), 'SlotsAllocation 2'!$C$2:$C$71, 0)),
    IF(ISNA(MATCH(CONCATENATE(B80, "-", C80), 'SlotsAllocation 2'!$D$2:$D$71, 0)),
        IF(ISNA(MATCH(CONCATENATE(B80, "-", C80), 'SlotsAllocation 2'!$E$2:$E$71, 0)),
            IF(ISNA(MATCH(CONCATENATE(B80, "-", C80), 'SlotsAllocation 2'!$F$2:$F$71, 0)),
                IF(ISNA(MATCH(CONCATENATE(B80, "-", C80), 'SlotsAllocation 2'!$G$2:$G$71, 0)),
                    IF(ISNA(MATCH(CONCATENATE(B80, "-", C80), 'SlotsAllocation 2'!$H$2:$H$71, 0)),
                        IF(ISNA(MATCH(CONCATENATE(B80, "-", C80), 'SlotsAllocation 2'!$I$2:$I$71, 0)),
                            IF(ISNA(MATCH(CONCATENATE(B80, "-", C80), 'SlotsAllocation 2'!$J$2:$J$71, 0)),
                                "No Room Allocated",
                            MATCH(CONCATENATE(B80, "-", C80), 'SlotsAllocation 2'!$J$2:$J$71, 0)),
                        MATCH(CONCATENATE(B80, "-", C80), 'SlotsAllocation 2'!$I$2:$I$71, 0)),
                    MATCH(CONCATENATE(B80, "-", C80), 'SlotsAllocation 2'!$H$2:$H$71, 0)),
                MATCH(CONCATENATE(B80, "-", C80), 'SlotsAllocation 2'!$G$2:$G$71, 0)),
            MATCH(CONCATENATE(B80, "-", C80), 'SlotsAllocation 2'!$F$2:$F$71, 0)),
        MATCH(CONCATENATE(B80, "-", C80), 'SlotsAllocation 2'!$E$2:$E$71, 0)),
    MATCH(CONCATENATE(B80, "-", C80), 'SlotsAllocation 2'!$D$2:$D$71, 0)),
MATCH(CONCATENATE(B80, "-", C80), 'SlotsAllocation 2'!$C$2:$C$71, 0))</f>
        <v>48</v>
      </c>
      <c r="R80" s="7">
        <v>35</v>
      </c>
      <c r="S80" s="1"/>
      <c r="T80" s="1"/>
      <c r="U80" s="142"/>
      <c r="V80" s="142"/>
      <c r="W80" s="142"/>
    </row>
    <row r="81" spans="2:23" ht="12" x14ac:dyDescent="0.25">
      <c r="B81" s="25" t="s">
        <v>21</v>
      </c>
      <c r="C81" s="5">
        <v>5</v>
      </c>
      <c r="D81" s="5" t="s">
        <v>22</v>
      </c>
      <c r="E81" s="5" t="s">
        <v>88</v>
      </c>
      <c r="F81" s="8">
        <v>3</v>
      </c>
      <c r="G81" s="59" t="s">
        <v>149</v>
      </c>
      <c r="H81" s="59"/>
      <c r="I81" s="3" t="str">
        <f t="shared" si="11"/>
        <v>ST</v>
      </c>
      <c r="J81" s="3">
        <f>IF(ISNA(MATCH(CONCATENATE(B81, "-", C81), 'SlotsAllocation 2'!$C$2:$C$15, 0)),
    IF(ISNA(MATCH(CONCATENATE(B81, "-", C81), 'SlotsAllocation 2'!$D$2:$D$15, 0)),
        IF(ISNA(MATCH(CONCATENATE(B81, "-", C81), 'SlotsAllocation 2'!$E$2:$E$15, 0)),
            IF(ISNA(MATCH(CONCATENATE(B81, "-", C81), 'SlotsAllocation 2'!$F$2:$F$15, 0)),
                IF(ISNA(MATCH(CONCATENATE(B81, "-", C81), 'SlotsAllocation 2'!$G$2:$G$15, 0)),
                    IF(ISNA(MATCH(CONCATENATE(B81, "-", C81), 'SlotsAllocation 2'!$H$2:$H$15, 0)),
                        IF(ISNA(MATCH(CONCATENATE(B81, "-", C81), 'SlotsAllocation 2'!$I$2:$I$15, 0)),
                            IF(ISNA(MATCH(CONCATENATE(B81, "-", C81), 'SlotsAllocation 2'!$J$2:$J$15, 0)),
                                0,
                            MATCH(CONCATENATE(B81, "-", C81), 'SlotsAllocation 2'!$J$2:$J$15, 0)),
                        MATCH(CONCATENATE(B81, "-", C81), 'SlotsAllocation 2'!$I$2:$I$15, 0)),
                    MATCH(CONCATENATE(B81, "-", C81), 'SlotsAllocation 2'!$H$2:$H$15, 0)),
                MATCH(CONCATENATE(B81, "-", C81), 'SlotsAllocation 2'!$G$2:$G$15, 0)),
            MATCH(CONCATENATE(B81, "-", C81), 'SlotsAllocation 2'!$F$2:$F$15, 0)),
        MATCH(CONCATENATE(B81, "-", C81), 'SlotsAllocation 2'!$E$2:$E$15, 0)),
    MATCH(CONCATENATE(B81, "-", C81), 'SlotsAllocation 2'!$D$2:$D$15, 0)),
MATCH(CONCATENATE(B81, "-", C81), 'SlotsAllocation 2'!$C$2:$C$15, 0))</f>
        <v>9</v>
      </c>
      <c r="K81" s="3">
        <f>IF(ISNA(MATCH(CONCATENATE(B81, "-", C81), 'SlotsAllocation 2'!$C$16:$C$29, 0)),
    IF(ISNA(MATCH(CONCATENATE(B81, "-", C81), 'SlotsAllocation 2'!$D$16:$D$29, 0)),
        IF(ISNA(MATCH(CONCATENATE(B81, "-", C81), 'SlotsAllocation 2'!$E$16:$E$29, 0)),
            IF(ISNA(MATCH(CONCATENATE(B81, "-", C81), 'SlotsAllocation 2'!$F$16:$F$29, 0)),
                IF(ISNA(MATCH(CONCATENATE(B81, "-", C81), 'SlotsAllocation 2'!$G$16:$G$29, 0)),
                    IF(ISNA(MATCH(CONCATENATE(B81, "-", C81), 'SlotsAllocation 2'!$H$16:$H$29, 0)),
                        IF(ISNA(MATCH(CONCATENATE(B81, "-", C81), 'SlotsAllocation 2'!$I$16:$I$29, 0)),
                           IF(ISNA(MATCH(CONCATENATE(B81, "-", C81), 'SlotsAllocation 2'!$J$16:$J$29, 0)),
                                0,
                            MATCH(CONCATENATE(B81, "-", C81), 'SlotsAllocation 2'!$J$16:$J$29, 0)),
                        MATCH(CONCATENATE(B81, "-", C81), 'SlotsAllocation 2'!$I$16:$I$29, 0)),
                    MATCH(CONCATENATE(B81, "-", C81), 'SlotsAllocation 2'!$H$16:$H$29, 0)),
                MATCH(CONCATENATE(B81, "-", C81), 'SlotsAllocation 2'!$G$16:$G$29, 0)),
            MATCH(CONCATENATE(B81, "-", C81), 'SlotsAllocation 2'!$F$16:$F$29, 0)),
        MATCH(CONCATENATE(B81, "-", C81), 'SlotsAllocation 2'!$E$16:$E$29, 0)),
    MATCH(CONCATENATE(B81, "-", C81), 'SlotsAllocation 2'!$D$16:$D$29, 0)),
MATCH(CONCATENATE(B81, "-", C81), 'SlotsAllocation 2'!$C$16:$C$29, 0))</f>
        <v>0</v>
      </c>
      <c r="L81" s="3">
        <f>IF(ISNA(MATCH(CONCATENATE(B81, "-", C81), 'SlotsAllocation 2'!$C$30:$C$43, 0)),
    IF(ISNA(MATCH(CONCATENATE(B81, "-", C81), 'SlotsAllocation 2'!$D$30:$D$43, 0)),
        IF(ISNA(MATCH(CONCATENATE(B81, "-", C81), 'SlotsAllocation 2'!$E$30:$E$43, 0)),
            IF(ISNA(MATCH(CONCATENATE(B81, "-", C81), 'SlotsAllocation 2'!$F$30:$F$43, 0)),
                IF(ISNA(MATCH(CONCATENATE(B81, "-", C81), 'SlotsAllocation 2'!$G$30:$G$43, 0)),
                    IF(ISNA(MATCH(CONCATENATE(B81, "-", C81), 'SlotsAllocation 2'!$H$30:$H$43, 0)),
                        IF(ISNA(MATCH(CONCATENATE(B81, "-", C81), 'SlotsAllocation 2'!$I$30:$I$43, 0)),
                           IF(ISNA(MATCH(CONCATENATE(B81, "-", C81), 'SlotsAllocation 2'!$J$30:$J$43, 0)),
                                0,
                            MATCH(CONCATENATE(B81, "-", C81), 'SlotsAllocation 2'!$J$30:$J$43, 0)),
                        MATCH(CONCATENATE(B81, "-", C81), 'SlotsAllocation 2'!$I$30:$I$43, 0)),
                    MATCH(CONCATENATE(B81, "-", C81), 'SlotsAllocation 2'!$H$30:$H$43, 0)),
                MATCH(CONCATENATE(B81, "-", C81), 'SlotsAllocation 2'!$G$30:$G$43, 0)),
            MATCH(CONCATENATE(B81, "-", C81), 'SlotsAllocation 2'!$F$30:$F$43, 0)),
        MATCH(CONCATENATE(B81, "-", C81), 'SlotsAllocation 2'!$E$30:$E$43, 0)),
    MATCH(CONCATENATE(B81, "-", C81), 'SlotsAllocation 2'!$D$30:$D$43, 0)),
MATCH(CONCATENATE(B81, "-", C81), 'SlotsAllocation 2'!$C$30:$C$43, 0))</f>
        <v>9</v>
      </c>
      <c r="M81" s="3">
        <f>IF(ISNA(MATCH(CONCATENATE(B81, "-", C81), 'SlotsAllocation 2'!$C$44:$C$57, 0)),
    IF(ISNA(MATCH(CONCATENATE(B81, "-", C81), 'SlotsAllocation 2'!$D$44:$D$57, 0)),
        IF(ISNA(MATCH(CONCATENATE(B81, "-", C81), 'SlotsAllocation 2'!$E$44:$E$57, 0)),
            IF(ISNA(MATCH(CONCATENATE(B81, "-", C81), 'SlotsAllocation 2'!$F$44:$F$57, 0)),
                IF(ISNA(MATCH(CONCATENATE(B81, "-", C81), 'SlotsAllocation 2'!$G$44:$G$57, 0)),
                    IF(ISNA(MATCH(CONCATENATE(B81, "-", C81), 'SlotsAllocation 2'!$H$44:$H$57, 0)),
                        IF(ISNA(MATCH(CONCATENATE(B81, "-", C81), 'SlotsAllocation 2'!$I$44:$I$57, 0)),
                           IF(ISNA(MATCH(CONCATENATE(B81, "-", C81), 'SlotsAllocation 2'!$J$44:$J$57, 0)),
                                0,
                            MATCH(CONCATENATE(B81, "-", C81), 'SlotsAllocation 2'!$J$44:$J$57, 0)),
                        MATCH(CONCATENATE(B81, "-", C81), 'SlotsAllocation 2'!$I$44:$I$57, 0)),
                    MATCH(CONCATENATE(B81, "-", C81), 'SlotsAllocation 2'!$H$44:$H$57, 0)),
                MATCH(CONCATENATE(B81, "-", C81), 'SlotsAllocation 2'!$G$44:$G$57, 0)),
            MATCH(CONCATENATE(B81, "-", C81), 'SlotsAllocation 2'!$F$44:$F$57, 0)),
        MATCH(CONCATENATE(B81, "-", C81), 'SlotsAllocation 2'!$E$44:$E$57, 0)),
    MATCH(CONCATENATE(B81, "-", C81), 'SlotsAllocation 2'!$D$44:$D$57, 0)),
MATCH(CONCATENATE(B81, "-", C81), 'SlotsAllocation 2'!$C$44:$C$57, 0))</f>
        <v>0</v>
      </c>
      <c r="N81" s="3">
        <f>IF(ISNA(MATCH(CONCATENATE(B81, "-", C81), 'SlotsAllocation 2'!$C$58:$C$71, 0)),
    IF(ISNA(MATCH(CONCATENATE(B81, "-", C81), 'SlotsAllocation 2'!$D$58:$D$71, 0)),
        IF(ISNA(MATCH(CONCATENATE(B81, "-", C81), 'SlotsAllocation 2'!$E$58:$E$71, 0)),
            IF(ISNA(MATCH(CONCATENATE(B81, "-", C81), 'SlotsAllocation 2'!$F$58:$F$71, 0)),
                IF(ISNA(MATCH(CONCATENATE(B81, "-", C81), 'SlotsAllocation 2'!$G$58:$G$71, 0)),
                    IF(ISNA(MATCH(CONCATENATE(B81, "-", C81), 'SlotsAllocation 2'!$H$58:$H$71, 0)),
                        IF(ISNA(MATCH(CONCATENATE(B81, "-", C81), 'SlotsAllocation 2'!$I$58:$I$71, 0)),
                           IF(ISNA(MATCH(CONCATENATE(B81, "-", C81), 'SlotsAllocation 2'!$J$58:$J$71, 0)),
                                0,
                            MATCH(CONCATENATE(B81, "-", C81), 'SlotsAllocation 2'!$J$58:$J$71, 0)),
                        MATCH(CONCATENATE(B81, "-", C81), 'SlotsAllocation 2'!$I$58:$I$71, 0)),
                    MATCH(CONCATENATE(B81, "-", C81), 'SlotsAllocation 2'!$H$58:$H$71, 0)),
                MATCH(CONCATENATE(B81, "-", C81), 'SlotsAllocation 2'!$G$58:$G$71, 0)),
            MATCH(CONCATENATE(B81, "-", C81), 'SlotsAllocation 2'!$F$58:$F$71, 0)),
        MATCH(CONCATENATE(B81, "-", C81), 'SlotsAllocation 2'!$E$58:$E$71, 0)),
    MATCH(CONCATENATE(B81, "-", C81), 'SlotsAllocation 2'!$D$58:$D$71, 0)),
MATCH(CONCATENATE(B81, "-", C81), 'SlotsAllocation 2'!$C$58:$C$71, 0))</f>
        <v>0</v>
      </c>
      <c r="O81" s="3" t="str">
        <f>IF(ISNA(MATCH(CONCATENATE(B81, "-", C81), 'SlotsAllocation 2'!$C$2:$C$71, 0)),
    IF(ISNA(MATCH(CONCATENATE(B81, "-", C81), 'SlotsAllocation 2'!$D$2:$D$71, 0)),
        IF(ISNA(MATCH(CONCATENATE(B81, "-", C81), 'SlotsAllocation 2'!$E$2:$E$71, 0)),
            IF(ISNA(MATCH(CONCATENATE(B81, "-", C81), 'SlotsAllocation 2'!$F$2:$F$71, 0)),
                IF(ISNA(MATCH(CONCATENATE(B81, "-", C81), 'SlotsAllocation 2'!$G$2:$G$71, 0)),
                    IF(ISNA(MATCH(CONCATENATE(B81, "-", C81), 'SlotsAllocation 2'!$H$2:$H$71, 0)),
                        IF(ISNA(MATCH(CONCATENATE(B81, "-", C81),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11:20-12:50</v>
      </c>
      <c r="P81" s="3">
        <v>4014</v>
      </c>
      <c r="Q81" s="3">
        <f>IF(ISNA(MATCH(CONCATENATE(B81, "-", C81), 'SlotsAllocation 2'!$C$2:$C$71, 0)),
    IF(ISNA(MATCH(CONCATENATE(B81, "-", C81), 'SlotsAllocation 2'!$D$2:$D$71, 0)),
        IF(ISNA(MATCH(CONCATENATE(B81, "-", C81), 'SlotsAllocation 2'!$E$2:$E$71, 0)),
            IF(ISNA(MATCH(CONCATENATE(B81, "-", C81), 'SlotsAllocation 2'!$F$2:$F$71, 0)),
                IF(ISNA(MATCH(CONCATENATE(B81, "-", C81), 'SlotsAllocation 2'!$G$2:$G$71, 0)),
                    IF(ISNA(MATCH(CONCATENATE(B81, "-", C81), 'SlotsAllocation 2'!$H$2:$H$71, 0)),
                        IF(ISNA(MATCH(CONCATENATE(B81, "-", C81), 'SlotsAllocation 2'!$I$2:$I$71, 0)),
                            IF(ISNA(MATCH(CONCATENATE(B81, "-", C81), 'SlotsAllocation 2'!$J$2:$J$71, 0)),
                                "No Room Allocated",
                            MATCH(CONCATENATE(B81, "-", C81), 'SlotsAllocation 2'!$J$2:$J$71, 0)),
                        MATCH(CONCATENATE(B81, "-", C81), 'SlotsAllocation 2'!$I$2:$I$71, 0)),
                    MATCH(CONCATENATE(B81, "-", C81), 'SlotsAllocation 2'!$H$2:$H$71, 0)),
                MATCH(CONCATENATE(B81, "-", C81), 'SlotsAllocation 2'!$G$2:$G$71, 0)),
            MATCH(CONCATENATE(B81, "-", C81), 'SlotsAllocation 2'!$F$2:$F$71, 0)),
        MATCH(CONCATENATE(B81, "-", C81), 'SlotsAllocation 2'!$E$2:$E$71, 0)),
    MATCH(CONCATENATE(B81, "-", C81), 'SlotsAllocation 2'!$D$2:$D$71, 0)),
MATCH(CONCATENATE(B81, "-", C81), 'SlotsAllocation 2'!$C$2:$C$71, 0))</f>
        <v>9</v>
      </c>
      <c r="R81" s="7">
        <v>35</v>
      </c>
      <c r="S81" s="5"/>
      <c r="T81" s="1"/>
      <c r="U81" s="142"/>
      <c r="V81" s="142"/>
      <c r="W81" s="142"/>
    </row>
    <row r="82" spans="2:23" ht="12" x14ac:dyDescent="0.25">
      <c r="B82" s="25" t="s">
        <v>23</v>
      </c>
      <c r="C82" s="5">
        <v>5</v>
      </c>
      <c r="D82" s="5" t="s">
        <v>80</v>
      </c>
      <c r="E82" s="5" t="s">
        <v>89</v>
      </c>
      <c r="F82" s="8">
        <v>1</v>
      </c>
      <c r="G82" s="59" t="s">
        <v>149</v>
      </c>
      <c r="H82" s="59"/>
      <c r="I82" s="32" t="str">
        <f t="shared" si="11"/>
        <v>S</v>
      </c>
      <c r="J82" s="3">
        <f>IF(ISNA(MATCH(CONCATENATE(B82, "-", C82), 'SlotsAllocation 2'!$C$2:$C$15, 0)),
    IF(ISNA(MATCH(CONCATENATE(B82, "-", C82), 'SlotsAllocation 2'!$D$2:$D$15, 0)),
        IF(ISNA(MATCH(CONCATENATE(B82, "-", C82), 'SlotsAllocation 2'!$E$2:$E$15, 0)),
            IF(ISNA(MATCH(CONCATENATE(B82, "-", C82), 'SlotsAllocation 2'!$F$2:$F$15, 0)),
                IF(ISNA(MATCH(CONCATENATE(B82, "-", C82), 'SlotsAllocation 2'!$G$2:$G$15, 0)),
                    IF(ISNA(MATCH(CONCATENATE(B82, "-", C82), 'SlotsAllocation 2'!$H$2:$H$15, 0)),
                        IF(ISNA(MATCH(CONCATENATE(B82, "-", C82), 'SlotsAllocation 2'!$I$2:$I$15, 0)),
                            IF(ISNA(MATCH(CONCATENATE(B82, "-", C82), 'SlotsAllocation 2'!$J$2:$J$15, 0)),
                                0,
                            MATCH(CONCATENATE(B82, "-", C82), 'SlotsAllocation 2'!$J$2:$J$15, 0)),
                        MATCH(CONCATENATE(B82, "-", C82), 'SlotsAllocation 2'!$I$2:$I$15, 0)),
                    MATCH(CONCATENATE(B82, "-", C82), 'SlotsAllocation 2'!$H$2:$H$15, 0)),
                MATCH(CONCATENATE(B82, "-", C82), 'SlotsAllocation 2'!$G$2:$G$15, 0)),
            MATCH(CONCATENATE(B82, "-", C82), 'SlotsAllocation 2'!$F$2:$F$15, 0)),
        MATCH(CONCATENATE(B82, "-", C82), 'SlotsAllocation 2'!$E$2:$E$15, 0)),
    MATCH(CONCATENATE(B82, "-", C82), 'SlotsAllocation 2'!$D$2:$D$15, 0)),
MATCH(CONCATENATE(B82, "-", C82), 'SlotsAllocation 2'!$C$2:$C$15, 0))</f>
        <v>6</v>
      </c>
      <c r="K82" s="3">
        <f>IF(ISNA(MATCH(CONCATENATE(B82, "-", C82), 'SlotsAllocation 2'!$C$16:$C$29, 0)),
    IF(ISNA(MATCH(CONCATENATE(B82, "-", C82), 'SlotsAllocation 2'!$D$16:$D$29, 0)),
        IF(ISNA(MATCH(CONCATENATE(B82, "-", C82), 'SlotsAllocation 2'!$E$16:$E$29, 0)),
            IF(ISNA(MATCH(CONCATENATE(B82, "-", C82), 'SlotsAllocation 2'!$F$16:$F$29, 0)),
                IF(ISNA(MATCH(CONCATENATE(B82, "-", C82), 'SlotsAllocation 2'!$G$16:$G$29, 0)),
                    IF(ISNA(MATCH(CONCATENATE(B82, "-", C82), 'SlotsAllocation 2'!$H$16:$H$29, 0)),
                        IF(ISNA(MATCH(CONCATENATE(B82, "-", C82), 'SlotsAllocation 2'!$I$16:$I$29, 0)),
                           IF(ISNA(MATCH(CONCATENATE(B82, "-", C82), 'SlotsAllocation 2'!$J$16:$J$29, 0)),
                                0,
                            MATCH(CONCATENATE(B82, "-", C82), 'SlotsAllocation 2'!$J$16:$J$29, 0)),
                        MATCH(CONCATENATE(B82, "-", C82), 'SlotsAllocation 2'!$I$16:$I$29, 0)),
                    MATCH(CONCATENATE(B82, "-", C82), 'SlotsAllocation 2'!$H$16:$H$29, 0)),
                MATCH(CONCATENATE(B82, "-", C82), 'SlotsAllocation 2'!$G$16:$G$29, 0)),
            MATCH(CONCATENATE(B82, "-", C82), 'SlotsAllocation 2'!$F$16:$F$29, 0)),
        MATCH(CONCATENATE(B82, "-", C82), 'SlotsAllocation 2'!$E$16:$E$29, 0)),
    MATCH(CONCATENATE(B82, "-", C82), 'SlotsAllocation 2'!$D$16:$D$29, 0)),
MATCH(CONCATENATE(B82, "-", C82), 'SlotsAllocation 2'!$C$16:$C$29, 0))</f>
        <v>0</v>
      </c>
      <c r="L82" s="3">
        <f>IF(ISNA(MATCH(CONCATENATE(B82, "-", C82), 'SlotsAllocation 2'!$C$30:$C$43, 0)),
    IF(ISNA(MATCH(CONCATENATE(B82, "-", C82), 'SlotsAllocation 2'!$D$30:$D$43, 0)),
        IF(ISNA(MATCH(CONCATENATE(B82, "-", C82), 'SlotsAllocation 2'!$E$30:$E$43, 0)),
            IF(ISNA(MATCH(CONCATENATE(B82, "-", C82), 'SlotsAllocation 2'!$F$30:$F$43, 0)),
                IF(ISNA(MATCH(CONCATENATE(B82, "-", C82), 'SlotsAllocation 2'!$G$30:$G$43, 0)),
                    IF(ISNA(MATCH(CONCATENATE(B82, "-", C82), 'SlotsAllocation 2'!$H$30:$H$43, 0)),
                        IF(ISNA(MATCH(CONCATENATE(B82, "-", C82), 'SlotsAllocation 2'!$I$30:$I$43, 0)),
                           IF(ISNA(MATCH(CONCATENATE(B82, "-", C82), 'SlotsAllocation 2'!$J$30:$J$43, 0)),
                                0,
                            MATCH(CONCATENATE(B82, "-", C82), 'SlotsAllocation 2'!$J$30:$J$43, 0)),
                        MATCH(CONCATENATE(B82, "-", C82), 'SlotsAllocation 2'!$I$30:$I$43, 0)),
                    MATCH(CONCATENATE(B82, "-", C82), 'SlotsAllocation 2'!$H$30:$H$43, 0)),
                MATCH(CONCATENATE(B82, "-", C82), 'SlotsAllocation 2'!$G$30:$G$43, 0)),
            MATCH(CONCATENATE(B82, "-", C82), 'SlotsAllocation 2'!$F$30:$F$43, 0)),
        MATCH(CONCATENATE(B82, "-", C82), 'SlotsAllocation 2'!$E$30:$E$43, 0)),
    MATCH(CONCATENATE(B82, "-", C82), 'SlotsAllocation 2'!$D$30:$D$43, 0)),
MATCH(CONCATENATE(B82, "-", C82), 'SlotsAllocation 2'!$C$30:$C$43, 0))</f>
        <v>0</v>
      </c>
      <c r="M82" s="3">
        <f>IF(ISNA(MATCH(CONCATENATE(B82, "-", C82), 'SlotsAllocation 2'!$C$44:$C$57, 0)),
    IF(ISNA(MATCH(CONCATENATE(B82, "-", C82), 'SlotsAllocation 2'!$D$44:$D$57, 0)),
        IF(ISNA(MATCH(CONCATENATE(B82, "-", C82), 'SlotsAllocation 2'!$E$44:$E$57, 0)),
            IF(ISNA(MATCH(CONCATENATE(B82, "-", C82), 'SlotsAllocation 2'!$F$44:$F$57, 0)),
                IF(ISNA(MATCH(CONCATENATE(B82, "-", C82), 'SlotsAllocation 2'!$G$44:$G$57, 0)),
                    IF(ISNA(MATCH(CONCATENATE(B82, "-", C82), 'SlotsAllocation 2'!$H$44:$H$57, 0)),
                        IF(ISNA(MATCH(CONCATENATE(B82, "-", C82), 'SlotsAllocation 2'!$I$44:$I$57, 0)),
                           IF(ISNA(MATCH(CONCATENATE(B82, "-", C82), 'SlotsAllocation 2'!$J$44:$J$57, 0)),
                                0,
                            MATCH(CONCATENATE(B82, "-", C82), 'SlotsAllocation 2'!$J$44:$J$57, 0)),
                        MATCH(CONCATENATE(B82, "-", C82), 'SlotsAllocation 2'!$I$44:$I$57, 0)),
                    MATCH(CONCATENATE(B82, "-", C82), 'SlotsAllocation 2'!$H$44:$H$57, 0)),
                MATCH(CONCATENATE(B82, "-", C82), 'SlotsAllocation 2'!$G$44:$G$57, 0)),
            MATCH(CONCATENATE(B82, "-", C82), 'SlotsAllocation 2'!$F$44:$F$57, 0)),
        MATCH(CONCATENATE(B82, "-", C82), 'SlotsAllocation 2'!$E$44:$E$57, 0)),
    MATCH(CONCATENATE(B82, "-", C82), 'SlotsAllocation 2'!$D$44:$D$57, 0)),
MATCH(CONCATENATE(B82, "-", C82), 'SlotsAllocation 2'!$C$44:$C$57, 0))</f>
        <v>0</v>
      </c>
      <c r="N82" s="3">
        <f>IF(ISNA(MATCH(CONCATENATE(B82, "-", C82), 'SlotsAllocation 2'!$C$58:$C$71, 0)),
    IF(ISNA(MATCH(CONCATENATE(B82, "-", C82), 'SlotsAllocation 2'!$D$58:$D$71, 0)),
        IF(ISNA(MATCH(CONCATENATE(B82, "-", C82), 'SlotsAllocation 2'!$E$58:$E$71, 0)),
            IF(ISNA(MATCH(CONCATENATE(B82, "-", C82), 'SlotsAllocation 2'!$F$58:$F$71, 0)),
                IF(ISNA(MATCH(CONCATENATE(B82, "-", C82), 'SlotsAllocation 2'!$G$58:$G$71, 0)),
                    IF(ISNA(MATCH(CONCATENATE(B82, "-", C82), 'SlotsAllocation 2'!$H$58:$H$71, 0)),
                        IF(ISNA(MATCH(CONCATENATE(B82, "-", C82), 'SlotsAllocation 2'!$I$58:$I$71, 0)),
                           IF(ISNA(MATCH(CONCATENATE(B82, "-", C82), 'SlotsAllocation 2'!$J$58:$J$71, 0)),
                                0,
                            MATCH(CONCATENATE(B82, "-", C82), 'SlotsAllocation 2'!$J$58:$J$71, 0)),
                        MATCH(CONCATENATE(B82, "-", C82), 'SlotsAllocation 2'!$I$58:$I$71, 0)),
                    MATCH(CONCATENATE(B82, "-", C82), 'SlotsAllocation 2'!$H$58:$H$71, 0)),
                MATCH(CONCATENATE(B82, "-", C82), 'SlotsAllocation 2'!$G$58:$G$71, 0)),
            MATCH(CONCATENATE(B82, "-", C82), 'SlotsAllocation 2'!$F$58:$F$71, 0)),
        MATCH(CONCATENATE(B82, "-", C82), 'SlotsAllocation 2'!$E$58:$E$71, 0)),
    MATCH(CONCATENATE(B82, "-", C82), 'SlotsAllocation 2'!$D$58:$D$71, 0)),
MATCH(CONCATENATE(B82, "-", C82), 'SlotsAllocation 2'!$C$58:$C$71, 0))</f>
        <v>0</v>
      </c>
      <c r="O82" s="59" t="str">
        <f>IF(ISNA(MATCH(CONCATENATE(B82, "-", C82), 'SlotsAllocation 2'!$C$2:$C$71, 0)),
    IF(ISNA(MATCH(CONCATENATE(B82, "-", C82), 'SlotsAllocation 2'!$D$2:$D$71, 0)),
        IF(ISNA(MATCH(CONCATENATE(B82, "-", C82), 'SlotsAllocation 2'!$E$2:$E$71, 0)),
            IF(ISNA(MATCH(CONCATENATE(B82, "-", C82), 'SlotsAllocation 2'!$F$2:$F$71, 0)),
                IF(ISNA(MATCH(CONCATENATE(B82, "-", C82), 'SlotsAllocation 2'!$G$2:$G$71, 0)),
                    IF(ISNA(MATCH(CONCATENATE(B82, "-", C82), 'SlotsAllocation 2'!$H$2:$H$71, 0)),
                        IF(ISNA(MATCH(CONCATENATE(B82, "-", C82),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13:00-14:30</v>
      </c>
      <c r="P82" s="3" t="str">
        <f>IF(ISNA(VLOOKUP(Q82, 'LOOKUP Table'!$A$2:$B$75, 2, FALSE)), "No Room Allocated", VLOOKUP(Q82, 'LOOKUP Table'!$A$2:$B$75, 2, FALSE))</f>
        <v>CENLab</v>
      </c>
      <c r="Q82" s="3">
        <f>IF(ISNA(MATCH(CONCATENATE(B82, "-", C82), 'SlotsAllocation 2'!$C$2:$C$71, 0)),
    IF(ISNA(MATCH(CONCATENATE(B82, "-", C82), 'SlotsAllocation 2'!$D$2:$D$71, 0)),
        IF(ISNA(MATCH(CONCATENATE(B82, "-", C82), 'SlotsAllocation 2'!$E$2:$E$71, 0)),
            IF(ISNA(MATCH(CONCATENATE(B82, "-", C82), 'SlotsAllocation 2'!$F$2:$F$71, 0)),
                IF(ISNA(MATCH(CONCATENATE(B82, "-", C82), 'SlotsAllocation 2'!$G$2:$G$71, 0)),
                    IF(ISNA(MATCH(CONCATENATE(B82, "-", C82), 'SlotsAllocation 2'!$H$2:$H$71, 0)),
                        IF(ISNA(MATCH(CONCATENATE(B82, "-", C82), 'SlotsAllocation 2'!$I$2:$I$71, 0)),
                            IF(ISNA(MATCH(CONCATENATE(B82, "-", C82), 'SlotsAllocation 2'!$J$2:$J$71, 0)),
                                "No Room Allocated",
                            MATCH(CONCATENATE(B82, "-", C82), 'SlotsAllocation 2'!$J$2:$J$71, 0)),
                        MATCH(CONCATENATE(B82, "-", C82), 'SlotsAllocation 2'!$I$2:$I$71, 0)),
                    MATCH(CONCATENATE(B82, "-", C82), 'SlotsAllocation 2'!$H$2:$H$71, 0)),
                MATCH(CONCATENATE(B82, "-", C82), 'SlotsAllocation 2'!$G$2:$G$71, 0)),
            MATCH(CONCATENATE(B82, "-", C82), 'SlotsAllocation 2'!$F$2:$F$71, 0)),
        MATCH(CONCATENATE(B82, "-", C82), 'SlotsAllocation 2'!$E$2:$E$71, 0)),
    MATCH(CONCATENATE(B82, "-", C82), 'SlotsAllocation 2'!$D$2:$D$71, 0)),
MATCH(CONCATENATE(B82, "-", C82), 'SlotsAllocation 2'!$C$2:$C$71, 0))</f>
        <v>6</v>
      </c>
      <c r="R82" s="5">
        <v>35</v>
      </c>
      <c r="S82" s="5"/>
      <c r="T82" s="1"/>
      <c r="U82" s="142"/>
      <c r="V82" s="142"/>
      <c r="W82" s="142"/>
    </row>
    <row r="83" spans="2:23" ht="12" x14ac:dyDescent="0.25">
      <c r="B83" s="25" t="s">
        <v>21</v>
      </c>
      <c r="C83" s="5">
        <v>6</v>
      </c>
      <c r="D83" s="5" t="s">
        <v>22</v>
      </c>
      <c r="E83" s="5" t="s">
        <v>88</v>
      </c>
      <c r="F83" s="8">
        <v>3</v>
      </c>
      <c r="G83" s="113" t="s">
        <v>284</v>
      </c>
      <c r="H83" s="113">
        <v>4409</v>
      </c>
      <c r="I83" s="3" t="str">
        <f t="shared" ref="I83:I84" si="12">CONCATENATE(
    IF(J83 &gt; 0, "S", ""),
    IF(K83 &gt; 0, "M", ""),
    IF(L83 &gt; 0, "T", ""),
    IF(M83 &gt; 0, "W", ""),
    IF(N83 &gt; 0, "R", ""),
)</f>
        <v>ST</v>
      </c>
      <c r="J83" s="3">
        <f>IF(ISNA(MATCH(CONCATENATE(B83, "-", C83), 'SlotsAllocation 2'!$C$2:$C$15, 0)),
    IF(ISNA(MATCH(CONCATENATE(B83, "-", C83), 'SlotsAllocation 2'!$D$2:$D$15, 0)),
        IF(ISNA(MATCH(CONCATENATE(B83, "-", C83), 'SlotsAllocation 2'!$E$2:$E$15, 0)),
            IF(ISNA(MATCH(CONCATENATE(B83, "-", C83), 'SlotsAllocation 2'!$F$2:$F$15, 0)),
                IF(ISNA(MATCH(CONCATENATE(B83, "-", C83), 'SlotsAllocation 2'!$G$2:$G$15, 0)),
                    IF(ISNA(MATCH(CONCATENATE(B83, "-", C83), 'SlotsAllocation 2'!$H$2:$H$15, 0)),
                        IF(ISNA(MATCH(CONCATENATE(B83, "-", C83), 'SlotsAllocation 2'!$I$2:$I$15, 0)),
                            IF(ISNA(MATCH(CONCATENATE(B83, "-", C83), 'SlotsAllocation 2'!$J$2:$J$15, 0)),
                                0,
                            MATCH(CONCATENATE(B83, "-", C83), 'SlotsAllocation 2'!$J$2:$J$15, 0)),
                        MATCH(CONCATENATE(B83, "-", C83), 'SlotsAllocation 2'!$I$2:$I$15, 0)),
                    MATCH(CONCATENATE(B83, "-", C83), 'SlotsAllocation 2'!$H$2:$H$15, 0)),
                MATCH(CONCATENATE(B83, "-", C83), 'SlotsAllocation 2'!$G$2:$G$15, 0)),
            MATCH(CONCATENATE(B83, "-", C83), 'SlotsAllocation 2'!$F$2:$F$15, 0)),
        MATCH(CONCATENATE(B83, "-", C83), 'SlotsAllocation 2'!$E$2:$E$15, 0)),
    MATCH(CONCATENATE(B83, "-", C83), 'SlotsAllocation 2'!$D$2:$D$15, 0)),
MATCH(CONCATENATE(B83, "-", C83), 'SlotsAllocation 2'!$C$2:$C$15, 0))</f>
        <v>9</v>
      </c>
      <c r="K83" s="3">
        <f>IF(ISNA(MATCH(CONCATENATE(B83, "-", C83), 'SlotsAllocation 2'!$C$16:$C$29, 0)),
    IF(ISNA(MATCH(CONCATENATE(B83, "-", C83), 'SlotsAllocation 2'!$D$16:$D$29, 0)),
        IF(ISNA(MATCH(CONCATENATE(B83, "-", C83), 'SlotsAllocation 2'!$E$16:$E$29, 0)),
            IF(ISNA(MATCH(CONCATENATE(B83, "-", C83), 'SlotsAllocation 2'!$F$16:$F$29, 0)),
                IF(ISNA(MATCH(CONCATENATE(B83, "-", C83), 'SlotsAllocation 2'!$G$16:$G$29, 0)),
                    IF(ISNA(MATCH(CONCATENATE(B83, "-", C83), 'SlotsAllocation 2'!$H$16:$H$29, 0)),
                        IF(ISNA(MATCH(CONCATENATE(B83, "-", C83), 'SlotsAllocation 2'!$I$16:$I$29, 0)),
                           IF(ISNA(MATCH(CONCATENATE(B83, "-", C83), 'SlotsAllocation 2'!$J$16:$J$29, 0)),
                                0,
                            MATCH(CONCATENATE(B83, "-", C83), 'SlotsAllocation 2'!$J$16:$J$29, 0)),
                        MATCH(CONCATENATE(B83, "-", C83), 'SlotsAllocation 2'!$I$16:$I$29, 0)),
                    MATCH(CONCATENATE(B83, "-", C83), 'SlotsAllocation 2'!$H$16:$H$29, 0)),
                MATCH(CONCATENATE(B83, "-", C83), 'SlotsAllocation 2'!$G$16:$G$29, 0)),
            MATCH(CONCATENATE(B83, "-", C83), 'SlotsAllocation 2'!$F$16:$F$29, 0)),
        MATCH(CONCATENATE(B83, "-", C83), 'SlotsAllocation 2'!$E$16:$E$29, 0)),
    MATCH(CONCATENATE(B83, "-", C83), 'SlotsAllocation 2'!$D$16:$D$29, 0)),
MATCH(CONCATENATE(B83, "-", C83), 'SlotsAllocation 2'!$C$16:$C$29, 0))</f>
        <v>0</v>
      </c>
      <c r="L83" s="3">
        <f>IF(ISNA(MATCH(CONCATENATE(B83, "-", C83), 'SlotsAllocation 2'!$C$30:$C$43, 0)),
    IF(ISNA(MATCH(CONCATENATE(B83, "-", C83), 'SlotsAllocation 2'!$D$30:$D$43, 0)),
        IF(ISNA(MATCH(CONCATENATE(B83, "-", C83), 'SlotsAllocation 2'!$E$30:$E$43, 0)),
            IF(ISNA(MATCH(CONCATENATE(B83, "-", C83), 'SlotsAllocation 2'!$F$30:$F$43, 0)),
                IF(ISNA(MATCH(CONCATENATE(B83, "-", C83), 'SlotsAllocation 2'!$G$30:$G$43, 0)),
                    IF(ISNA(MATCH(CONCATENATE(B83, "-", C83), 'SlotsAllocation 2'!$H$30:$H$43, 0)),
                        IF(ISNA(MATCH(CONCATENATE(B83, "-", C83), 'SlotsAllocation 2'!$I$30:$I$43, 0)),
                           IF(ISNA(MATCH(CONCATENATE(B83, "-", C83), 'SlotsAllocation 2'!$J$30:$J$43, 0)),
                                0,
                            MATCH(CONCATENATE(B83, "-", C83), 'SlotsAllocation 2'!$J$30:$J$43, 0)),
                        MATCH(CONCATENATE(B83, "-", C83), 'SlotsAllocation 2'!$I$30:$I$43, 0)),
                    MATCH(CONCATENATE(B83, "-", C83), 'SlotsAllocation 2'!$H$30:$H$43, 0)),
                MATCH(CONCATENATE(B83, "-", C83), 'SlotsAllocation 2'!$G$30:$G$43, 0)),
            MATCH(CONCATENATE(B83, "-", C83), 'SlotsAllocation 2'!$F$30:$F$43, 0)),
        MATCH(CONCATENATE(B83, "-", C83), 'SlotsAllocation 2'!$E$30:$E$43, 0)),
    MATCH(CONCATENATE(B83, "-", C83), 'SlotsAllocation 2'!$D$30:$D$43, 0)),
MATCH(CONCATENATE(B83, "-", C83), 'SlotsAllocation 2'!$C$30:$C$43, 0))</f>
        <v>9</v>
      </c>
      <c r="M83" s="3">
        <f>IF(ISNA(MATCH(CONCATENATE(B83, "-", C83), 'SlotsAllocation 2'!$C$44:$C$57, 0)),
    IF(ISNA(MATCH(CONCATENATE(B83, "-", C83), 'SlotsAllocation 2'!$D$44:$D$57, 0)),
        IF(ISNA(MATCH(CONCATENATE(B83, "-", C83), 'SlotsAllocation 2'!$E$44:$E$57, 0)),
            IF(ISNA(MATCH(CONCATENATE(B83, "-", C83), 'SlotsAllocation 2'!$F$44:$F$57, 0)),
                IF(ISNA(MATCH(CONCATENATE(B83, "-", C83), 'SlotsAllocation 2'!$G$44:$G$57, 0)),
                    IF(ISNA(MATCH(CONCATENATE(B83, "-", C83), 'SlotsAllocation 2'!$H$44:$H$57, 0)),
                        IF(ISNA(MATCH(CONCATENATE(B83, "-", C83), 'SlotsAllocation 2'!$I$44:$I$57, 0)),
                           IF(ISNA(MATCH(CONCATENATE(B83, "-", C83), 'SlotsAllocation 2'!$J$44:$J$57, 0)),
                                0,
                            MATCH(CONCATENATE(B83, "-", C83), 'SlotsAllocation 2'!$J$44:$J$57, 0)),
                        MATCH(CONCATENATE(B83, "-", C83), 'SlotsAllocation 2'!$I$44:$I$57, 0)),
                    MATCH(CONCATENATE(B83, "-", C83), 'SlotsAllocation 2'!$H$44:$H$57, 0)),
                MATCH(CONCATENATE(B83, "-", C83), 'SlotsAllocation 2'!$G$44:$G$57, 0)),
            MATCH(CONCATENATE(B83, "-", C83), 'SlotsAllocation 2'!$F$44:$F$57, 0)),
        MATCH(CONCATENATE(B83, "-", C83), 'SlotsAllocation 2'!$E$44:$E$57, 0)),
    MATCH(CONCATENATE(B83, "-", C83), 'SlotsAllocation 2'!$D$44:$D$57, 0)),
MATCH(CONCATENATE(B83, "-", C83), 'SlotsAllocation 2'!$C$44:$C$57, 0))</f>
        <v>0</v>
      </c>
      <c r="N83" s="3">
        <f>IF(ISNA(MATCH(CONCATENATE(B83, "-", C83), 'SlotsAllocation 2'!$C$58:$C$71, 0)),
    IF(ISNA(MATCH(CONCATENATE(B83, "-", C83), 'SlotsAllocation 2'!$D$58:$D$71, 0)),
        IF(ISNA(MATCH(CONCATENATE(B83, "-", C83), 'SlotsAllocation 2'!$E$58:$E$71, 0)),
            IF(ISNA(MATCH(CONCATENATE(B83, "-", C83), 'SlotsAllocation 2'!$F$58:$F$71, 0)),
                IF(ISNA(MATCH(CONCATENATE(B83, "-", C83), 'SlotsAllocation 2'!$G$58:$G$71, 0)),
                    IF(ISNA(MATCH(CONCATENATE(B83, "-", C83), 'SlotsAllocation 2'!$H$58:$H$71, 0)),
                        IF(ISNA(MATCH(CONCATENATE(B83, "-", C83), 'SlotsAllocation 2'!$I$58:$I$71, 0)),
                           IF(ISNA(MATCH(CONCATENATE(B83, "-", C83), 'SlotsAllocation 2'!$J$58:$J$71, 0)),
                                0,
                            MATCH(CONCATENATE(B83, "-", C83), 'SlotsAllocation 2'!$J$58:$J$71, 0)),
                        MATCH(CONCATENATE(B83, "-", C83), 'SlotsAllocation 2'!$I$58:$I$71, 0)),
                    MATCH(CONCATENATE(B83, "-", C83), 'SlotsAllocation 2'!$H$58:$H$71, 0)),
                MATCH(CONCATENATE(B83, "-", C83), 'SlotsAllocation 2'!$G$58:$G$71, 0)),
            MATCH(CONCATENATE(B83, "-", C83), 'SlotsAllocation 2'!$F$58:$F$71, 0)),
        MATCH(CONCATENATE(B83, "-", C83), 'SlotsAllocation 2'!$E$58:$E$71, 0)),
    MATCH(CONCATENATE(B83, "-", C83), 'SlotsAllocation 2'!$D$58:$D$71, 0)),
MATCH(CONCATENATE(B83, "-", C83), 'SlotsAllocation 2'!$C$58:$C$71, 0))</f>
        <v>0</v>
      </c>
      <c r="O83" s="3" t="str">
        <f>IF(ISNA(MATCH(CONCATENATE(B83, "-", C83), 'SlotsAllocation 2'!$C$2:$C$71, 0)),
    IF(ISNA(MATCH(CONCATENATE(B83, "-", C83), 'SlotsAllocation 2'!$D$2:$D$71, 0)),
        IF(ISNA(MATCH(CONCATENATE(B83, "-", C83), 'SlotsAllocation 2'!$E$2:$E$71, 0)),
            IF(ISNA(MATCH(CONCATENATE(B83, "-", C83), 'SlotsAllocation 2'!$F$2:$F$71, 0)),
                IF(ISNA(MATCH(CONCATENATE(B83, "-", C83), 'SlotsAllocation 2'!$G$2:$G$71, 0)),
                    IF(ISNA(MATCH(CONCATENATE(B83, "-", C83), 'SlotsAllocation 2'!$H$2:$H$71, 0)),
                        IF(ISNA(MATCH(CONCATENATE(B83, "-", C83),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13:00-14:30</v>
      </c>
      <c r="P83" s="3">
        <v>9016</v>
      </c>
      <c r="Q83" s="3">
        <f>IF(ISNA(MATCH(CONCATENATE(B83, "-", C83), 'SlotsAllocation 2'!$C$2:$C$71, 0)),
    IF(ISNA(MATCH(CONCATENATE(B83, "-", C83), 'SlotsAllocation 2'!$D$2:$D$71, 0)),
        IF(ISNA(MATCH(CONCATENATE(B83, "-", C83), 'SlotsAllocation 2'!$E$2:$E$71, 0)),
            IF(ISNA(MATCH(CONCATENATE(B83, "-", C83), 'SlotsAllocation 2'!$F$2:$F$71, 0)),
                IF(ISNA(MATCH(CONCATENATE(B83, "-", C83), 'SlotsAllocation 2'!$G$2:$G$71, 0)),
                    IF(ISNA(MATCH(CONCATENATE(B83, "-", C83), 'SlotsAllocation 2'!$H$2:$H$71, 0)),
                        IF(ISNA(MATCH(CONCATENATE(B83, "-", C83), 'SlotsAllocation 2'!$I$2:$I$71, 0)),
                            IF(ISNA(MATCH(CONCATENATE(B83, "-", C83), 'SlotsAllocation 2'!$J$2:$J$71, 0)),
                                "No Room Allocated",
                            MATCH(CONCATENATE(B83, "-", C83), 'SlotsAllocation 2'!$J$2:$J$71, 0)),
                        MATCH(CONCATENATE(B83, "-", C83), 'SlotsAllocation 2'!$I$2:$I$71, 0)),
                    MATCH(CONCATENATE(B83, "-", C83), 'SlotsAllocation 2'!$H$2:$H$71, 0)),
                MATCH(CONCATENATE(B83, "-", C83), 'SlotsAllocation 2'!$G$2:$G$71, 0)),
            MATCH(CONCATENATE(B83, "-", C83), 'SlotsAllocation 2'!$F$2:$F$71, 0)),
        MATCH(CONCATENATE(B83, "-", C83), 'SlotsAllocation 2'!$E$2:$E$71, 0)),
    MATCH(CONCATENATE(B83, "-", C83), 'SlotsAllocation 2'!$D$2:$D$71, 0)),
MATCH(CONCATENATE(B83, "-", C83), 'SlotsAllocation 2'!$C$2:$C$71, 0))</f>
        <v>9</v>
      </c>
      <c r="R83" s="7">
        <v>35</v>
      </c>
      <c r="S83" s="147"/>
      <c r="T83" s="1"/>
      <c r="U83" s="142"/>
      <c r="V83" s="142"/>
      <c r="W83" s="142"/>
    </row>
    <row r="84" spans="2:23" ht="12" x14ac:dyDescent="0.25">
      <c r="B84" s="25" t="s">
        <v>23</v>
      </c>
      <c r="C84" s="5">
        <v>6</v>
      </c>
      <c r="D84" s="5" t="s">
        <v>80</v>
      </c>
      <c r="E84" s="5" t="s">
        <v>89</v>
      </c>
      <c r="F84" s="8">
        <v>1</v>
      </c>
      <c r="G84" s="95"/>
      <c r="H84" s="119"/>
      <c r="I84" s="3" t="str">
        <f t="shared" si="12"/>
        <v>S</v>
      </c>
      <c r="J84" s="3">
        <f>IF(ISNA(MATCH(CONCATENATE(B84, "-", C84), 'SlotsAllocation 2'!$C$2:$C$15, 0)),
    IF(ISNA(MATCH(CONCATENATE(B84, "-", C84), 'SlotsAllocation 2'!$D$2:$D$15, 0)),
        IF(ISNA(MATCH(CONCATENATE(B84, "-", C84), 'SlotsAllocation 2'!$E$2:$E$15, 0)),
            IF(ISNA(MATCH(CONCATENATE(B84, "-", C84), 'SlotsAllocation 2'!$F$2:$F$15, 0)),
                IF(ISNA(MATCH(CONCATENATE(B84, "-", C84), 'SlotsAllocation 2'!$G$2:$G$15, 0)),
                    IF(ISNA(MATCH(CONCATENATE(B84, "-", C84), 'SlotsAllocation 2'!$H$2:$H$15, 0)),
                        IF(ISNA(MATCH(CONCATENATE(B84, "-", C84), 'SlotsAllocation 2'!$I$2:$I$15, 0)),
                            IF(ISNA(MATCH(CONCATENATE(B84, "-", C84), 'SlotsAllocation 2'!$J$2:$J$15, 0)),
                                0,
                            MATCH(CONCATENATE(B84, "-", C84), 'SlotsAllocation 2'!$J$2:$J$15, 0)),
                        MATCH(CONCATENATE(B84, "-", C84), 'SlotsAllocation 2'!$I$2:$I$15, 0)),
                    MATCH(CONCATENATE(B84, "-", C84), 'SlotsAllocation 2'!$H$2:$H$15, 0)),
                MATCH(CONCATENATE(B84, "-", C84), 'SlotsAllocation 2'!$G$2:$G$15, 0)),
            MATCH(CONCATENATE(B84, "-", C84), 'SlotsAllocation 2'!$F$2:$F$15, 0)),
        MATCH(CONCATENATE(B84, "-", C84), 'SlotsAllocation 2'!$E$2:$E$15, 0)),
    MATCH(CONCATENATE(B84, "-", C84), 'SlotsAllocation 2'!$D$2:$D$15, 0)),
MATCH(CONCATENATE(B84, "-", C84), 'SlotsAllocation 2'!$C$2:$C$15, 0))</f>
        <v>6</v>
      </c>
      <c r="K84" s="3">
        <f>IF(ISNA(MATCH(CONCATENATE(B84, "-", C84), 'SlotsAllocation 2'!$C$16:$C$29, 0)),
    IF(ISNA(MATCH(CONCATENATE(B84, "-", C84), 'SlotsAllocation 2'!$D$16:$D$29, 0)),
        IF(ISNA(MATCH(CONCATENATE(B84, "-", C84), 'SlotsAllocation 2'!$E$16:$E$29, 0)),
            IF(ISNA(MATCH(CONCATENATE(B84, "-", C84), 'SlotsAllocation 2'!$F$16:$F$29, 0)),
                IF(ISNA(MATCH(CONCATENATE(B84, "-", C84), 'SlotsAllocation 2'!$G$16:$G$29, 0)),
                    IF(ISNA(MATCH(CONCATENATE(B84, "-", C84), 'SlotsAllocation 2'!$H$16:$H$29, 0)),
                        IF(ISNA(MATCH(CONCATENATE(B84, "-", C84), 'SlotsAllocation 2'!$I$16:$I$29, 0)),
                           IF(ISNA(MATCH(CONCATENATE(B84, "-", C84), 'SlotsAllocation 2'!$J$16:$J$29, 0)),
                                0,
                            MATCH(CONCATENATE(B84, "-", C84), 'SlotsAllocation 2'!$J$16:$J$29, 0)),
                        MATCH(CONCATENATE(B84, "-", C84), 'SlotsAllocation 2'!$I$16:$I$29, 0)),
                    MATCH(CONCATENATE(B84, "-", C84), 'SlotsAllocation 2'!$H$16:$H$29, 0)),
                MATCH(CONCATENATE(B84, "-", C84), 'SlotsAllocation 2'!$G$16:$G$29, 0)),
            MATCH(CONCATENATE(B84, "-", C84), 'SlotsAllocation 2'!$F$16:$F$29, 0)),
        MATCH(CONCATENATE(B84, "-", C84), 'SlotsAllocation 2'!$E$16:$E$29, 0)),
    MATCH(CONCATENATE(B84, "-", C84), 'SlotsAllocation 2'!$D$16:$D$29, 0)),
MATCH(CONCATENATE(B84, "-", C84), 'SlotsAllocation 2'!$C$16:$C$29, 0))</f>
        <v>0</v>
      </c>
      <c r="L84" s="3">
        <f>IF(ISNA(MATCH(CONCATENATE(B84, "-", C84), 'SlotsAllocation 2'!$C$30:$C$43, 0)),
    IF(ISNA(MATCH(CONCATENATE(B84, "-", C84), 'SlotsAllocation 2'!$D$30:$D$43, 0)),
        IF(ISNA(MATCH(CONCATENATE(B84, "-", C84), 'SlotsAllocation 2'!$E$30:$E$43, 0)),
            IF(ISNA(MATCH(CONCATENATE(B84, "-", C84), 'SlotsAllocation 2'!$F$30:$F$43, 0)),
                IF(ISNA(MATCH(CONCATENATE(B84, "-", C84), 'SlotsAllocation 2'!$G$30:$G$43, 0)),
                    IF(ISNA(MATCH(CONCATENATE(B84, "-", C84), 'SlotsAllocation 2'!$H$30:$H$43, 0)),
                        IF(ISNA(MATCH(CONCATENATE(B84, "-", C84), 'SlotsAllocation 2'!$I$30:$I$43, 0)),
                           IF(ISNA(MATCH(CONCATENATE(B84, "-", C84), 'SlotsAllocation 2'!$J$30:$J$43, 0)),
                                0,
                            MATCH(CONCATENATE(B84, "-", C84), 'SlotsAllocation 2'!$J$30:$J$43, 0)),
                        MATCH(CONCATENATE(B84, "-", C84), 'SlotsAllocation 2'!$I$30:$I$43, 0)),
                    MATCH(CONCATENATE(B84, "-", C84), 'SlotsAllocation 2'!$H$30:$H$43, 0)),
                MATCH(CONCATENATE(B84, "-", C84), 'SlotsAllocation 2'!$G$30:$G$43, 0)),
            MATCH(CONCATENATE(B84, "-", C84), 'SlotsAllocation 2'!$F$30:$F$43, 0)),
        MATCH(CONCATENATE(B84, "-", C84), 'SlotsAllocation 2'!$E$30:$E$43, 0)),
    MATCH(CONCATENATE(B84, "-", C84), 'SlotsAllocation 2'!$D$30:$D$43, 0)),
MATCH(CONCATENATE(B84, "-", C84), 'SlotsAllocation 2'!$C$30:$C$43, 0))</f>
        <v>0</v>
      </c>
      <c r="M84" s="3">
        <f>IF(ISNA(MATCH(CONCATENATE(B84, "-", C84), 'SlotsAllocation 2'!$C$44:$C$57, 0)),
    IF(ISNA(MATCH(CONCATENATE(B84, "-", C84), 'SlotsAllocation 2'!$D$44:$D$57, 0)),
        IF(ISNA(MATCH(CONCATENATE(B84, "-", C84), 'SlotsAllocation 2'!$E$44:$E$57, 0)),
            IF(ISNA(MATCH(CONCATENATE(B84, "-", C84), 'SlotsAllocation 2'!$F$44:$F$57, 0)),
                IF(ISNA(MATCH(CONCATENATE(B84, "-", C84), 'SlotsAllocation 2'!$G$44:$G$57, 0)),
                    IF(ISNA(MATCH(CONCATENATE(B84, "-", C84), 'SlotsAllocation 2'!$H$44:$H$57, 0)),
                        IF(ISNA(MATCH(CONCATENATE(B84, "-", C84), 'SlotsAllocation 2'!$I$44:$I$57, 0)),
                           IF(ISNA(MATCH(CONCATENATE(B84, "-", C84), 'SlotsAllocation 2'!$J$44:$J$57, 0)),
                                0,
                            MATCH(CONCATENATE(B84, "-", C84), 'SlotsAllocation 2'!$J$44:$J$57, 0)),
                        MATCH(CONCATENATE(B84, "-", C84), 'SlotsAllocation 2'!$I$44:$I$57, 0)),
                    MATCH(CONCATENATE(B84, "-", C84), 'SlotsAllocation 2'!$H$44:$H$57, 0)),
                MATCH(CONCATENATE(B84, "-", C84), 'SlotsAllocation 2'!$G$44:$G$57, 0)),
            MATCH(CONCATENATE(B84, "-", C84), 'SlotsAllocation 2'!$F$44:$F$57, 0)),
        MATCH(CONCATENATE(B84, "-", C84), 'SlotsAllocation 2'!$E$44:$E$57, 0)),
    MATCH(CONCATENATE(B84, "-", C84), 'SlotsAllocation 2'!$D$44:$D$57, 0)),
MATCH(CONCATENATE(B84, "-", C84), 'SlotsAllocation 2'!$C$44:$C$57, 0))</f>
        <v>0</v>
      </c>
      <c r="N84" s="3">
        <f>IF(ISNA(MATCH(CONCATENATE(B84, "-", C84), 'SlotsAllocation 2'!$C$58:$C$71, 0)),
    IF(ISNA(MATCH(CONCATENATE(B84, "-", C84), 'SlotsAllocation 2'!$D$58:$D$71, 0)),
        IF(ISNA(MATCH(CONCATENATE(B84, "-", C84), 'SlotsAllocation 2'!$E$58:$E$71, 0)),
            IF(ISNA(MATCH(CONCATENATE(B84, "-", C84), 'SlotsAllocation 2'!$F$58:$F$71, 0)),
                IF(ISNA(MATCH(CONCATENATE(B84, "-", C84), 'SlotsAllocation 2'!$G$58:$G$71, 0)),
                    IF(ISNA(MATCH(CONCATENATE(B84, "-", C84), 'SlotsAllocation 2'!$H$58:$H$71, 0)),
                        IF(ISNA(MATCH(CONCATENATE(B84, "-", C84), 'SlotsAllocation 2'!$I$58:$I$71, 0)),
                           IF(ISNA(MATCH(CONCATENATE(B84, "-", C84), 'SlotsAllocation 2'!$J$58:$J$71, 0)),
                                0,
                            MATCH(CONCATENATE(B84, "-", C84), 'SlotsAllocation 2'!$J$58:$J$71, 0)),
                        MATCH(CONCATENATE(B84, "-", C84), 'SlotsAllocation 2'!$I$58:$I$71, 0)),
                    MATCH(CONCATENATE(B84, "-", C84), 'SlotsAllocation 2'!$H$58:$H$71, 0)),
                MATCH(CONCATENATE(B84, "-", C84), 'SlotsAllocation 2'!$G$58:$G$71, 0)),
            MATCH(CONCATENATE(B84, "-", C84), 'SlotsAllocation 2'!$F$58:$F$71, 0)),
        MATCH(CONCATENATE(B84, "-", C84), 'SlotsAllocation 2'!$E$58:$E$71, 0)),
    MATCH(CONCATENATE(B84, "-", C84), 'SlotsAllocation 2'!$D$58:$D$71, 0)),
MATCH(CONCATENATE(B84, "-", C84), 'SlotsAllocation 2'!$C$58:$C$71, 0))</f>
        <v>0</v>
      </c>
      <c r="O84" s="3" t="str">
        <f>IF(ISNA(MATCH(CONCATENATE(B84, "-", C84), 'SlotsAllocation 2'!$C$2:$C$71, 0)),
    IF(ISNA(MATCH(CONCATENATE(B84, "-", C84), 'SlotsAllocation 2'!$D$2:$D$71, 0)),
        IF(ISNA(MATCH(CONCATENATE(B84, "-", C84), 'SlotsAllocation 2'!$E$2:$E$71, 0)),
            IF(ISNA(MATCH(CONCATENATE(B84, "-", C84), 'SlotsAllocation 2'!$F$2:$F$71, 0)),
                IF(ISNA(MATCH(CONCATENATE(B84, "-", C84), 'SlotsAllocation 2'!$G$2:$G$71, 0)),
                    IF(ISNA(MATCH(CONCATENATE(B84, "-", C84), 'SlotsAllocation 2'!$H$2:$H$71, 0)),
                        IF(ISNA(MATCH(CONCATENATE(B84, "-", C84),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11:20-12:50</v>
      </c>
      <c r="P84" s="3" t="str">
        <f>IF(ISNA(VLOOKUP(Q84, 'LOOKUP Table'!$A$2:$B$75, 2, FALSE)), "No Room Allocated", VLOOKUP(Q84, 'LOOKUP Table'!$A$2:$B$75, 2, FALSE))</f>
        <v>CENLab</v>
      </c>
      <c r="Q84" s="3">
        <f>IF(ISNA(MATCH(CONCATENATE(B84, "-", C84), 'SlotsAllocation 2'!$C$2:$C$71, 0)),
    IF(ISNA(MATCH(CONCATENATE(B84, "-", C84), 'SlotsAllocation 2'!$D$2:$D$71, 0)),
        IF(ISNA(MATCH(CONCATENATE(B84, "-", C84), 'SlotsAllocation 2'!$E$2:$E$71, 0)),
            IF(ISNA(MATCH(CONCATENATE(B84, "-", C84), 'SlotsAllocation 2'!$F$2:$F$71, 0)),
                IF(ISNA(MATCH(CONCATENATE(B84, "-", C84), 'SlotsAllocation 2'!$G$2:$G$71, 0)),
                    IF(ISNA(MATCH(CONCATENATE(B84, "-", C84), 'SlotsAllocation 2'!$H$2:$H$71, 0)),
                        IF(ISNA(MATCH(CONCATENATE(B84, "-", C84), 'SlotsAllocation 2'!$I$2:$I$71, 0)),
                            IF(ISNA(MATCH(CONCATENATE(B84, "-", C84), 'SlotsAllocation 2'!$J$2:$J$71, 0)),
                                "No Room Allocated",
                            MATCH(CONCATENATE(B84, "-", C84), 'SlotsAllocation 2'!$J$2:$J$71, 0)),
                        MATCH(CONCATENATE(B84, "-", C84), 'SlotsAllocation 2'!$I$2:$I$71, 0)),
                    MATCH(CONCATENATE(B84, "-", C84), 'SlotsAllocation 2'!$H$2:$H$71, 0)),
                MATCH(CONCATENATE(B84, "-", C84), 'SlotsAllocation 2'!$G$2:$G$71, 0)),
            MATCH(CONCATENATE(B84, "-", C84), 'SlotsAllocation 2'!$F$2:$F$71, 0)),
        MATCH(CONCATENATE(B84, "-", C84), 'SlotsAllocation 2'!$E$2:$E$71, 0)),
    MATCH(CONCATENATE(B84, "-", C84), 'SlotsAllocation 2'!$D$2:$D$71, 0)),
MATCH(CONCATENATE(B84, "-", C84), 'SlotsAllocation 2'!$C$2:$C$71, 0))</f>
        <v>6</v>
      </c>
      <c r="R84" s="5">
        <v>35</v>
      </c>
      <c r="S84" s="147"/>
      <c r="T84" s="1"/>
      <c r="U84" s="142"/>
      <c r="V84" s="142"/>
      <c r="W84" s="145"/>
    </row>
    <row r="85" spans="2:23" ht="30" customHeight="1" x14ac:dyDescent="0.25">
      <c r="B85" s="27"/>
      <c r="C85" s="13"/>
      <c r="D85" s="13"/>
      <c r="E85" s="13"/>
      <c r="F85" s="16"/>
      <c r="G85" s="11"/>
      <c r="H85" s="11"/>
      <c r="I85" s="13"/>
      <c r="J85" s="11"/>
      <c r="K85" s="11"/>
      <c r="L85" s="11"/>
      <c r="M85" s="11"/>
      <c r="N85" s="11"/>
      <c r="O85" s="11"/>
      <c r="P85" s="11"/>
      <c r="Q85" s="13"/>
      <c r="R85" s="13"/>
      <c r="S85" s="15"/>
      <c r="T85" s="17"/>
      <c r="U85" s="130"/>
      <c r="V85" s="130"/>
      <c r="W85" s="130"/>
    </row>
    <row r="86" spans="2:23" ht="12" x14ac:dyDescent="0.25">
      <c r="B86" s="23" t="s">
        <v>37</v>
      </c>
      <c r="C86" s="2">
        <v>1</v>
      </c>
      <c r="D86" s="3" t="s">
        <v>38</v>
      </c>
      <c r="E86" s="3" t="s">
        <v>356</v>
      </c>
      <c r="F86" s="4">
        <v>3</v>
      </c>
      <c r="G86" s="113" t="s">
        <v>425</v>
      </c>
      <c r="H86" s="113">
        <v>4228</v>
      </c>
      <c r="I86" s="32" t="str">
        <f t="shared" ref="I86" si="13">CONCATENATE(
    IF(J86 &gt; 0, "S", ""),
    IF(K86 &gt; 0, "M", ""),
    IF(L86 &gt; 0, "T", ""),
    IF(M86 &gt; 0, "W", ""),
    IF(N86 &gt; 0, "R", ""),
)</f>
        <v>ST</v>
      </c>
      <c r="J86" s="3">
        <f>IF(ISNA(MATCH(CONCATENATE(B86, "-", C86), 'SlotsAllocation 2'!$C$2:$C$15, 0)),
    IF(ISNA(MATCH(CONCATENATE(B86, "-", C86), 'SlotsAllocation 2'!$D$2:$D$15, 0)),
        IF(ISNA(MATCH(CONCATENATE(B86, "-", C86), 'SlotsAllocation 2'!$E$2:$E$15, 0)),
            IF(ISNA(MATCH(CONCATENATE(B86, "-", C86), 'SlotsAllocation 2'!$F$2:$F$15, 0)),
                IF(ISNA(MATCH(CONCATENATE(B86, "-", C86), 'SlotsAllocation 2'!$G$2:$G$15, 0)),
                    IF(ISNA(MATCH(CONCATENATE(B86, "-", C86), 'SlotsAllocation 2'!$H$2:$H$15, 0)),
                        IF(ISNA(MATCH(CONCATENATE(B86, "-", C86), 'SlotsAllocation 2'!$I$2:$I$15, 0)),
                            IF(ISNA(MATCH(CONCATENATE(B86, "-", C86), 'SlotsAllocation 2'!$J$2:$J$15, 0)),
                                0,
                            MATCH(CONCATENATE(B86, "-", C86), 'SlotsAllocation 2'!$J$2:$J$15, 0)),
                        MATCH(CONCATENATE(B86, "-", C86), 'SlotsAllocation 2'!$I$2:$I$15, 0)),
                    MATCH(CONCATENATE(B86, "-", C86), 'SlotsAllocation 2'!$H$2:$H$15, 0)),
                MATCH(CONCATENATE(B86, "-", C86), 'SlotsAllocation 2'!$G$2:$G$15, 0)),
            MATCH(CONCATENATE(B86, "-", C86), 'SlotsAllocation 2'!$F$2:$F$15, 0)),
        MATCH(CONCATENATE(B86, "-", C86), 'SlotsAllocation 2'!$E$2:$E$15, 0)),
    MATCH(CONCATENATE(B86, "-", C86), 'SlotsAllocation 2'!$D$2:$D$15, 0)),
MATCH(CONCATENATE(B86, "-", C86), 'SlotsAllocation 2'!$C$2:$C$15, 0))</f>
        <v>10</v>
      </c>
      <c r="K86" s="3">
        <f>IF(ISNA(MATCH(CONCATENATE(B86, "-", C86), 'SlotsAllocation 2'!$C$16:$C$29, 0)),
    IF(ISNA(MATCH(CONCATENATE(B86, "-", C86), 'SlotsAllocation 2'!$D$16:$D$29, 0)),
        IF(ISNA(MATCH(CONCATENATE(B86, "-", C86), 'SlotsAllocation 2'!$E$16:$E$29, 0)),
            IF(ISNA(MATCH(CONCATENATE(B86, "-", C86), 'SlotsAllocation 2'!$F$16:$F$29, 0)),
                IF(ISNA(MATCH(CONCATENATE(B86, "-", C86), 'SlotsAllocation 2'!$G$16:$G$29, 0)),
                    IF(ISNA(MATCH(CONCATENATE(B86, "-", C86), 'SlotsAllocation 2'!$H$16:$H$29, 0)),
                        IF(ISNA(MATCH(CONCATENATE(B86, "-", C86), 'SlotsAllocation 2'!$I$16:$I$29, 0)),
                           IF(ISNA(MATCH(CONCATENATE(B86, "-", C86), 'SlotsAllocation 2'!$J$16:$J$29, 0)),
                                0,
                            MATCH(CONCATENATE(B86, "-", C86), 'SlotsAllocation 2'!$J$16:$J$29, 0)),
                        MATCH(CONCATENATE(B86, "-", C86), 'SlotsAllocation 2'!$I$16:$I$29, 0)),
                    MATCH(CONCATENATE(B86, "-", C86), 'SlotsAllocation 2'!$H$16:$H$29, 0)),
                MATCH(CONCATENATE(B86, "-", C86), 'SlotsAllocation 2'!$G$16:$G$29, 0)),
            MATCH(CONCATENATE(B86, "-", C86), 'SlotsAllocation 2'!$F$16:$F$29, 0)),
        MATCH(CONCATENATE(B86, "-", C86), 'SlotsAllocation 2'!$E$16:$E$29, 0)),
    MATCH(CONCATENATE(B86, "-", C86), 'SlotsAllocation 2'!$D$16:$D$29, 0)),
MATCH(CONCATENATE(B86, "-", C86), 'SlotsAllocation 2'!$C$16:$C$29, 0))</f>
        <v>0</v>
      </c>
      <c r="L86" s="3">
        <f>IF(ISNA(MATCH(CONCATENATE(B86, "-", C86), 'SlotsAllocation 2'!$C$30:$C$43, 0)),
    IF(ISNA(MATCH(CONCATENATE(B86, "-", C86), 'SlotsAllocation 2'!$D$30:$D$43, 0)),
        IF(ISNA(MATCH(CONCATENATE(B86, "-", C86), 'SlotsAllocation 2'!$E$30:$E$43, 0)),
            IF(ISNA(MATCH(CONCATENATE(B86, "-", C86), 'SlotsAllocation 2'!$F$30:$F$43, 0)),
                IF(ISNA(MATCH(CONCATENATE(B86, "-", C86), 'SlotsAllocation 2'!$G$30:$G$43, 0)),
                    IF(ISNA(MATCH(CONCATENATE(B86, "-", C86), 'SlotsAllocation 2'!$H$30:$H$43, 0)),
                        IF(ISNA(MATCH(CONCATENATE(B86, "-", C86), 'SlotsAllocation 2'!$I$30:$I$43, 0)),
                           IF(ISNA(MATCH(CONCATENATE(B86, "-", C86), 'SlotsAllocation 2'!$J$30:$J$43, 0)),
                                0,
                            MATCH(CONCATENATE(B86, "-", C86), 'SlotsAllocation 2'!$J$30:$J$43, 0)),
                        MATCH(CONCATENATE(B86, "-", C86), 'SlotsAllocation 2'!$I$30:$I$43, 0)),
                    MATCH(CONCATENATE(B86, "-", C86), 'SlotsAllocation 2'!$H$30:$H$43, 0)),
                MATCH(CONCATENATE(B86, "-", C86), 'SlotsAllocation 2'!$G$30:$G$43, 0)),
            MATCH(CONCATENATE(B86, "-", C86), 'SlotsAllocation 2'!$F$30:$F$43, 0)),
        MATCH(CONCATENATE(B86, "-", C86), 'SlotsAllocation 2'!$E$30:$E$43, 0)),
    MATCH(CONCATENATE(B86, "-", C86), 'SlotsAllocation 2'!$D$30:$D$43, 0)),
MATCH(CONCATENATE(B86, "-", C86), 'SlotsAllocation 2'!$C$30:$C$43, 0))</f>
        <v>10</v>
      </c>
      <c r="M86" s="3">
        <f>IF(ISNA(MATCH(CONCATENATE(B86, "-", C86), 'SlotsAllocation 2'!$C$44:$C$57, 0)),
    IF(ISNA(MATCH(CONCATENATE(B86, "-", C86), 'SlotsAllocation 2'!$D$44:$D$57, 0)),
        IF(ISNA(MATCH(CONCATENATE(B86, "-", C86), 'SlotsAllocation 2'!$E$44:$E$57, 0)),
            IF(ISNA(MATCH(CONCATENATE(B86, "-", C86), 'SlotsAllocation 2'!$F$44:$F$57, 0)),
                IF(ISNA(MATCH(CONCATENATE(B86, "-", C86), 'SlotsAllocation 2'!$G$44:$G$57, 0)),
                    IF(ISNA(MATCH(CONCATENATE(B86, "-", C86), 'SlotsAllocation 2'!$H$44:$H$57, 0)),
                        IF(ISNA(MATCH(CONCATENATE(B86, "-", C86), 'SlotsAllocation 2'!$I$44:$I$57, 0)),
                           IF(ISNA(MATCH(CONCATENATE(B86, "-", C86), 'SlotsAllocation 2'!$J$44:$J$57, 0)),
                                0,
                            MATCH(CONCATENATE(B86, "-", C86), 'SlotsAllocation 2'!$J$44:$J$57, 0)),
                        MATCH(CONCATENATE(B86, "-", C86), 'SlotsAllocation 2'!$I$44:$I$57, 0)),
                    MATCH(CONCATENATE(B86, "-", C86), 'SlotsAllocation 2'!$H$44:$H$57, 0)),
                MATCH(CONCATENATE(B86, "-", C86), 'SlotsAllocation 2'!$G$44:$G$57, 0)),
            MATCH(CONCATENATE(B86, "-", C86), 'SlotsAllocation 2'!$F$44:$F$57, 0)),
        MATCH(CONCATENATE(B86, "-", C86), 'SlotsAllocation 2'!$E$44:$E$57, 0)),
    MATCH(CONCATENATE(B86, "-", C86), 'SlotsAllocation 2'!$D$44:$D$57, 0)),
MATCH(CONCATENATE(B86, "-", C86), 'SlotsAllocation 2'!$C$44:$C$57, 0))</f>
        <v>0</v>
      </c>
      <c r="N86" s="3">
        <f>IF(ISNA(MATCH(CONCATENATE(B86, "-", C86), 'SlotsAllocation 2'!$C$58:$C$71, 0)),
    IF(ISNA(MATCH(CONCATENATE(B86, "-", C86), 'SlotsAllocation 2'!$D$58:$D$71, 0)),
        IF(ISNA(MATCH(CONCATENATE(B86, "-", C86), 'SlotsAllocation 2'!$E$58:$E$71, 0)),
            IF(ISNA(MATCH(CONCATENATE(B86, "-", C86), 'SlotsAllocation 2'!$F$58:$F$71, 0)),
                IF(ISNA(MATCH(CONCATENATE(B86, "-", C86), 'SlotsAllocation 2'!$G$58:$G$71, 0)),
                    IF(ISNA(MATCH(CONCATENATE(B86, "-", C86), 'SlotsAllocation 2'!$H$58:$H$71, 0)),
                        IF(ISNA(MATCH(CONCATENATE(B86, "-", C86), 'SlotsAllocation 2'!$I$58:$I$71, 0)),
                           IF(ISNA(MATCH(CONCATENATE(B86, "-", C86), 'SlotsAllocation 2'!$J$58:$J$71, 0)),
                                0,
                            MATCH(CONCATENATE(B86, "-", C86), 'SlotsAllocation 2'!$J$58:$J$71, 0)),
                        MATCH(CONCATENATE(B86, "-", C86), 'SlotsAllocation 2'!$I$58:$I$71, 0)),
                    MATCH(CONCATENATE(B86, "-", C86), 'SlotsAllocation 2'!$H$58:$H$71, 0)),
                MATCH(CONCATENATE(B86, "-", C86), 'SlotsAllocation 2'!$G$58:$G$71, 0)),
            MATCH(CONCATENATE(B86, "-", C86), 'SlotsAllocation 2'!$F$58:$F$71, 0)),
        MATCH(CONCATENATE(B86, "-", C86), 'SlotsAllocation 2'!$E$58:$E$71, 0)),
    MATCH(CONCATENATE(B86, "-", C86), 'SlotsAllocation 2'!$D$58:$D$71, 0)),
MATCH(CONCATENATE(B86, "-", C86), 'SlotsAllocation 2'!$C$58:$C$71, 0))</f>
        <v>0</v>
      </c>
      <c r="O86" s="3" t="str">
        <f>IF(ISNA(MATCH(CONCATENATE(B86, "-", C86), 'SlotsAllocation 2'!$C$2:$C$71, 0)),
    IF(ISNA(MATCH(CONCATENATE(B86, "-", C86), 'SlotsAllocation 2'!$D$2:$D$71, 0)),
        IF(ISNA(MATCH(CONCATENATE(B86, "-", C86), 'SlotsAllocation 2'!$E$2:$E$71, 0)),
            IF(ISNA(MATCH(CONCATENATE(B86, "-", C86), 'SlotsAllocation 2'!$F$2:$F$71, 0)),
                IF(ISNA(MATCH(CONCATENATE(B86, "-", C86), 'SlotsAllocation 2'!$G$2:$G$71, 0)),
                    IF(ISNA(MATCH(CONCATENATE(B86, "-", C86), 'SlotsAllocation 2'!$H$2:$H$71, 0)),
                        IF(ISNA(MATCH(CONCATENATE(B86, "-", C86),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09:40-11:10</v>
      </c>
      <c r="P86" s="3">
        <v>6008</v>
      </c>
      <c r="Q86" s="3">
        <f>IF(ISNA(MATCH(CONCATENATE(B86, "-", C86), 'SlotsAllocation 2'!$C$2:$C$71, 0)),
    IF(ISNA(MATCH(CONCATENATE(B86, "-", C86), 'SlotsAllocation 2'!$D$2:$D$71, 0)),
        IF(ISNA(MATCH(CONCATENATE(B86, "-", C86), 'SlotsAllocation 2'!$E$2:$E$71, 0)),
            IF(ISNA(MATCH(CONCATENATE(B86, "-", C86), 'SlotsAllocation 2'!$F$2:$F$71, 0)),
                IF(ISNA(MATCH(CONCATENATE(B86, "-", C86), 'SlotsAllocation 2'!$G$2:$G$71, 0)),
                    IF(ISNA(MATCH(CONCATENATE(B86, "-", C86), 'SlotsAllocation 2'!$H$2:$H$71, 0)),
                        IF(ISNA(MATCH(CONCATENATE(B86, "-", C86), 'SlotsAllocation 2'!$I$2:$I$71, 0)),
                            IF(ISNA(MATCH(CONCATENATE(B86, "-", C86), 'SlotsAllocation 2'!$J$2:$J$71, 0)),
                                "No Room Allocated",
                            MATCH(CONCATENATE(B86, "-", C86), 'SlotsAllocation 2'!$J$2:$J$71, 0)),
                        MATCH(CONCATENATE(B86, "-", C86), 'SlotsAllocation 2'!$I$2:$I$71, 0)),
                    MATCH(CONCATENATE(B86, "-", C86), 'SlotsAllocation 2'!$H$2:$H$71, 0)),
                MATCH(CONCATENATE(B86, "-", C86), 'SlotsAllocation 2'!$G$2:$G$71, 0)),
            MATCH(CONCATENATE(B86, "-", C86), 'SlotsAllocation 2'!$F$2:$F$71, 0)),
        MATCH(CONCATENATE(B86, "-", C86), 'SlotsAllocation 2'!$E$2:$E$71, 0)),
    MATCH(CONCATENATE(B86, "-", C86), 'SlotsAllocation 2'!$D$2:$D$71, 0)),
MATCH(CONCATENATE(B86, "-", C86), 'SlotsAllocation 2'!$C$2:$C$71, 0))</f>
        <v>10</v>
      </c>
      <c r="R86" s="2">
        <v>40</v>
      </c>
      <c r="S86" s="1"/>
      <c r="T86" s="1"/>
      <c r="U86" s="130"/>
      <c r="V86" s="130"/>
      <c r="W86" s="130"/>
    </row>
    <row r="87" spans="2:23" ht="12" x14ac:dyDescent="0.25">
      <c r="B87" s="23" t="s">
        <v>37</v>
      </c>
      <c r="C87" s="2">
        <v>2</v>
      </c>
      <c r="D87" s="3" t="s">
        <v>38</v>
      </c>
      <c r="E87" s="3" t="s">
        <v>356</v>
      </c>
      <c r="F87" s="4">
        <v>3</v>
      </c>
      <c r="G87" s="113" t="s">
        <v>425</v>
      </c>
      <c r="H87" s="113">
        <v>4228</v>
      </c>
      <c r="I87" s="3" t="str">
        <f t="shared" ref="I87" si="14">CONCATENATE(
    IF(J87 &gt; 0, "S", ""),
    IF(K87 &gt; 0, "M", ""),
    IF(L87 &gt; 0, "T", ""),
    IF(M87 &gt; 0, "W", ""),
    IF(N87 &gt; 0, "R", ""),
)</f>
        <v>ST</v>
      </c>
      <c r="J87" s="3">
        <f>IF(ISNA(MATCH(CONCATENATE(B87, "-", C87), 'SlotsAllocation 2'!$C$2:$C$15, 0)),
    IF(ISNA(MATCH(CONCATENATE(B87, "-", C87), 'SlotsAllocation 2'!$D$2:$D$15, 0)),
        IF(ISNA(MATCH(CONCATENATE(B87, "-", C87), 'SlotsAllocation 2'!$E$2:$E$15, 0)),
            IF(ISNA(MATCH(CONCATENATE(B87, "-", C87), 'SlotsAllocation 2'!$F$2:$F$15, 0)),
                IF(ISNA(MATCH(CONCATENATE(B87, "-", C87), 'SlotsAllocation 2'!$G$2:$G$15, 0)),
                    IF(ISNA(MATCH(CONCATENATE(B87, "-", C87), 'SlotsAllocation 2'!$H$2:$H$15, 0)),
                        IF(ISNA(MATCH(CONCATENATE(B87, "-", C87), 'SlotsAllocation 2'!$I$2:$I$15, 0)),
                            IF(ISNA(MATCH(CONCATENATE(B87, "-", C87), 'SlotsAllocation 2'!$J$2:$J$15, 0)),
                                0,
                            MATCH(CONCATENATE(B87, "-", C87), 'SlotsAllocation 2'!$J$2:$J$15, 0)),
                        MATCH(CONCATENATE(B87, "-", C87), 'SlotsAllocation 2'!$I$2:$I$15, 0)),
                    MATCH(CONCATENATE(B87, "-", C87), 'SlotsAllocation 2'!$H$2:$H$15, 0)),
                MATCH(CONCATENATE(B87, "-", C87), 'SlotsAllocation 2'!$G$2:$G$15, 0)),
            MATCH(CONCATENATE(B87, "-", C87), 'SlotsAllocation 2'!$F$2:$F$15, 0)),
        MATCH(CONCATENATE(B87, "-", C87), 'SlotsAllocation 2'!$E$2:$E$15, 0)),
    MATCH(CONCATENATE(B87, "-", C87), 'SlotsAllocation 2'!$D$2:$D$15, 0)),
MATCH(CONCATENATE(B87, "-", C87), 'SlotsAllocation 2'!$C$2:$C$15, 0))</f>
        <v>10</v>
      </c>
      <c r="K87" s="3">
        <f>IF(ISNA(MATCH(CONCATENATE(B87, "-", C87), 'SlotsAllocation 2'!$C$16:$C$29, 0)),
    IF(ISNA(MATCH(CONCATENATE(B87, "-", C87), 'SlotsAllocation 2'!$D$16:$D$29, 0)),
        IF(ISNA(MATCH(CONCATENATE(B87, "-", C87), 'SlotsAllocation 2'!$E$16:$E$29, 0)),
            IF(ISNA(MATCH(CONCATENATE(B87, "-", C87), 'SlotsAllocation 2'!$F$16:$F$29, 0)),
                IF(ISNA(MATCH(CONCATENATE(B87, "-", C87), 'SlotsAllocation 2'!$G$16:$G$29, 0)),
                    IF(ISNA(MATCH(CONCATENATE(B87, "-", C87), 'SlotsAllocation 2'!$H$16:$H$29, 0)),
                        IF(ISNA(MATCH(CONCATENATE(B87, "-", C87), 'SlotsAllocation 2'!$I$16:$I$29, 0)),
                           IF(ISNA(MATCH(CONCATENATE(B87, "-", C87), 'SlotsAllocation 2'!$J$16:$J$29, 0)),
                                0,
                            MATCH(CONCATENATE(B87, "-", C87), 'SlotsAllocation 2'!$J$16:$J$29, 0)),
                        MATCH(CONCATENATE(B87, "-", C87), 'SlotsAllocation 2'!$I$16:$I$29, 0)),
                    MATCH(CONCATENATE(B87, "-", C87), 'SlotsAllocation 2'!$H$16:$H$29, 0)),
                MATCH(CONCATENATE(B87, "-", C87), 'SlotsAllocation 2'!$G$16:$G$29, 0)),
            MATCH(CONCATENATE(B87, "-", C87), 'SlotsAllocation 2'!$F$16:$F$29, 0)),
        MATCH(CONCATENATE(B87, "-", C87), 'SlotsAllocation 2'!$E$16:$E$29, 0)),
    MATCH(CONCATENATE(B87, "-", C87), 'SlotsAllocation 2'!$D$16:$D$29, 0)),
MATCH(CONCATENATE(B87, "-", C87), 'SlotsAllocation 2'!$C$16:$C$29, 0))</f>
        <v>0</v>
      </c>
      <c r="L87" s="3">
        <f>IF(ISNA(MATCH(CONCATENATE(B87, "-", C87), 'SlotsAllocation 2'!$C$30:$C$43, 0)),
    IF(ISNA(MATCH(CONCATENATE(B87, "-", C87), 'SlotsAllocation 2'!$D$30:$D$43, 0)),
        IF(ISNA(MATCH(CONCATENATE(B87, "-", C87), 'SlotsAllocation 2'!$E$30:$E$43, 0)),
            IF(ISNA(MATCH(CONCATENATE(B87, "-", C87), 'SlotsAllocation 2'!$F$30:$F$43, 0)),
                IF(ISNA(MATCH(CONCATENATE(B87, "-", C87), 'SlotsAllocation 2'!$G$30:$G$43, 0)),
                    IF(ISNA(MATCH(CONCATENATE(B87, "-", C87), 'SlotsAllocation 2'!$H$30:$H$43, 0)),
                        IF(ISNA(MATCH(CONCATENATE(B87, "-", C87), 'SlotsAllocation 2'!$I$30:$I$43, 0)),
                           IF(ISNA(MATCH(CONCATENATE(B87, "-", C87), 'SlotsAllocation 2'!$J$30:$J$43, 0)),
                                0,
                            MATCH(CONCATENATE(B87, "-", C87), 'SlotsAllocation 2'!$J$30:$J$43, 0)),
                        MATCH(CONCATENATE(B87, "-", C87), 'SlotsAllocation 2'!$I$30:$I$43, 0)),
                    MATCH(CONCATENATE(B87, "-", C87), 'SlotsAllocation 2'!$H$30:$H$43, 0)),
                MATCH(CONCATENATE(B87, "-", C87), 'SlotsAllocation 2'!$G$30:$G$43, 0)),
            MATCH(CONCATENATE(B87, "-", C87), 'SlotsAllocation 2'!$F$30:$F$43, 0)),
        MATCH(CONCATENATE(B87, "-", C87), 'SlotsAllocation 2'!$E$30:$E$43, 0)),
    MATCH(CONCATENATE(B87, "-", C87), 'SlotsAllocation 2'!$D$30:$D$43, 0)),
MATCH(CONCATENATE(B87, "-", C87), 'SlotsAllocation 2'!$C$30:$C$43, 0))</f>
        <v>10</v>
      </c>
      <c r="M87" s="3">
        <f>IF(ISNA(MATCH(CONCATENATE(B87, "-", C87), 'SlotsAllocation 2'!$C$44:$C$57, 0)),
    IF(ISNA(MATCH(CONCATENATE(B87, "-", C87), 'SlotsAllocation 2'!$D$44:$D$57, 0)),
        IF(ISNA(MATCH(CONCATENATE(B87, "-", C87), 'SlotsAllocation 2'!$E$44:$E$57, 0)),
            IF(ISNA(MATCH(CONCATENATE(B87, "-", C87), 'SlotsAllocation 2'!$F$44:$F$57, 0)),
                IF(ISNA(MATCH(CONCATENATE(B87, "-", C87), 'SlotsAllocation 2'!$G$44:$G$57, 0)),
                    IF(ISNA(MATCH(CONCATENATE(B87, "-", C87), 'SlotsAllocation 2'!$H$44:$H$57, 0)),
                        IF(ISNA(MATCH(CONCATENATE(B87, "-", C87), 'SlotsAllocation 2'!$I$44:$I$57, 0)),
                           IF(ISNA(MATCH(CONCATENATE(B87, "-", C87), 'SlotsAllocation 2'!$J$44:$J$57, 0)),
                                0,
                            MATCH(CONCATENATE(B87, "-", C87), 'SlotsAllocation 2'!$J$44:$J$57, 0)),
                        MATCH(CONCATENATE(B87, "-", C87), 'SlotsAllocation 2'!$I$44:$I$57, 0)),
                    MATCH(CONCATENATE(B87, "-", C87), 'SlotsAllocation 2'!$H$44:$H$57, 0)),
                MATCH(CONCATENATE(B87, "-", C87), 'SlotsAllocation 2'!$G$44:$G$57, 0)),
            MATCH(CONCATENATE(B87, "-", C87), 'SlotsAllocation 2'!$F$44:$F$57, 0)),
        MATCH(CONCATENATE(B87, "-", C87), 'SlotsAllocation 2'!$E$44:$E$57, 0)),
    MATCH(CONCATENATE(B87, "-", C87), 'SlotsAllocation 2'!$D$44:$D$57, 0)),
MATCH(CONCATENATE(B87, "-", C87), 'SlotsAllocation 2'!$C$44:$C$57, 0))</f>
        <v>0</v>
      </c>
      <c r="N87" s="3">
        <f>IF(ISNA(MATCH(CONCATENATE(B87, "-", C87), 'SlotsAllocation 2'!$C$58:$C$71, 0)),
    IF(ISNA(MATCH(CONCATENATE(B87, "-", C87), 'SlotsAllocation 2'!$D$58:$D$71, 0)),
        IF(ISNA(MATCH(CONCATENATE(B87, "-", C87), 'SlotsAllocation 2'!$E$58:$E$71, 0)),
            IF(ISNA(MATCH(CONCATENATE(B87, "-", C87), 'SlotsAllocation 2'!$F$58:$F$71, 0)),
                IF(ISNA(MATCH(CONCATENATE(B87, "-", C87), 'SlotsAllocation 2'!$G$58:$G$71, 0)),
                    IF(ISNA(MATCH(CONCATENATE(B87, "-", C87), 'SlotsAllocation 2'!$H$58:$H$71, 0)),
                        IF(ISNA(MATCH(CONCATENATE(B87, "-", C87), 'SlotsAllocation 2'!$I$58:$I$71, 0)),
                           IF(ISNA(MATCH(CONCATENATE(B87, "-", C87), 'SlotsAllocation 2'!$J$58:$J$71, 0)),
                                0,
                            MATCH(CONCATENATE(B87, "-", C87), 'SlotsAllocation 2'!$J$58:$J$71, 0)),
                        MATCH(CONCATENATE(B87, "-", C87), 'SlotsAllocation 2'!$I$58:$I$71, 0)),
                    MATCH(CONCATENATE(B87, "-", C87), 'SlotsAllocation 2'!$H$58:$H$71, 0)),
                MATCH(CONCATENATE(B87, "-", C87), 'SlotsAllocation 2'!$G$58:$G$71, 0)),
            MATCH(CONCATENATE(B87, "-", C87), 'SlotsAllocation 2'!$F$58:$F$71, 0)),
        MATCH(CONCATENATE(B87, "-", C87), 'SlotsAllocation 2'!$E$58:$E$71, 0)),
    MATCH(CONCATENATE(B87, "-", C87), 'SlotsAllocation 2'!$D$58:$D$71, 0)),
MATCH(CONCATENATE(B87, "-", C87), 'SlotsAllocation 2'!$C$58:$C$71, 0))</f>
        <v>0</v>
      </c>
      <c r="O87" s="3" t="str">
        <f>IF(ISNA(MATCH(CONCATENATE(B87, "-", C87), 'SlotsAllocation 2'!$C$2:$C$71, 0)),
    IF(ISNA(MATCH(CONCATENATE(B87, "-", C87), 'SlotsAllocation 2'!$D$2:$D$71, 0)),
        IF(ISNA(MATCH(CONCATENATE(B87, "-", C87), 'SlotsAllocation 2'!$E$2:$E$71, 0)),
            IF(ISNA(MATCH(CONCATENATE(B87, "-", C87), 'SlotsAllocation 2'!$F$2:$F$71, 0)),
                IF(ISNA(MATCH(CONCATENATE(B87, "-", C87), 'SlotsAllocation 2'!$G$2:$G$71, 0)),
                    IF(ISNA(MATCH(CONCATENATE(B87, "-", C87), 'SlotsAllocation 2'!$H$2:$H$71, 0)),
                        IF(ISNA(MATCH(CONCATENATE(B87, "-", C87),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11:20-12:50</v>
      </c>
      <c r="P87" s="3" t="s">
        <v>433</v>
      </c>
      <c r="Q87" s="3">
        <f>IF(ISNA(MATCH(CONCATENATE(B87, "-", C87), 'SlotsAllocation 2'!$C$2:$C$71, 0)),
    IF(ISNA(MATCH(CONCATENATE(B87, "-", C87), 'SlotsAllocation 2'!$D$2:$D$71, 0)),
        IF(ISNA(MATCH(CONCATENATE(B87, "-", C87), 'SlotsAllocation 2'!$E$2:$E$71, 0)),
            IF(ISNA(MATCH(CONCATENATE(B87, "-", C87), 'SlotsAllocation 2'!$F$2:$F$71, 0)),
                IF(ISNA(MATCH(CONCATENATE(B87, "-", C87), 'SlotsAllocation 2'!$G$2:$G$71, 0)),
                    IF(ISNA(MATCH(CONCATENATE(B87, "-", C87), 'SlotsAllocation 2'!$H$2:$H$71, 0)),
                        IF(ISNA(MATCH(CONCATENATE(B87, "-", C87), 'SlotsAllocation 2'!$I$2:$I$71, 0)),
                            IF(ISNA(MATCH(CONCATENATE(B87, "-", C87), 'SlotsAllocation 2'!$J$2:$J$71, 0)),
                                "No Room Allocated",
                            MATCH(CONCATENATE(B87, "-", C87), 'SlotsAllocation 2'!$J$2:$J$71, 0)),
                        MATCH(CONCATENATE(B87, "-", C87), 'SlotsAllocation 2'!$I$2:$I$71, 0)),
                    MATCH(CONCATENATE(B87, "-", C87), 'SlotsAllocation 2'!$H$2:$H$71, 0)),
                MATCH(CONCATENATE(B87, "-", C87), 'SlotsAllocation 2'!$G$2:$G$71, 0)),
            MATCH(CONCATENATE(B87, "-", C87), 'SlotsAllocation 2'!$F$2:$F$71, 0)),
        MATCH(CONCATENATE(B87, "-", C87), 'SlotsAllocation 2'!$E$2:$E$71, 0)),
    MATCH(CONCATENATE(B87, "-", C87), 'SlotsAllocation 2'!$D$2:$D$71, 0)),
MATCH(CONCATENATE(B87, "-", C87), 'SlotsAllocation 2'!$C$2:$C$71, 0))</f>
        <v>10</v>
      </c>
      <c r="R87" s="2">
        <v>40</v>
      </c>
      <c r="S87" s="31"/>
      <c r="T87" s="1"/>
      <c r="U87" s="130"/>
      <c r="V87" s="130"/>
      <c r="W87" s="130"/>
    </row>
    <row r="88" spans="2:23" ht="12" x14ac:dyDescent="0.25">
      <c r="B88" s="23" t="s">
        <v>37</v>
      </c>
      <c r="C88" s="2">
        <v>3</v>
      </c>
      <c r="D88" s="3" t="s">
        <v>38</v>
      </c>
      <c r="E88" s="3" t="s">
        <v>356</v>
      </c>
      <c r="F88" s="4">
        <v>3</v>
      </c>
      <c r="G88" s="113" t="s">
        <v>154</v>
      </c>
      <c r="H88" s="113">
        <v>4362</v>
      </c>
      <c r="I88" s="3" t="str">
        <f t="shared" ref="I88:I90" si="15">CONCATENATE(
    IF(J88 &gt; 0, "S", ""),
    IF(K88 &gt; 0, "M", ""),
    IF(L88 &gt; 0, "T", ""),
    IF(M88 &gt; 0, "W", ""),
    IF(N88 &gt; 0, "R", ""),
)</f>
        <v>MW</v>
      </c>
      <c r="J88" s="3">
        <f>IF(ISNA(MATCH(CONCATENATE(B88, "-", C88), 'SlotsAllocation 2'!$C$2:$C$15, 0)),
    IF(ISNA(MATCH(CONCATENATE(B88, "-", C88), 'SlotsAllocation 2'!$D$2:$D$15, 0)),
        IF(ISNA(MATCH(CONCATENATE(B88, "-", C88), 'SlotsAllocation 2'!$E$2:$E$15, 0)),
            IF(ISNA(MATCH(CONCATENATE(B88, "-", C88), 'SlotsAllocation 2'!$F$2:$F$15, 0)),
                IF(ISNA(MATCH(CONCATENATE(B88, "-", C88), 'SlotsAllocation 2'!$G$2:$G$15, 0)),
                    IF(ISNA(MATCH(CONCATENATE(B88, "-", C88), 'SlotsAllocation 2'!$H$2:$H$15, 0)),
                        IF(ISNA(MATCH(CONCATENATE(B88, "-", C88), 'SlotsAllocation 2'!$I$2:$I$15, 0)),
                            IF(ISNA(MATCH(CONCATENATE(B88, "-", C88), 'SlotsAllocation 2'!$J$2:$J$15, 0)),
                                0,
                            MATCH(CONCATENATE(B88, "-", C88), 'SlotsAllocation 2'!$J$2:$J$15, 0)),
                        MATCH(CONCATENATE(B88, "-", C88), 'SlotsAllocation 2'!$I$2:$I$15, 0)),
                    MATCH(CONCATENATE(B88, "-", C88), 'SlotsAllocation 2'!$H$2:$H$15, 0)),
                MATCH(CONCATENATE(B88, "-", C88), 'SlotsAllocation 2'!$G$2:$G$15, 0)),
            MATCH(CONCATENATE(B88, "-", C88), 'SlotsAllocation 2'!$F$2:$F$15, 0)),
        MATCH(CONCATENATE(B88, "-", C88), 'SlotsAllocation 2'!$E$2:$E$15, 0)),
    MATCH(CONCATENATE(B88, "-", C88), 'SlotsAllocation 2'!$D$2:$D$15, 0)),
MATCH(CONCATENATE(B88, "-", C88), 'SlotsAllocation 2'!$C$2:$C$15, 0))</f>
        <v>0</v>
      </c>
      <c r="K88" s="3">
        <f>IF(ISNA(MATCH(CONCATENATE(B88, "-", C88), 'SlotsAllocation 2'!$C$16:$C$29, 0)),
    IF(ISNA(MATCH(CONCATENATE(B88, "-", C88), 'SlotsAllocation 2'!$D$16:$D$29, 0)),
        IF(ISNA(MATCH(CONCATENATE(B88, "-", C88), 'SlotsAllocation 2'!$E$16:$E$29, 0)),
            IF(ISNA(MATCH(CONCATENATE(B88, "-", C88), 'SlotsAllocation 2'!$F$16:$F$29, 0)),
                IF(ISNA(MATCH(CONCATENATE(B88, "-", C88), 'SlotsAllocation 2'!$G$16:$G$29, 0)),
                    IF(ISNA(MATCH(CONCATENATE(B88, "-", C88), 'SlotsAllocation 2'!$H$16:$H$29, 0)),
                        IF(ISNA(MATCH(CONCATENATE(B88, "-", C88), 'SlotsAllocation 2'!$I$16:$I$29, 0)),
                           IF(ISNA(MATCH(CONCATENATE(B88, "-", C88), 'SlotsAllocation 2'!$J$16:$J$29, 0)),
                                0,
                            MATCH(CONCATENATE(B88, "-", C88), 'SlotsAllocation 2'!$J$16:$J$29, 0)),
                        MATCH(CONCATENATE(B88, "-", C88), 'SlotsAllocation 2'!$I$16:$I$29, 0)),
                    MATCH(CONCATENATE(B88, "-", C88), 'SlotsAllocation 2'!$H$16:$H$29, 0)),
                MATCH(CONCATENATE(B88, "-", C88), 'SlotsAllocation 2'!$G$16:$G$29, 0)),
            MATCH(CONCATENATE(B88, "-", C88), 'SlotsAllocation 2'!$F$16:$F$29, 0)),
        MATCH(CONCATENATE(B88, "-", C88), 'SlotsAllocation 2'!$E$16:$E$29, 0)),
    MATCH(CONCATENATE(B88, "-", C88), 'SlotsAllocation 2'!$D$16:$D$29, 0)),
MATCH(CONCATENATE(B88, "-", C88), 'SlotsAllocation 2'!$C$16:$C$29, 0))</f>
        <v>10</v>
      </c>
      <c r="L88" s="3">
        <f>IF(ISNA(MATCH(CONCATENATE(B88, "-", C88), 'SlotsAllocation 2'!$C$30:$C$43, 0)),
    IF(ISNA(MATCH(CONCATENATE(B88, "-", C88), 'SlotsAllocation 2'!$D$30:$D$43, 0)),
        IF(ISNA(MATCH(CONCATENATE(B88, "-", C88), 'SlotsAllocation 2'!$E$30:$E$43, 0)),
            IF(ISNA(MATCH(CONCATENATE(B88, "-", C88), 'SlotsAllocation 2'!$F$30:$F$43, 0)),
                IF(ISNA(MATCH(CONCATENATE(B88, "-", C88), 'SlotsAllocation 2'!$G$30:$G$43, 0)),
                    IF(ISNA(MATCH(CONCATENATE(B88, "-", C88), 'SlotsAllocation 2'!$H$30:$H$43, 0)),
                        IF(ISNA(MATCH(CONCATENATE(B88, "-", C88), 'SlotsAllocation 2'!$I$30:$I$43, 0)),
                           IF(ISNA(MATCH(CONCATENATE(B88, "-", C88), 'SlotsAllocation 2'!$J$30:$J$43, 0)),
                                0,
                            MATCH(CONCATENATE(B88, "-", C88), 'SlotsAllocation 2'!$J$30:$J$43, 0)),
                        MATCH(CONCATENATE(B88, "-", C88), 'SlotsAllocation 2'!$I$30:$I$43, 0)),
                    MATCH(CONCATENATE(B88, "-", C88), 'SlotsAllocation 2'!$H$30:$H$43, 0)),
                MATCH(CONCATENATE(B88, "-", C88), 'SlotsAllocation 2'!$G$30:$G$43, 0)),
            MATCH(CONCATENATE(B88, "-", C88), 'SlotsAllocation 2'!$F$30:$F$43, 0)),
        MATCH(CONCATENATE(B88, "-", C88), 'SlotsAllocation 2'!$E$30:$E$43, 0)),
    MATCH(CONCATENATE(B88, "-", C88), 'SlotsAllocation 2'!$D$30:$D$43, 0)),
MATCH(CONCATENATE(B88, "-", C88), 'SlotsAllocation 2'!$C$30:$C$43, 0))</f>
        <v>0</v>
      </c>
      <c r="M88" s="3">
        <f>IF(ISNA(MATCH(CONCATENATE(B88, "-", C88), 'SlotsAllocation 2'!$C$44:$C$57, 0)),
    IF(ISNA(MATCH(CONCATENATE(B88, "-", C88), 'SlotsAllocation 2'!$D$44:$D$57, 0)),
        IF(ISNA(MATCH(CONCATENATE(B88, "-", C88), 'SlotsAllocation 2'!$E$44:$E$57, 0)),
            IF(ISNA(MATCH(CONCATENATE(B88, "-", C88), 'SlotsAllocation 2'!$F$44:$F$57, 0)),
                IF(ISNA(MATCH(CONCATENATE(B88, "-", C88), 'SlotsAllocation 2'!$G$44:$G$57, 0)),
                    IF(ISNA(MATCH(CONCATENATE(B88, "-", C88), 'SlotsAllocation 2'!$H$44:$H$57, 0)),
                        IF(ISNA(MATCH(CONCATENATE(B88, "-", C88), 'SlotsAllocation 2'!$I$44:$I$57, 0)),
                           IF(ISNA(MATCH(CONCATENATE(B88, "-", C88), 'SlotsAllocation 2'!$J$44:$J$57, 0)),
                                0,
                            MATCH(CONCATENATE(B88, "-", C88), 'SlotsAllocation 2'!$J$44:$J$57, 0)),
                        MATCH(CONCATENATE(B88, "-", C88), 'SlotsAllocation 2'!$I$44:$I$57, 0)),
                    MATCH(CONCATENATE(B88, "-", C88), 'SlotsAllocation 2'!$H$44:$H$57, 0)),
                MATCH(CONCATENATE(B88, "-", C88), 'SlotsAllocation 2'!$G$44:$G$57, 0)),
            MATCH(CONCATENATE(B88, "-", C88), 'SlotsAllocation 2'!$F$44:$F$57, 0)),
        MATCH(CONCATENATE(B88, "-", C88), 'SlotsAllocation 2'!$E$44:$E$57, 0)),
    MATCH(CONCATENATE(B88, "-", C88), 'SlotsAllocation 2'!$D$44:$D$57, 0)),
MATCH(CONCATENATE(B88, "-", C88), 'SlotsAllocation 2'!$C$44:$C$57, 0))</f>
        <v>10</v>
      </c>
      <c r="N88" s="3">
        <f>IF(ISNA(MATCH(CONCATENATE(B88, "-", C88), 'SlotsAllocation 2'!$C$58:$C$71, 0)),
    IF(ISNA(MATCH(CONCATENATE(B88, "-", C88), 'SlotsAllocation 2'!$D$58:$D$71, 0)),
        IF(ISNA(MATCH(CONCATENATE(B88, "-", C88), 'SlotsAllocation 2'!$E$58:$E$71, 0)),
            IF(ISNA(MATCH(CONCATENATE(B88, "-", C88), 'SlotsAllocation 2'!$F$58:$F$71, 0)),
                IF(ISNA(MATCH(CONCATENATE(B88, "-", C88), 'SlotsAllocation 2'!$G$58:$G$71, 0)),
                    IF(ISNA(MATCH(CONCATENATE(B88, "-", C88), 'SlotsAllocation 2'!$H$58:$H$71, 0)),
                        IF(ISNA(MATCH(CONCATENATE(B88, "-", C88), 'SlotsAllocation 2'!$I$58:$I$71, 0)),
                           IF(ISNA(MATCH(CONCATENATE(B88, "-", C88), 'SlotsAllocation 2'!$J$58:$J$71, 0)),
                                0,
                            MATCH(CONCATENATE(B88, "-", C88), 'SlotsAllocation 2'!$J$58:$J$71, 0)),
                        MATCH(CONCATENATE(B88, "-", C88), 'SlotsAllocation 2'!$I$58:$I$71, 0)),
                    MATCH(CONCATENATE(B88, "-", C88), 'SlotsAllocation 2'!$H$58:$H$71, 0)),
                MATCH(CONCATENATE(B88, "-", C88), 'SlotsAllocation 2'!$G$58:$G$71, 0)),
            MATCH(CONCATENATE(B88, "-", C88), 'SlotsAllocation 2'!$F$58:$F$71, 0)),
        MATCH(CONCATENATE(B88, "-", C88), 'SlotsAllocation 2'!$E$58:$E$71, 0)),
    MATCH(CONCATENATE(B88, "-", C88), 'SlotsAllocation 2'!$D$58:$D$71, 0)),
MATCH(CONCATENATE(B88, "-", C88), 'SlotsAllocation 2'!$C$58:$C$71, 0))</f>
        <v>0</v>
      </c>
      <c r="O88" s="32" t="str">
        <f>IF(ISNA(MATCH(CONCATENATE(B88, "-", C88), 'SlotsAllocation 2'!$C$2:$C$71, 0)),
    IF(ISNA(MATCH(CONCATENATE(B88, "-", C88), 'SlotsAllocation 2'!$D$2:$D$71, 0)),
        IF(ISNA(MATCH(CONCATENATE(B88, "-", C88), 'SlotsAllocation 2'!$E$2:$E$71, 0)),
            IF(ISNA(MATCH(CONCATENATE(B88, "-", C88), 'SlotsAllocation 2'!$F$2:$F$71, 0)),
                IF(ISNA(MATCH(CONCATENATE(B88, "-", C88), 'SlotsAllocation 2'!$G$2:$G$71, 0)),
                    IF(ISNA(MATCH(CONCATENATE(B88, "-", C88), 'SlotsAllocation 2'!$H$2:$H$71, 0)),
                        IF(ISNA(MATCH(CONCATENATE(B88, "-", C88),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09:40-11:10</v>
      </c>
      <c r="P88" s="3">
        <v>6008</v>
      </c>
      <c r="Q88" s="3">
        <f>IF(ISNA(MATCH(CONCATENATE(B88, "-", C88), 'SlotsAllocation 2'!$C$2:$C$71, 0)),
    IF(ISNA(MATCH(CONCATENATE(B88, "-", C88), 'SlotsAllocation 2'!$D$2:$D$71, 0)),
        IF(ISNA(MATCH(CONCATENATE(B88, "-", C88), 'SlotsAllocation 2'!$E$2:$E$71, 0)),
            IF(ISNA(MATCH(CONCATENATE(B88, "-", C88), 'SlotsAllocation 2'!$F$2:$F$71, 0)),
                IF(ISNA(MATCH(CONCATENATE(B88, "-", C88), 'SlotsAllocation 2'!$G$2:$G$71, 0)),
                    IF(ISNA(MATCH(CONCATENATE(B88, "-", C88), 'SlotsAllocation 2'!$H$2:$H$71, 0)),
                        IF(ISNA(MATCH(CONCATENATE(B88, "-", C88), 'SlotsAllocation 2'!$I$2:$I$71, 0)),
                            IF(ISNA(MATCH(CONCATENATE(B88, "-", C88), 'SlotsAllocation 2'!$J$2:$J$71, 0)),
                                "No Room Allocated",
                            MATCH(CONCATENATE(B88, "-", C88), 'SlotsAllocation 2'!$J$2:$J$71, 0)),
                        MATCH(CONCATENATE(B88, "-", C88), 'SlotsAllocation 2'!$I$2:$I$71, 0)),
                    MATCH(CONCATENATE(B88, "-", C88), 'SlotsAllocation 2'!$H$2:$H$71, 0)),
                MATCH(CONCATENATE(B88, "-", C88), 'SlotsAllocation 2'!$G$2:$G$71, 0)),
            MATCH(CONCATENATE(B88, "-", C88), 'SlotsAllocation 2'!$F$2:$F$71, 0)),
        MATCH(CONCATENATE(B88, "-", C88), 'SlotsAllocation 2'!$E$2:$E$71, 0)),
    MATCH(CONCATENATE(B88, "-", C88), 'SlotsAllocation 2'!$D$2:$D$71, 0)),
MATCH(CONCATENATE(B88, "-", C88), 'SlotsAllocation 2'!$C$2:$C$71, 0))</f>
        <v>24</v>
      </c>
      <c r="R88" s="2">
        <v>40</v>
      </c>
      <c r="S88" s="1"/>
      <c r="T88" s="1"/>
      <c r="U88" s="130"/>
      <c r="V88" s="130"/>
      <c r="W88" s="130"/>
    </row>
    <row r="89" spans="2:23" ht="12" x14ac:dyDescent="0.25">
      <c r="B89" s="23" t="s">
        <v>37</v>
      </c>
      <c r="C89" s="2">
        <v>4</v>
      </c>
      <c r="D89" s="3" t="s">
        <v>38</v>
      </c>
      <c r="E89" s="3" t="s">
        <v>356</v>
      </c>
      <c r="F89" s="4">
        <v>3</v>
      </c>
      <c r="G89" s="59" t="s">
        <v>149</v>
      </c>
      <c r="H89" s="59"/>
      <c r="I89" s="3" t="str">
        <f t="shared" si="15"/>
        <v>MW</v>
      </c>
      <c r="J89" s="3">
        <f>IF(ISNA(MATCH(CONCATENATE(B89, "-", C89), 'SlotsAllocation 2'!$C$2:$C$15, 0)),
    IF(ISNA(MATCH(CONCATENATE(B89, "-", C89), 'SlotsAllocation 2'!$D$2:$D$15, 0)),
        IF(ISNA(MATCH(CONCATENATE(B89, "-", C89), 'SlotsAllocation 2'!$E$2:$E$15, 0)),
            IF(ISNA(MATCH(CONCATENATE(B89, "-", C89), 'SlotsAllocation 2'!$F$2:$F$15, 0)),
                IF(ISNA(MATCH(CONCATENATE(B89, "-", C89), 'SlotsAllocation 2'!$G$2:$G$15, 0)),
                    IF(ISNA(MATCH(CONCATENATE(B89, "-", C89), 'SlotsAllocation 2'!$H$2:$H$15, 0)),
                        IF(ISNA(MATCH(CONCATENATE(B89, "-", C89), 'SlotsAllocation 2'!$I$2:$I$15, 0)),
                            IF(ISNA(MATCH(CONCATENATE(B89, "-", C89), 'SlotsAllocation 2'!$J$2:$J$15, 0)),
                                0,
                            MATCH(CONCATENATE(B89, "-", C89), 'SlotsAllocation 2'!$J$2:$J$15, 0)),
                        MATCH(CONCATENATE(B89, "-", C89), 'SlotsAllocation 2'!$I$2:$I$15, 0)),
                    MATCH(CONCATENATE(B89, "-", C89), 'SlotsAllocation 2'!$H$2:$H$15, 0)),
                MATCH(CONCATENATE(B89, "-", C89), 'SlotsAllocation 2'!$G$2:$G$15, 0)),
            MATCH(CONCATENATE(B89, "-", C89), 'SlotsAllocation 2'!$F$2:$F$15, 0)),
        MATCH(CONCATENATE(B89, "-", C89), 'SlotsAllocation 2'!$E$2:$E$15, 0)),
    MATCH(CONCATENATE(B89, "-", C89), 'SlotsAllocation 2'!$D$2:$D$15, 0)),
MATCH(CONCATENATE(B89, "-", C89), 'SlotsAllocation 2'!$C$2:$C$15, 0))</f>
        <v>0</v>
      </c>
      <c r="K89" s="3">
        <f>IF(ISNA(MATCH(CONCATENATE(B89, "-", C89), 'SlotsAllocation 2'!$C$16:$C$29, 0)),
    IF(ISNA(MATCH(CONCATENATE(B89, "-", C89), 'SlotsAllocation 2'!$D$16:$D$29, 0)),
        IF(ISNA(MATCH(CONCATENATE(B89, "-", C89), 'SlotsAllocation 2'!$E$16:$E$29, 0)),
            IF(ISNA(MATCH(CONCATENATE(B89, "-", C89), 'SlotsAllocation 2'!$F$16:$F$29, 0)),
                IF(ISNA(MATCH(CONCATENATE(B89, "-", C89), 'SlotsAllocation 2'!$G$16:$G$29, 0)),
                    IF(ISNA(MATCH(CONCATENATE(B89, "-", C89), 'SlotsAllocation 2'!$H$16:$H$29, 0)),
                        IF(ISNA(MATCH(CONCATENATE(B89, "-", C89), 'SlotsAllocation 2'!$I$16:$I$29, 0)),
                           IF(ISNA(MATCH(CONCATENATE(B89, "-", C89), 'SlotsAllocation 2'!$J$16:$J$29, 0)),
                                0,
                            MATCH(CONCATENATE(B89, "-", C89), 'SlotsAllocation 2'!$J$16:$J$29, 0)),
                        MATCH(CONCATENATE(B89, "-", C89), 'SlotsAllocation 2'!$I$16:$I$29, 0)),
                    MATCH(CONCATENATE(B89, "-", C89), 'SlotsAllocation 2'!$H$16:$H$29, 0)),
                MATCH(CONCATENATE(B89, "-", C89), 'SlotsAllocation 2'!$G$16:$G$29, 0)),
            MATCH(CONCATENATE(B89, "-", C89), 'SlotsAllocation 2'!$F$16:$F$29, 0)),
        MATCH(CONCATENATE(B89, "-", C89), 'SlotsAllocation 2'!$E$16:$E$29, 0)),
    MATCH(CONCATENATE(B89, "-", C89), 'SlotsAllocation 2'!$D$16:$D$29, 0)),
MATCH(CONCATENATE(B89, "-", C89), 'SlotsAllocation 2'!$C$16:$C$29, 0))</f>
        <v>10</v>
      </c>
      <c r="L89" s="3">
        <f>IF(ISNA(MATCH(CONCATENATE(B89, "-", C89), 'SlotsAllocation 2'!$C$30:$C$43, 0)),
    IF(ISNA(MATCH(CONCATENATE(B89, "-", C89), 'SlotsAllocation 2'!$D$30:$D$43, 0)),
        IF(ISNA(MATCH(CONCATENATE(B89, "-", C89), 'SlotsAllocation 2'!$E$30:$E$43, 0)),
            IF(ISNA(MATCH(CONCATENATE(B89, "-", C89), 'SlotsAllocation 2'!$F$30:$F$43, 0)),
                IF(ISNA(MATCH(CONCATENATE(B89, "-", C89), 'SlotsAllocation 2'!$G$30:$G$43, 0)),
                    IF(ISNA(MATCH(CONCATENATE(B89, "-", C89), 'SlotsAllocation 2'!$H$30:$H$43, 0)),
                        IF(ISNA(MATCH(CONCATENATE(B89, "-", C89), 'SlotsAllocation 2'!$I$30:$I$43, 0)),
                           IF(ISNA(MATCH(CONCATENATE(B89, "-", C89), 'SlotsAllocation 2'!$J$30:$J$43, 0)),
                                0,
                            MATCH(CONCATENATE(B89, "-", C89), 'SlotsAllocation 2'!$J$30:$J$43, 0)),
                        MATCH(CONCATENATE(B89, "-", C89), 'SlotsAllocation 2'!$I$30:$I$43, 0)),
                    MATCH(CONCATENATE(B89, "-", C89), 'SlotsAllocation 2'!$H$30:$H$43, 0)),
                MATCH(CONCATENATE(B89, "-", C89), 'SlotsAllocation 2'!$G$30:$G$43, 0)),
            MATCH(CONCATENATE(B89, "-", C89), 'SlotsAllocation 2'!$F$30:$F$43, 0)),
        MATCH(CONCATENATE(B89, "-", C89), 'SlotsAllocation 2'!$E$30:$E$43, 0)),
    MATCH(CONCATENATE(B89, "-", C89), 'SlotsAllocation 2'!$D$30:$D$43, 0)),
MATCH(CONCATENATE(B89, "-", C89), 'SlotsAllocation 2'!$C$30:$C$43, 0))</f>
        <v>0</v>
      </c>
      <c r="M89" s="3">
        <f>IF(ISNA(MATCH(CONCATENATE(B89, "-", C89), 'SlotsAllocation 2'!$C$44:$C$57, 0)),
    IF(ISNA(MATCH(CONCATENATE(B89, "-", C89), 'SlotsAllocation 2'!$D$44:$D$57, 0)),
        IF(ISNA(MATCH(CONCATENATE(B89, "-", C89), 'SlotsAllocation 2'!$E$44:$E$57, 0)),
            IF(ISNA(MATCH(CONCATENATE(B89, "-", C89), 'SlotsAllocation 2'!$F$44:$F$57, 0)),
                IF(ISNA(MATCH(CONCATENATE(B89, "-", C89), 'SlotsAllocation 2'!$G$44:$G$57, 0)),
                    IF(ISNA(MATCH(CONCATENATE(B89, "-", C89), 'SlotsAllocation 2'!$H$44:$H$57, 0)),
                        IF(ISNA(MATCH(CONCATENATE(B89, "-", C89), 'SlotsAllocation 2'!$I$44:$I$57, 0)),
                           IF(ISNA(MATCH(CONCATENATE(B89, "-", C89), 'SlotsAllocation 2'!$J$44:$J$57, 0)),
                                0,
                            MATCH(CONCATENATE(B89, "-", C89), 'SlotsAllocation 2'!$J$44:$J$57, 0)),
                        MATCH(CONCATENATE(B89, "-", C89), 'SlotsAllocation 2'!$I$44:$I$57, 0)),
                    MATCH(CONCATENATE(B89, "-", C89), 'SlotsAllocation 2'!$H$44:$H$57, 0)),
                MATCH(CONCATENATE(B89, "-", C89), 'SlotsAllocation 2'!$G$44:$G$57, 0)),
            MATCH(CONCATENATE(B89, "-", C89), 'SlotsAllocation 2'!$F$44:$F$57, 0)),
        MATCH(CONCATENATE(B89, "-", C89), 'SlotsAllocation 2'!$E$44:$E$57, 0)),
    MATCH(CONCATENATE(B89, "-", C89), 'SlotsAllocation 2'!$D$44:$D$57, 0)),
MATCH(CONCATENATE(B89, "-", C89), 'SlotsAllocation 2'!$C$44:$C$57, 0))</f>
        <v>10</v>
      </c>
      <c r="N89" s="3">
        <f>IF(ISNA(MATCH(CONCATENATE(B89, "-", C89), 'SlotsAllocation 2'!$C$58:$C$71, 0)),
    IF(ISNA(MATCH(CONCATENATE(B89, "-", C89), 'SlotsAllocation 2'!$D$58:$D$71, 0)),
        IF(ISNA(MATCH(CONCATENATE(B89, "-", C89), 'SlotsAllocation 2'!$E$58:$E$71, 0)),
            IF(ISNA(MATCH(CONCATENATE(B89, "-", C89), 'SlotsAllocation 2'!$F$58:$F$71, 0)),
                IF(ISNA(MATCH(CONCATENATE(B89, "-", C89), 'SlotsAllocation 2'!$G$58:$G$71, 0)),
                    IF(ISNA(MATCH(CONCATENATE(B89, "-", C89), 'SlotsAllocation 2'!$H$58:$H$71, 0)),
                        IF(ISNA(MATCH(CONCATENATE(B89, "-", C89), 'SlotsAllocation 2'!$I$58:$I$71, 0)),
                           IF(ISNA(MATCH(CONCATENATE(B89, "-", C89), 'SlotsAllocation 2'!$J$58:$J$71, 0)),
                                0,
                            MATCH(CONCATENATE(B89, "-", C89), 'SlotsAllocation 2'!$J$58:$J$71, 0)),
                        MATCH(CONCATENATE(B89, "-", C89), 'SlotsAllocation 2'!$I$58:$I$71, 0)),
                    MATCH(CONCATENATE(B89, "-", C89), 'SlotsAllocation 2'!$H$58:$H$71, 0)),
                MATCH(CONCATENATE(B89, "-", C89), 'SlotsAllocation 2'!$G$58:$G$71, 0)),
            MATCH(CONCATENATE(B89, "-", C89), 'SlotsAllocation 2'!$F$58:$F$71, 0)),
        MATCH(CONCATENATE(B89, "-", C89), 'SlotsAllocation 2'!$E$58:$E$71, 0)),
    MATCH(CONCATENATE(B89, "-", C89), 'SlotsAllocation 2'!$D$58:$D$71, 0)),
MATCH(CONCATENATE(B89, "-", C89), 'SlotsAllocation 2'!$C$58:$C$71, 0))</f>
        <v>0</v>
      </c>
      <c r="O89" s="3" t="str">
        <f>IF(ISNA(MATCH(CONCATENATE(B89, "-", C89), 'SlotsAllocation 2'!$C$2:$C$71, 0)),
    IF(ISNA(MATCH(CONCATENATE(B89, "-", C89), 'SlotsAllocation 2'!$D$2:$D$71, 0)),
        IF(ISNA(MATCH(CONCATENATE(B89, "-", C89), 'SlotsAllocation 2'!$E$2:$E$71, 0)),
            IF(ISNA(MATCH(CONCATENATE(B89, "-", C89), 'SlotsAllocation 2'!$F$2:$F$71, 0)),
                IF(ISNA(MATCH(CONCATENATE(B89, "-", C89), 'SlotsAllocation 2'!$G$2:$G$71, 0)),
                    IF(ISNA(MATCH(CONCATENATE(B89, "-", C89), 'SlotsAllocation 2'!$H$2:$H$71, 0)),
                        IF(ISNA(MATCH(CONCATENATE(B89, "-", C89),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11:20-12:50</v>
      </c>
      <c r="P89" s="3">
        <v>6012</v>
      </c>
      <c r="Q89" s="3">
        <f>IF(ISNA(MATCH(CONCATENATE(B89, "-", C89), 'SlotsAllocation 2'!$C$2:$C$71, 0)),
    IF(ISNA(MATCH(CONCATENATE(B89, "-", C89), 'SlotsAllocation 2'!$D$2:$D$71, 0)),
        IF(ISNA(MATCH(CONCATENATE(B89, "-", C89), 'SlotsAllocation 2'!$E$2:$E$71, 0)),
            IF(ISNA(MATCH(CONCATENATE(B89, "-", C89), 'SlotsAllocation 2'!$F$2:$F$71, 0)),
                IF(ISNA(MATCH(CONCATENATE(B89, "-", C89), 'SlotsAllocation 2'!$G$2:$G$71, 0)),
                    IF(ISNA(MATCH(CONCATENATE(B89, "-", C89), 'SlotsAllocation 2'!$H$2:$H$71, 0)),
                        IF(ISNA(MATCH(CONCATENATE(B89, "-", C89), 'SlotsAllocation 2'!$I$2:$I$71, 0)),
                            IF(ISNA(MATCH(CONCATENATE(B89, "-", C89), 'SlotsAllocation 2'!$J$2:$J$71, 0)),
                                "No Room Allocated",
                            MATCH(CONCATENATE(B89, "-", C89), 'SlotsAllocation 2'!$J$2:$J$71, 0)),
                        MATCH(CONCATENATE(B89, "-", C89), 'SlotsAllocation 2'!$I$2:$I$71, 0)),
                    MATCH(CONCATENATE(B89, "-", C89), 'SlotsAllocation 2'!$H$2:$H$71, 0)),
                MATCH(CONCATENATE(B89, "-", C89), 'SlotsAllocation 2'!$G$2:$G$71, 0)),
            MATCH(CONCATENATE(B89, "-", C89), 'SlotsAllocation 2'!$F$2:$F$71, 0)),
        MATCH(CONCATENATE(B89, "-", C89), 'SlotsAllocation 2'!$E$2:$E$71, 0)),
    MATCH(CONCATENATE(B89, "-", C89), 'SlotsAllocation 2'!$D$2:$D$71, 0)),
MATCH(CONCATENATE(B89, "-", C89), 'SlotsAllocation 2'!$C$2:$C$71, 0))</f>
        <v>24</v>
      </c>
      <c r="R89" s="2">
        <v>40</v>
      </c>
      <c r="S89" s="171" t="s">
        <v>349</v>
      </c>
      <c r="T89" s="1"/>
      <c r="U89" s="142"/>
      <c r="V89" s="142"/>
      <c r="W89" s="142"/>
    </row>
    <row r="90" spans="2:23" ht="12" x14ac:dyDescent="0.25">
      <c r="B90" s="23" t="s">
        <v>37</v>
      </c>
      <c r="C90" s="2">
        <v>5</v>
      </c>
      <c r="D90" s="3" t="s">
        <v>38</v>
      </c>
      <c r="E90" s="3" t="s">
        <v>356</v>
      </c>
      <c r="F90" s="4">
        <v>3</v>
      </c>
      <c r="G90" s="113" t="s">
        <v>154</v>
      </c>
      <c r="H90" s="113">
        <v>4362</v>
      </c>
      <c r="I90" s="3" t="str">
        <f t="shared" si="15"/>
        <v>MW</v>
      </c>
      <c r="J90" s="3">
        <f>IF(ISNA(MATCH(CONCATENATE(B90, "-", C90), 'SlotsAllocation 2'!$C$2:$C$15, 0)),
    IF(ISNA(MATCH(CONCATENATE(B90, "-", C90), 'SlotsAllocation 2'!$D$2:$D$15, 0)),
        IF(ISNA(MATCH(CONCATENATE(B90, "-", C90), 'SlotsAllocation 2'!$E$2:$E$15, 0)),
            IF(ISNA(MATCH(CONCATENATE(B90, "-", C90), 'SlotsAllocation 2'!$F$2:$F$15, 0)),
                IF(ISNA(MATCH(CONCATENATE(B90, "-", C90), 'SlotsAllocation 2'!$G$2:$G$15, 0)),
                    IF(ISNA(MATCH(CONCATENATE(B90, "-", C90), 'SlotsAllocation 2'!$H$2:$H$15, 0)),
                        IF(ISNA(MATCH(CONCATENATE(B90, "-", C90), 'SlotsAllocation 2'!$I$2:$I$15, 0)),
                            IF(ISNA(MATCH(CONCATENATE(B90, "-", C90), 'SlotsAllocation 2'!$J$2:$J$15, 0)),
                                0,
                            MATCH(CONCATENATE(B90, "-", C90), 'SlotsAllocation 2'!$J$2:$J$15, 0)),
                        MATCH(CONCATENATE(B90, "-", C90), 'SlotsAllocation 2'!$I$2:$I$15, 0)),
                    MATCH(CONCATENATE(B90, "-", C90), 'SlotsAllocation 2'!$H$2:$H$15, 0)),
                MATCH(CONCATENATE(B90, "-", C90), 'SlotsAllocation 2'!$G$2:$G$15, 0)),
            MATCH(CONCATENATE(B90, "-", C90), 'SlotsAllocation 2'!$F$2:$F$15, 0)),
        MATCH(CONCATENATE(B90, "-", C90), 'SlotsAllocation 2'!$E$2:$E$15, 0)),
    MATCH(CONCATENATE(B90, "-", C90), 'SlotsAllocation 2'!$D$2:$D$15, 0)),
MATCH(CONCATENATE(B90, "-", C90), 'SlotsAllocation 2'!$C$2:$C$15, 0))</f>
        <v>0</v>
      </c>
      <c r="K90" s="3">
        <f>IF(ISNA(MATCH(CONCATENATE(B90, "-", C90), 'SlotsAllocation 2'!$C$16:$C$29, 0)),
    IF(ISNA(MATCH(CONCATENATE(B90, "-", C90), 'SlotsAllocation 2'!$D$16:$D$29, 0)),
        IF(ISNA(MATCH(CONCATENATE(B90, "-", C90), 'SlotsAllocation 2'!$E$16:$E$29, 0)),
            IF(ISNA(MATCH(CONCATENATE(B90, "-", C90), 'SlotsAllocation 2'!$F$16:$F$29, 0)),
                IF(ISNA(MATCH(CONCATENATE(B90, "-", C90), 'SlotsAllocation 2'!$G$16:$G$29, 0)),
                    IF(ISNA(MATCH(CONCATENATE(B90, "-", C90), 'SlotsAllocation 2'!$H$16:$H$29, 0)),
                        IF(ISNA(MATCH(CONCATENATE(B90, "-", C90), 'SlotsAllocation 2'!$I$16:$I$29, 0)),
                           IF(ISNA(MATCH(CONCATENATE(B90, "-", C90), 'SlotsAllocation 2'!$J$16:$J$29, 0)),
                                0,
                            MATCH(CONCATENATE(B90, "-", C90), 'SlotsAllocation 2'!$J$16:$J$29, 0)),
                        MATCH(CONCATENATE(B90, "-", C90), 'SlotsAllocation 2'!$I$16:$I$29, 0)),
                    MATCH(CONCATENATE(B90, "-", C90), 'SlotsAllocation 2'!$H$16:$H$29, 0)),
                MATCH(CONCATENATE(B90, "-", C90), 'SlotsAllocation 2'!$G$16:$G$29, 0)),
            MATCH(CONCATENATE(B90, "-", C90), 'SlotsAllocation 2'!$F$16:$F$29, 0)),
        MATCH(CONCATENATE(B90, "-", C90), 'SlotsAllocation 2'!$E$16:$E$29, 0)),
    MATCH(CONCATENATE(B90, "-", C90), 'SlotsAllocation 2'!$D$16:$D$29, 0)),
MATCH(CONCATENATE(B90, "-", C90), 'SlotsAllocation 2'!$C$16:$C$29, 0))</f>
        <v>9</v>
      </c>
      <c r="L90" s="3">
        <f>IF(ISNA(MATCH(CONCATENATE(B90, "-", C90), 'SlotsAllocation 2'!$C$30:$C$43, 0)),
    IF(ISNA(MATCH(CONCATENATE(B90, "-", C90), 'SlotsAllocation 2'!$D$30:$D$43, 0)),
        IF(ISNA(MATCH(CONCATENATE(B90, "-", C90), 'SlotsAllocation 2'!$E$30:$E$43, 0)),
            IF(ISNA(MATCH(CONCATENATE(B90, "-", C90), 'SlotsAllocation 2'!$F$30:$F$43, 0)),
                IF(ISNA(MATCH(CONCATENATE(B90, "-", C90), 'SlotsAllocation 2'!$G$30:$G$43, 0)),
                    IF(ISNA(MATCH(CONCATENATE(B90, "-", C90), 'SlotsAllocation 2'!$H$30:$H$43, 0)),
                        IF(ISNA(MATCH(CONCATENATE(B90, "-", C90), 'SlotsAllocation 2'!$I$30:$I$43, 0)),
                           IF(ISNA(MATCH(CONCATENATE(B90, "-", C90), 'SlotsAllocation 2'!$J$30:$J$43, 0)),
                                0,
                            MATCH(CONCATENATE(B90, "-", C90), 'SlotsAllocation 2'!$J$30:$J$43, 0)),
                        MATCH(CONCATENATE(B90, "-", C90), 'SlotsAllocation 2'!$I$30:$I$43, 0)),
                    MATCH(CONCATENATE(B90, "-", C90), 'SlotsAllocation 2'!$H$30:$H$43, 0)),
                MATCH(CONCATENATE(B90, "-", C90), 'SlotsAllocation 2'!$G$30:$G$43, 0)),
            MATCH(CONCATENATE(B90, "-", C90), 'SlotsAllocation 2'!$F$30:$F$43, 0)),
        MATCH(CONCATENATE(B90, "-", C90), 'SlotsAllocation 2'!$E$30:$E$43, 0)),
    MATCH(CONCATENATE(B90, "-", C90), 'SlotsAllocation 2'!$D$30:$D$43, 0)),
MATCH(CONCATENATE(B90, "-", C90), 'SlotsAllocation 2'!$C$30:$C$43, 0))</f>
        <v>0</v>
      </c>
      <c r="M90" s="3">
        <f>IF(ISNA(MATCH(CONCATENATE(B90, "-", C90), 'SlotsAllocation 2'!$C$44:$C$57, 0)),
    IF(ISNA(MATCH(CONCATENATE(B90, "-", C90), 'SlotsAllocation 2'!$D$44:$D$57, 0)),
        IF(ISNA(MATCH(CONCATENATE(B90, "-", C90), 'SlotsAllocation 2'!$E$44:$E$57, 0)),
            IF(ISNA(MATCH(CONCATENATE(B90, "-", C90), 'SlotsAllocation 2'!$F$44:$F$57, 0)),
                IF(ISNA(MATCH(CONCATENATE(B90, "-", C90), 'SlotsAllocation 2'!$G$44:$G$57, 0)),
                    IF(ISNA(MATCH(CONCATENATE(B90, "-", C90), 'SlotsAllocation 2'!$H$44:$H$57, 0)),
                        IF(ISNA(MATCH(CONCATENATE(B90, "-", C90), 'SlotsAllocation 2'!$I$44:$I$57, 0)),
                           IF(ISNA(MATCH(CONCATENATE(B90, "-", C90), 'SlotsAllocation 2'!$J$44:$J$57, 0)),
                                0,
                            MATCH(CONCATENATE(B90, "-", C90), 'SlotsAllocation 2'!$J$44:$J$57, 0)),
                        MATCH(CONCATENATE(B90, "-", C90), 'SlotsAllocation 2'!$I$44:$I$57, 0)),
                    MATCH(CONCATENATE(B90, "-", C90), 'SlotsAllocation 2'!$H$44:$H$57, 0)),
                MATCH(CONCATENATE(B90, "-", C90), 'SlotsAllocation 2'!$G$44:$G$57, 0)),
            MATCH(CONCATENATE(B90, "-", C90), 'SlotsAllocation 2'!$F$44:$F$57, 0)),
        MATCH(CONCATENATE(B90, "-", C90), 'SlotsAllocation 2'!$E$44:$E$57, 0)),
    MATCH(CONCATENATE(B90, "-", C90), 'SlotsAllocation 2'!$D$44:$D$57, 0)),
MATCH(CONCATENATE(B90, "-", C90), 'SlotsAllocation 2'!$C$44:$C$57, 0))</f>
        <v>9</v>
      </c>
      <c r="N90" s="3">
        <f>IF(ISNA(MATCH(CONCATENATE(B90, "-", C90), 'SlotsAllocation 2'!$C$58:$C$71, 0)),
    IF(ISNA(MATCH(CONCATENATE(B90, "-", C90), 'SlotsAllocation 2'!$D$58:$D$71, 0)),
        IF(ISNA(MATCH(CONCATENATE(B90, "-", C90), 'SlotsAllocation 2'!$E$58:$E$71, 0)),
            IF(ISNA(MATCH(CONCATENATE(B90, "-", C90), 'SlotsAllocation 2'!$F$58:$F$71, 0)),
                IF(ISNA(MATCH(CONCATENATE(B90, "-", C90), 'SlotsAllocation 2'!$G$58:$G$71, 0)),
                    IF(ISNA(MATCH(CONCATENATE(B90, "-", C90), 'SlotsAllocation 2'!$H$58:$H$71, 0)),
                        IF(ISNA(MATCH(CONCATENATE(B90, "-", C90), 'SlotsAllocation 2'!$I$58:$I$71, 0)),
                           IF(ISNA(MATCH(CONCATENATE(B90, "-", C90), 'SlotsAllocation 2'!$J$58:$J$71, 0)),
                                0,
                            MATCH(CONCATENATE(B90, "-", C90), 'SlotsAllocation 2'!$J$58:$J$71, 0)),
                        MATCH(CONCATENATE(B90, "-", C90), 'SlotsAllocation 2'!$I$58:$I$71, 0)),
                    MATCH(CONCATENATE(B90, "-", C90), 'SlotsAllocation 2'!$H$58:$H$71, 0)),
                MATCH(CONCATENATE(B90, "-", C90), 'SlotsAllocation 2'!$G$58:$G$71, 0)),
            MATCH(CONCATENATE(B90, "-", C90), 'SlotsAllocation 2'!$F$58:$F$71, 0)),
        MATCH(CONCATENATE(B90, "-", C90), 'SlotsAllocation 2'!$E$58:$E$71, 0)),
    MATCH(CONCATENATE(B90, "-", C90), 'SlotsAllocation 2'!$D$58:$D$71, 0)),
MATCH(CONCATENATE(B90, "-", C90), 'SlotsAllocation 2'!$C$58:$C$71, 0))</f>
        <v>0</v>
      </c>
      <c r="O90" s="3" t="str">
        <f>IF(ISNA(MATCH(CONCATENATE(B90, "-", C90), 'SlotsAllocation 2'!$C$2:$C$71, 0)),
    IF(ISNA(MATCH(CONCATENATE(B90, "-", C90), 'SlotsAllocation 2'!$D$2:$D$71, 0)),
        IF(ISNA(MATCH(CONCATENATE(B90, "-", C90), 'SlotsAllocation 2'!$E$2:$E$71, 0)),
            IF(ISNA(MATCH(CONCATENATE(B90, "-", C90), 'SlotsAllocation 2'!$F$2:$F$71, 0)),
                IF(ISNA(MATCH(CONCATENATE(B90, "-", C90), 'SlotsAllocation 2'!$G$2:$G$71, 0)),
                    IF(ISNA(MATCH(CONCATENATE(B90, "-", C90), 'SlotsAllocation 2'!$H$2:$H$71, 0)),
                        IF(ISNA(MATCH(CONCATENATE(B90, "-", C90),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11:20-12:50</v>
      </c>
      <c r="P90" s="3">
        <v>6013</v>
      </c>
      <c r="Q90" s="3">
        <f>IF(ISNA(MATCH(CONCATENATE(B90, "-", C90), 'SlotsAllocation 2'!$C$2:$C$71, 0)),
    IF(ISNA(MATCH(CONCATENATE(B90, "-", C90), 'SlotsAllocation 2'!$D$2:$D$71, 0)),
        IF(ISNA(MATCH(CONCATENATE(B90, "-", C90), 'SlotsAllocation 2'!$E$2:$E$71, 0)),
            IF(ISNA(MATCH(CONCATENATE(B90, "-", C90), 'SlotsAllocation 2'!$F$2:$F$71, 0)),
                IF(ISNA(MATCH(CONCATENATE(B90, "-", C90), 'SlotsAllocation 2'!$G$2:$G$71, 0)),
                    IF(ISNA(MATCH(CONCATENATE(B90, "-", C90), 'SlotsAllocation 2'!$H$2:$H$71, 0)),
                        IF(ISNA(MATCH(CONCATENATE(B90, "-", C90), 'SlotsAllocation 2'!$I$2:$I$71, 0)),
                            IF(ISNA(MATCH(CONCATENATE(B90, "-", C90), 'SlotsAllocation 2'!$J$2:$J$71, 0)),
                                "No Room Allocated",
                            MATCH(CONCATENATE(B90, "-", C90), 'SlotsAllocation 2'!$J$2:$J$71, 0)),
                        MATCH(CONCATENATE(B90, "-", C90), 'SlotsAllocation 2'!$I$2:$I$71, 0)),
                    MATCH(CONCATENATE(B90, "-", C90), 'SlotsAllocation 2'!$H$2:$H$71, 0)),
                MATCH(CONCATENATE(B90, "-", C90), 'SlotsAllocation 2'!$G$2:$G$71, 0)),
            MATCH(CONCATENATE(B90, "-", C90), 'SlotsAllocation 2'!$F$2:$F$71, 0)),
        MATCH(CONCATENATE(B90, "-", C90), 'SlotsAllocation 2'!$E$2:$E$71, 0)),
    MATCH(CONCATENATE(B90, "-", C90), 'SlotsAllocation 2'!$D$2:$D$71, 0)),
MATCH(CONCATENATE(B90, "-", C90), 'SlotsAllocation 2'!$C$2:$C$71, 0))</f>
        <v>23</v>
      </c>
      <c r="R90" s="2">
        <v>40</v>
      </c>
      <c r="S90" s="1"/>
      <c r="T90" s="1"/>
      <c r="U90" s="148"/>
      <c r="V90" s="148"/>
      <c r="W90" s="148"/>
    </row>
    <row r="91" spans="2:23" ht="12" x14ac:dyDescent="0.25">
      <c r="B91" s="23" t="s">
        <v>37</v>
      </c>
      <c r="C91" s="2">
        <v>6</v>
      </c>
      <c r="D91" s="3" t="s">
        <v>38</v>
      </c>
      <c r="E91" s="3" t="s">
        <v>356</v>
      </c>
      <c r="F91" s="4">
        <v>3</v>
      </c>
      <c r="G91" s="113" t="s">
        <v>154</v>
      </c>
      <c r="H91" s="113">
        <v>4362</v>
      </c>
      <c r="I91" s="3" t="str">
        <f t="shared" ref="I91" si="16">CONCATENATE(
    IF(J91 &gt; 0, "S", ""),
    IF(K91 &gt; 0, "M", ""),
    IF(L91 &gt; 0, "T", ""),
    IF(M91 &gt; 0, "W", ""),
    IF(N91 &gt; 0, "R", ""),
)</f>
        <v>ST</v>
      </c>
      <c r="J91" s="3">
        <f>IF(ISNA(MATCH(CONCATENATE(B91, "-", C91), 'SlotsAllocation 2'!$C$2:$C$15, 0)),
    IF(ISNA(MATCH(CONCATENATE(B91, "-", C91), 'SlotsAllocation 2'!$D$2:$D$15, 0)),
        IF(ISNA(MATCH(CONCATENATE(B91, "-", C91), 'SlotsAllocation 2'!$E$2:$E$15, 0)),
            IF(ISNA(MATCH(CONCATENATE(B91, "-", C91), 'SlotsAllocation 2'!$F$2:$F$15, 0)),
                IF(ISNA(MATCH(CONCATENATE(B91, "-", C91), 'SlotsAllocation 2'!$G$2:$G$15, 0)),
                    IF(ISNA(MATCH(CONCATENATE(B91, "-", C91), 'SlotsAllocation 2'!$H$2:$H$15, 0)),
                        IF(ISNA(MATCH(CONCATENATE(B91, "-", C91), 'SlotsAllocation 2'!$I$2:$I$15, 0)),
                            IF(ISNA(MATCH(CONCATENATE(B91, "-", C91), 'SlotsAllocation 2'!$J$2:$J$15, 0)),
                                0,
                            MATCH(CONCATENATE(B91, "-", C91), 'SlotsAllocation 2'!$J$2:$J$15, 0)),
                        MATCH(CONCATENATE(B91, "-", C91), 'SlotsAllocation 2'!$I$2:$I$15, 0)),
                    MATCH(CONCATENATE(B91, "-", C91), 'SlotsAllocation 2'!$H$2:$H$15, 0)),
                MATCH(CONCATENATE(B91, "-", C91), 'SlotsAllocation 2'!$G$2:$G$15, 0)),
            MATCH(CONCATENATE(B91, "-", C91), 'SlotsAllocation 2'!$F$2:$F$15, 0)),
        MATCH(CONCATENATE(B91, "-", C91), 'SlotsAllocation 2'!$E$2:$E$15, 0)),
    MATCH(CONCATENATE(B91, "-", C91), 'SlotsAllocation 2'!$D$2:$D$15, 0)),
MATCH(CONCATENATE(B91, "-", C91), 'SlotsAllocation 2'!$C$2:$C$15, 0))</f>
        <v>11</v>
      </c>
      <c r="K91" s="3">
        <f>IF(ISNA(MATCH(CONCATENATE(B91, "-", C91), 'SlotsAllocation 2'!$C$16:$C$29, 0)),
    IF(ISNA(MATCH(CONCATENATE(B91, "-", C91), 'SlotsAllocation 2'!$D$16:$D$29, 0)),
        IF(ISNA(MATCH(CONCATENATE(B91, "-", C91), 'SlotsAllocation 2'!$E$16:$E$29, 0)),
            IF(ISNA(MATCH(CONCATENATE(B91, "-", C91), 'SlotsAllocation 2'!$F$16:$F$29, 0)),
                IF(ISNA(MATCH(CONCATENATE(B91, "-", C91), 'SlotsAllocation 2'!$G$16:$G$29, 0)),
                    IF(ISNA(MATCH(CONCATENATE(B91, "-", C91), 'SlotsAllocation 2'!$H$16:$H$29, 0)),
                        IF(ISNA(MATCH(CONCATENATE(B91, "-", C91), 'SlotsAllocation 2'!$I$16:$I$29, 0)),
                           IF(ISNA(MATCH(CONCATENATE(B91, "-", C91), 'SlotsAllocation 2'!$J$16:$J$29, 0)),
                                0,
                            MATCH(CONCATENATE(B91, "-", C91), 'SlotsAllocation 2'!$J$16:$J$29, 0)),
                        MATCH(CONCATENATE(B91, "-", C91), 'SlotsAllocation 2'!$I$16:$I$29, 0)),
                    MATCH(CONCATENATE(B91, "-", C91), 'SlotsAllocation 2'!$H$16:$H$29, 0)),
                MATCH(CONCATENATE(B91, "-", C91), 'SlotsAllocation 2'!$G$16:$G$29, 0)),
            MATCH(CONCATENATE(B91, "-", C91), 'SlotsAllocation 2'!$F$16:$F$29, 0)),
        MATCH(CONCATENATE(B91, "-", C91), 'SlotsAllocation 2'!$E$16:$E$29, 0)),
    MATCH(CONCATENATE(B91, "-", C91), 'SlotsAllocation 2'!$D$16:$D$29, 0)),
MATCH(CONCATENATE(B91, "-", C91), 'SlotsAllocation 2'!$C$16:$C$29, 0))</f>
        <v>0</v>
      </c>
      <c r="L91" s="3">
        <f>IF(ISNA(MATCH(CONCATENATE(B91, "-", C91), 'SlotsAllocation 2'!$C$30:$C$43, 0)),
    IF(ISNA(MATCH(CONCATENATE(B91, "-", C91), 'SlotsAllocation 2'!$D$30:$D$43, 0)),
        IF(ISNA(MATCH(CONCATENATE(B91, "-", C91), 'SlotsAllocation 2'!$E$30:$E$43, 0)),
            IF(ISNA(MATCH(CONCATENATE(B91, "-", C91), 'SlotsAllocation 2'!$F$30:$F$43, 0)),
                IF(ISNA(MATCH(CONCATENATE(B91, "-", C91), 'SlotsAllocation 2'!$G$30:$G$43, 0)),
                    IF(ISNA(MATCH(CONCATENATE(B91, "-", C91), 'SlotsAllocation 2'!$H$30:$H$43, 0)),
                        IF(ISNA(MATCH(CONCATENATE(B91, "-", C91), 'SlotsAllocation 2'!$I$30:$I$43, 0)),
                           IF(ISNA(MATCH(CONCATENATE(B91, "-", C91), 'SlotsAllocation 2'!$J$30:$J$43, 0)),
                                0,
                            MATCH(CONCATENATE(B91, "-", C91), 'SlotsAllocation 2'!$J$30:$J$43, 0)),
                        MATCH(CONCATENATE(B91, "-", C91), 'SlotsAllocation 2'!$I$30:$I$43, 0)),
                    MATCH(CONCATENATE(B91, "-", C91), 'SlotsAllocation 2'!$H$30:$H$43, 0)),
                MATCH(CONCATENATE(B91, "-", C91), 'SlotsAllocation 2'!$G$30:$G$43, 0)),
            MATCH(CONCATENATE(B91, "-", C91), 'SlotsAllocation 2'!$F$30:$F$43, 0)),
        MATCH(CONCATENATE(B91, "-", C91), 'SlotsAllocation 2'!$E$30:$E$43, 0)),
    MATCH(CONCATENATE(B91, "-", C91), 'SlotsAllocation 2'!$D$30:$D$43, 0)),
MATCH(CONCATENATE(B91, "-", C91), 'SlotsAllocation 2'!$C$30:$C$43, 0))</f>
        <v>11</v>
      </c>
      <c r="M91" s="3">
        <f>IF(ISNA(MATCH(CONCATENATE(B91, "-", C91), 'SlotsAllocation 2'!$C$44:$C$57, 0)),
    IF(ISNA(MATCH(CONCATENATE(B91, "-", C91), 'SlotsAllocation 2'!$D$44:$D$57, 0)),
        IF(ISNA(MATCH(CONCATENATE(B91, "-", C91), 'SlotsAllocation 2'!$E$44:$E$57, 0)),
            IF(ISNA(MATCH(CONCATENATE(B91, "-", C91), 'SlotsAllocation 2'!$F$44:$F$57, 0)),
                IF(ISNA(MATCH(CONCATENATE(B91, "-", C91), 'SlotsAllocation 2'!$G$44:$G$57, 0)),
                    IF(ISNA(MATCH(CONCATENATE(B91, "-", C91), 'SlotsAllocation 2'!$H$44:$H$57, 0)),
                        IF(ISNA(MATCH(CONCATENATE(B91, "-", C91), 'SlotsAllocation 2'!$I$44:$I$57, 0)),
                           IF(ISNA(MATCH(CONCATENATE(B91, "-", C91), 'SlotsAllocation 2'!$J$44:$J$57, 0)),
                                0,
                            MATCH(CONCATENATE(B91, "-", C91), 'SlotsAllocation 2'!$J$44:$J$57, 0)),
                        MATCH(CONCATENATE(B91, "-", C91), 'SlotsAllocation 2'!$I$44:$I$57, 0)),
                    MATCH(CONCATENATE(B91, "-", C91), 'SlotsAllocation 2'!$H$44:$H$57, 0)),
                MATCH(CONCATENATE(B91, "-", C91), 'SlotsAllocation 2'!$G$44:$G$57, 0)),
            MATCH(CONCATENATE(B91, "-", C91), 'SlotsAllocation 2'!$F$44:$F$57, 0)),
        MATCH(CONCATENATE(B91, "-", C91), 'SlotsAllocation 2'!$E$44:$E$57, 0)),
    MATCH(CONCATENATE(B91, "-", C91), 'SlotsAllocation 2'!$D$44:$D$57, 0)),
MATCH(CONCATENATE(B91, "-", C91), 'SlotsAllocation 2'!$C$44:$C$57, 0))</f>
        <v>0</v>
      </c>
      <c r="N91" s="3">
        <f>IF(ISNA(MATCH(CONCATENATE(B91, "-", C91), 'SlotsAllocation 2'!$C$58:$C$71, 0)),
    IF(ISNA(MATCH(CONCATENATE(B91, "-", C91), 'SlotsAllocation 2'!$D$58:$D$71, 0)),
        IF(ISNA(MATCH(CONCATENATE(B91, "-", C91), 'SlotsAllocation 2'!$E$58:$E$71, 0)),
            IF(ISNA(MATCH(CONCATENATE(B91, "-", C91), 'SlotsAllocation 2'!$F$58:$F$71, 0)),
                IF(ISNA(MATCH(CONCATENATE(B91, "-", C91), 'SlotsAllocation 2'!$G$58:$G$71, 0)),
                    IF(ISNA(MATCH(CONCATENATE(B91, "-", C91), 'SlotsAllocation 2'!$H$58:$H$71, 0)),
                        IF(ISNA(MATCH(CONCATENATE(B91, "-", C91), 'SlotsAllocation 2'!$I$58:$I$71, 0)),
                           IF(ISNA(MATCH(CONCATENATE(B91, "-", C91), 'SlotsAllocation 2'!$J$58:$J$71, 0)),
                                0,
                            MATCH(CONCATENATE(B91, "-", C91), 'SlotsAllocation 2'!$J$58:$J$71, 0)),
                        MATCH(CONCATENATE(B91, "-", C91), 'SlotsAllocation 2'!$I$58:$I$71, 0)),
                    MATCH(CONCATENATE(B91, "-", C91), 'SlotsAllocation 2'!$H$58:$H$71, 0)),
                MATCH(CONCATENATE(B91, "-", C91), 'SlotsAllocation 2'!$G$58:$G$71, 0)),
            MATCH(CONCATENATE(B91, "-", C91), 'SlotsAllocation 2'!$F$58:$F$71, 0)),
        MATCH(CONCATENATE(B91, "-", C91), 'SlotsAllocation 2'!$E$58:$E$71, 0)),
    MATCH(CONCATENATE(B91, "-", C91), 'SlotsAllocation 2'!$D$58:$D$71, 0)),
MATCH(CONCATENATE(B91, "-", C91), 'SlotsAllocation 2'!$C$58:$C$71, 0))</f>
        <v>0</v>
      </c>
      <c r="O91" s="3" t="str">
        <f>IF(ISNA(MATCH(CONCATENATE(B91, "-", C91), 'SlotsAllocation 2'!$C$2:$C$71, 0)),
    IF(ISNA(MATCH(CONCATENATE(B91, "-", C91), 'SlotsAllocation 2'!$D$2:$D$71, 0)),
        IF(ISNA(MATCH(CONCATENATE(B91, "-", C91), 'SlotsAllocation 2'!$E$2:$E$71, 0)),
            IF(ISNA(MATCH(CONCATENATE(B91, "-", C91), 'SlotsAllocation 2'!$F$2:$F$71, 0)),
                IF(ISNA(MATCH(CONCATENATE(B91, "-", C91), 'SlotsAllocation 2'!$G$2:$G$71, 0)),
                    IF(ISNA(MATCH(CONCATENATE(B91, "-", C91), 'SlotsAllocation 2'!$H$2:$H$71, 0)),
                        IF(ISNA(MATCH(CONCATENATE(B91, "-", C91),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09:40-11:10</v>
      </c>
      <c r="P91" s="3" t="s">
        <v>433</v>
      </c>
      <c r="Q91" s="3">
        <f>IF(ISNA(MATCH(CONCATENATE(B91, "-", C91), 'SlotsAllocation 2'!$C$2:$C$71, 0)),
    IF(ISNA(MATCH(CONCATENATE(B91, "-", C91), 'SlotsAllocation 2'!$D$2:$D$71, 0)),
        IF(ISNA(MATCH(CONCATENATE(B91, "-", C91), 'SlotsAllocation 2'!$E$2:$E$71, 0)),
            IF(ISNA(MATCH(CONCATENATE(B91, "-", C91), 'SlotsAllocation 2'!$F$2:$F$71, 0)),
                IF(ISNA(MATCH(CONCATENATE(B91, "-", C91), 'SlotsAllocation 2'!$G$2:$G$71, 0)),
                    IF(ISNA(MATCH(CONCATENATE(B91, "-", C91), 'SlotsAllocation 2'!$H$2:$H$71, 0)),
                        IF(ISNA(MATCH(CONCATENATE(B91, "-", C91), 'SlotsAllocation 2'!$I$2:$I$71, 0)),
                            IF(ISNA(MATCH(CONCATENATE(B91, "-", C91), 'SlotsAllocation 2'!$J$2:$J$71, 0)),
                                "No Room Allocated",
                            MATCH(CONCATENATE(B91, "-", C91), 'SlotsAllocation 2'!$J$2:$J$71, 0)),
                        MATCH(CONCATENATE(B91, "-", C91), 'SlotsAllocation 2'!$I$2:$I$71, 0)),
                    MATCH(CONCATENATE(B91, "-", C91), 'SlotsAllocation 2'!$H$2:$H$71, 0)),
                MATCH(CONCATENATE(B91, "-", C91), 'SlotsAllocation 2'!$G$2:$G$71, 0)),
            MATCH(CONCATENATE(B91, "-", C91), 'SlotsAllocation 2'!$F$2:$F$71, 0)),
        MATCH(CONCATENATE(B91, "-", C91), 'SlotsAllocation 2'!$E$2:$E$71, 0)),
    MATCH(CONCATENATE(B91, "-", C91), 'SlotsAllocation 2'!$D$2:$D$71, 0)),
MATCH(CONCATENATE(B91, "-", C91), 'SlotsAllocation 2'!$C$2:$C$71, 0))</f>
        <v>11</v>
      </c>
      <c r="R91" s="2">
        <v>40</v>
      </c>
      <c r="S91" s="171" t="s">
        <v>452</v>
      </c>
      <c r="T91" s="1"/>
      <c r="U91" s="130"/>
      <c r="V91" s="130"/>
      <c r="W91" s="130"/>
    </row>
    <row r="92" spans="2:23" ht="30" customHeight="1" x14ac:dyDescent="0.25">
      <c r="B92" s="27"/>
      <c r="C92" s="13"/>
      <c r="D92" s="13"/>
      <c r="E92" s="13"/>
      <c r="F92" s="16"/>
      <c r="G92" s="13"/>
      <c r="H92" s="13"/>
      <c r="I92" s="13"/>
      <c r="J92" s="11"/>
      <c r="K92" s="11"/>
      <c r="L92" s="11"/>
      <c r="M92" s="11"/>
      <c r="N92" s="11"/>
      <c r="O92" s="11"/>
      <c r="P92" s="11"/>
      <c r="Q92" s="13"/>
      <c r="R92" s="13"/>
      <c r="S92" s="15"/>
      <c r="T92" s="17"/>
      <c r="U92" s="130"/>
      <c r="V92" s="130"/>
      <c r="W92" s="130"/>
    </row>
    <row r="93" spans="2:23" ht="12" x14ac:dyDescent="0.25">
      <c r="B93" s="23" t="s">
        <v>39</v>
      </c>
      <c r="C93" s="2">
        <v>1</v>
      </c>
      <c r="D93" s="3" t="s">
        <v>40</v>
      </c>
      <c r="E93" s="3" t="s">
        <v>41</v>
      </c>
      <c r="F93" s="4">
        <v>3</v>
      </c>
      <c r="G93" s="113" t="s">
        <v>154</v>
      </c>
      <c r="H93" s="113">
        <v>4362</v>
      </c>
      <c r="I93" s="116" t="str">
        <f t="shared" ref="I93:I102" si="17">CONCATENATE(
    IF(J93 &gt; 0, "S", ""),
    IF(K93 &gt; 0, "M", ""),
    IF(L93 &gt; 0, "T", ""),
    IF(M93 &gt; 0, "W", ""),
    IF(N93 &gt; 0, "R", ""),
)</f>
        <v>ST</v>
      </c>
      <c r="J93" s="3">
        <f>IF(ISNA(MATCH(CONCATENATE(B93, "-", C93), 'SlotsAllocation 2'!$C$2:$C$15, 0)),
    IF(ISNA(MATCH(CONCATENATE(B93, "-", C93), 'SlotsAllocation 2'!$D$2:$D$15, 0)),
        IF(ISNA(MATCH(CONCATENATE(B93, "-", C93), 'SlotsAllocation 2'!$E$2:$E$15, 0)),
            IF(ISNA(MATCH(CONCATENATE(B93, "-", C93), 'SlotsAllocation 2'!$F$2:$F$15, 0)),
                IF(ISNA(MATCH(CONCATENATE(B93, "-", C93), 'SlotsAllocation 2'!$G$2:$G$15, 0)),
                    IF(ISNA(MATCH(CONCATENATE(B93, "-", C93), 'SlotsAllocation 2'!$H$2:$H$15, 0)),
                        IF(ISNA(MATCH(CONCATENATE(B93, "-", C93), 'SlotsAllocation 2'!$I$2:$I$15, 0)),
                            IF(ISNA(MATCH(CONCATENATE(B93, "-", C93), 'SlotsAllocation 2'!$J$2:$J$15, 0)),
                                0,
                            MATCH(CONCATENATE(B93, "-", C93), 'SlotsAllocation 2'!$J$2:$J$15, 0)),
                        MATCH(CONCATENATE(B93, "-", C93), 'SlotsAllocation 2'!$I$2:$I$15, 0)),
                    MATCH(CONCATENATE(B93, "-", C93), 'SlotsAllocation 2'!$H$2:$H$15, 0)),
                MATCH(CONCATENATE(B93, "-", C93), 'SlotsAllocation 2'!$G$2:$G$15, 0)),
            MATCH(CONCATENATE(B93, "-", C93), 'SlotsAllocation 2'!$F$2:$F$15, 0)),
        MATCH(CONCATENATE(B93, "-", C93), 'SlotsAllocation 2'!$E$2:$E$15, 0)),
    MATCH(CONCATENATE(B93, "-", C93), 'SlotsAllocation 2'!$D$2:$D$15, 0)),
MATCH(CONCATENATE(B93, "-", C93), 'SlotsAllocation 2'!$C$2:$C$15, 0))</f>
        <v>3</v>
      </c>
      <c r="K93" s="3">
        <f>IF(ISNA(MATCH(CONCATENATE(B93, "-", C93), 'SlotsAllocation 2'!$C$16:$C$29, 0)),
    IF(ISNA(MATCH(CONCATENATE(B93, "-", C93), 'SlotsAllocation 2'!$D$16:$D$29, 0)),
        IF(ISNA(MATCH(CONCATENATE(B93, "-", C93), 'SlotsAllocation 2'!$E$16:$E$29, 0)),
            IF(ISNA(MATCH(CONCATENATE(B93, "-", C93), 'SlotsAllocation 2'!$F$16:$F$29, 0)),
                IF(ISNA(MATCH(CONCATENATE(B93, "-", C93), 'SlotsAllocation 2'!$G$16:$G$29, 0)),
                    IF(ISNA(MATCH(CONCATENATE(B93, "-", C93), 'SlotsAllocation 2'!$H$16:$H$29, 0)),
                        IF(ISNA(MATCH(CONCATENATE(B93, "-", C93), 'SlotsAllocation 2'!$I$16:$I$29, 0)),
                           IF(ISNA(MATCH(CONCATENATE(B93, "-", C93), 'SlotsAllocation 2'!$J$16:$J$29, 0)),
                                0,
                            MATCH(CONCATENATE(B93, "-", C93), 'SlotsAllocation 2'!$J$16:$J$29, 0)),
                        MATCH(CONCATENATE(B93, "-", C93), 'SlotsAllocation 2'!$I$16:$I$29, 0)),
                    MATCH(CONCATENATE(B93, "-", C93), 'SlotsAllocation 2'!$H$16:$H$29, 0)),
                MATCH(CONCATENATE(B93, "-", C93), 'SlotsAllocation 2'!$G$16:$G$29, 0)),
            MATCH(CONCATENATE(B93, "-", C93), 'SlotsAllocation 2'!$F$16:$F$29, 0)),
        MATCH(CONCATENATE(B93, "-", C93), 'SlotsAllocation 2'!$E$16:$E$29, 0)),
    MATCH(CONCATENATE(B93, "-", C93), 'SlotsAllocation 2'!$D$16:$D$29, 0)),
MATCH(CONCATENATE(B93, "-", C93), 'SlotsAllocation 2'!$C$16:$C$29, 0))</f>
        <v>0</v>
      </c>
      <c r="L93" s="3">
        <f>IF(ISNA(MATCH(CONCATENATE(B93, "-", C93), 'SlotsAllocation 2'!$C$30:$C$43, 0)),
    IF(ISNA(MATCH(CONCATENATE(B93, "-", C93), 'SlotsAllocation 2'!$D$30:$D$43, 0)),
        IF(ISNA(MATCH(CONCATENATE(B93, "-", C93), 'SlotsAllocation 2'!$E$30:$E$43, 0)),
            IF(ISNA(MATCH(CONCATENATE(B93, "-", C93), 'SlotsAllocation 2'!$F$30:$F$43, 0)),
                IF(ISNA(MATCH(CONCATENATE(B93, "-", C93), 'SlotsAllocation 2'!$G$30:$G$43, 0)),
                    IF(ISNA(MATCH(CONCATENATE(B93, "-", C93), 'SlotsAllocation 2'!$H$30:$H$43, 0)),
                        IF(ISNA(MATCH(CONCATENATE(B93, "-", C93), 'SlotsAllocation 2'!$I$30:$I$43, 0)),
                           IF(ISNA(MATCH(CONCATENATE(B93, "-", C93), 'SlotsAllocation 2'!$J$30:$J$43, 0)),
                                0,
                            MATCH(CONCATENATE(B93, "-", C93), 'SlotsAllocation 2'!$J$30:$J$43, 0)),
                        MATCH(CONCATENATE(B93, "-", C93), 'SlotsAllocation 2'!$I$30:$I$43, 0)),
                    MATCH(CONCATENATE(B93, "-", C93), 'SlotsAllocation 2'!$H$30:$H$43, 0)),
                MATCH(CONCATENATE(B93, "-", C93), 'SlotsAllocation 2'!$G$30:$G$43, 0)),
            MATCH(CONCATENATE(B93, "-", C93), 'SlotsAllocation 2'!$F$30:$F$43, 0)),
        MATCH(CONCATENATE(B93, "-", C93), 'SlotsAllocation 2'!$E$30:$E$43, 0)),
    MATCH(CONCATENATE(B93, "-", C93), 'SlotsAllocation 2'!$D$30:$D$43, 0)),
MATCH(CONCATENATE(B93, "-", C93), 'SlotsAllocation 2'!$C$30:$C$43, 0))</f>
        <v>3</v>
      </c>
      <c r="M93" s="3">
        <f>IF(ISNA(MATCH(CONCATENATE(B93, "-", C93), 'SlotsAllocation 2'!$C$44:$C$57, 0)),
    IF(ISNA(MATCH(CONCATENATE(B93, "-", C93), 'SlotsAllocation 2'!$D$44:$D$57, 0)),
        IF(ISNA(MATCH(CONCATENATE(B93, "-", C93), 'SlotsAllocation 2'!$E$44:$E$57, 0)),
            IF(ISNA(MATCH(CONCATENATE(B93, "-", C93), 'SlotsAllocation 2'!$F$44:$F$57, 0)),
                IF(ISNA(MATCH(CONCATENATE(B93, "-", C93), 'SlotsAllocation 2'!$G$44:$G$57, 0)),
                    IF(ISNA(MATCH(CONCATENATE(B93, "-", C93), 'SlotsAllocation 2'!$H$44:$H$57, 0)),
                        IF(ISNA(MATCH(CONCATENATE(B93, "-", C93), 'SlotsAllocation 2'!$I$44:$I$57, 0)),
                           IF(ISNA(MATCH(CONCATENATE(B93, "-", C93), 'SlotsAllocation 2'!$J$44:$J$57, 0)),
                                0,
                            MATCH(CONCATENATE(B93, "-", C93), 'SlotsAllocation 2'!$J$44:$J$57, 0)),
                        MATCH(CONCATENATE(B93, "-", C93), 'SlotsAllocation 2'!$I$44:$I$57, 0)),
                    MATCH(CONCATENATE(B93, "-", C93), 'SlotsAllocation 2'!$H$44:$H$57, 0)),
                MATCH(CONCATENATE(B93, "-", C93), 'SlotsAllocation 2'!$G$44:$G$57, 0)),
            MATCH(CONCATENATE(B93, "-", C93), 'SlotsAllocation 2'!$F$44:$F$57, 0)),
        MATCH(CONCATENATE(B93, "-", C93), 'SlotsAllocation 2'!$E$44:$E$57, 0)),
    MATCH(CONCATENATE(B93, "-", C93), 'SlotsAllocation 2'!$D$44:$D$57, 0)),
MATCH(CONCATENATE(B93, "-", C93), 'SlotsAllocation 2'!$C$44:$C$57, 0))</f>
        <v>0</v>
      </c>
      <c r="N93" s="3">
        <f>IF(ISNA(MATCH(CONCATENATE(B93, "-", C93), 'SlotsAllocation 2'!$C$58:$C$71, 0)),
    IF(ISNA(MATCH(CONCATENATE(B93, "-", C93), 'SlotsAllocation 2'!$D$58:$D$71, 0)),
        IF(ISNA(MATCH(CONCATENATE(B93, "-", C93), 'SlotsAllocation 2'!$E$58:$E$71, 0)),
            IF(ISNA(MATCH(CONCATENATE(B93, "-", C93), 'SlotsAllocation 2'!$F$58:$F$71, 0)),
                IF(ISNA(MATCH(CONCATENATE(B93, "-", C93), 'SlotsAllocation 2'!$G$58:$G$71, 0)),
                    IF(ISNA(MATCH(CONCATENATE(B93, "-", C93), 'SlotsAllocation 2'!$H$58:$H$71, 0)),
                        IF(ISNA(MATCH(CONCATENATE(B93, "-", C93), 'SlotsAllocation 2'!$I$58:$I$71, 0)),
                           IF(ISNA(MATCH(CONCATENATE(B93, "-", C93), 'SlotsAllocation 2'!$J$58:$J$71, 0)),
                                0,
                            MATCH(CONCATENATE(B93, "-", C93), 'SlotsAllocation 2'!$J$58:$J$71, 0)),
                        MATCH(CONCATENATE(B93, "-", C93), 'SlotsAllocation 2'!$I$58:$I$71, 0)),
                    MATCH(CONCATENATE(B93, "-", C93), 'SlotsAllocation 2'!$H$58:$H$71, 0)),
                MATCH(CONCATENATE(B93, "-", C93), 'SlotsAllocation 2'!$G$58:$G$71, 0)),
            MATCH(CONCATENATE(B93, "-", C93), 'SlotsAllocation 2'!$F$58:$F$71, 0)),
        MATCH(CONCATENATE(B93, "-", C93), 'SlotsAllocation 2'!$E$58:$E$71, 0)),
    MATCH(CONCATENATE(B93, "-", C93), 'SlotsAllocation 2'!$D$58:$D$71, 0)),
MATCH(CONCATENATE(B93, "-", C93), 'SlotsAllocation 2'!$C$58:$C$71, 0))</f>
        <v>0</v>
      </c>
      <c r="O93" s="3" t="str">
        <f>IF(ISNA(MATCH(CONCATENATE(B93, "-", C93), 'SlotsAllocation 2'!$C$2:$C$71, 0)),
    IF(ISNA(MATCH(CONCATENATE(B93, "-", C93), 'SlotsAllocation 2'!$D$2:$D$71, 0)),
        IF(ISNA(MATCH(CONCATENATE(B93, "-", C93), 'SlotsAllocation 2'!$E$2:$E$71, 0)),
            IF(ISNA(MATCH(CONCATENATE(B93, "-", C93), 'SlotsAllocation 2'!$F$2:$F$71, 0)),
                IF(ISNA(MATCH(CONCATENATE(B93, "-", C93), 'SlotsAllocation 2'!$G$2:$G$71, 0)),
                    IF(ISNA(MATCH(CONCATENATE(B93, "-", C93), 'SlotsAllocation 2'!$H$2:$H$71, 0)),
                        IF(ISNA(MATCH(CONCATENATE(B93, "-", C93),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08:00-09:30</v>
      </c>
      <c r="P93" s="3" t="str">
        <f>IF(ISNA(VLOOKUP(Q93, 'LOOKUP Table'!$A$2:$B$75, 2, FALSE)), "No Room Allocated", VLOOKUP(Q93, 'LOOKUP Table'!$A$2:$B$75, 2, FALSE))</f>
        <v>CSCLAB2</v>
      </c>
      <c r="Q93" s="3">
        <f>IF(ISNA(MATCH(CONCATENATE(B93, "-", C93), 'SlotsAllocation 2'!$C$2:$C$71, 0)),
    IF(ISNA(MATCH(CONCATENATE(B93, "-", C93), 'SlotsAllocation 2'!$D$2:$D$71, 0)),
        IF(ISNA(MATCH(CONCATENATE(B93, "-", C93), 'SlotsAllocation 2'!$E$2:$E$71, 0)),
            IF(ISNA(MATCH(CONCATENATE(B93, "-", C93), 'SlotsAllocation 2'!$F$2:$F$71, 0)),
                IF(ISNA(MATCH(CONCATENATE(B93, "-", C93), 'SlotsAllocation 2'!$G$2:$G$71, 0)),
                    IF(ISNA(MATCH(CONCATENATE(B93, "-", C93), 'SlotsAllocation 2'!$H$2:$H$71, 0)),
                        IF(ISNA(MATCH(CONCATENATE(B93, "-", C93), 'SlotsAllocation 2'!$I$2:$I$71, 0)),
                            IF(ISNA(MATCH(CONCATENATE(B93, "-", C93), 'SlotsAllocation 2'!$J$2:$J$71, 0)),
                                "No Room Allocated",
                            MATCH(CONCATENATE(B93, "-", C93), 'SlotsAllocation 2'!$J$2:$J$71, 0)),
                        MATCH(CONCATENATE(B93, "-", C93), 'SlotsAllocation 2'!$I$2:$I$71, 0)),
                    MATCH(CONCATENATE(B93, "-", C93), 'SlotsAllocation 2'!$H$2:$H$71, 0)),
                MATCH(CONCATENATE(B93, "-", C93), 'SlotsAllocation 2'!$G$2:$G$71, 0)),
            MATCH(CONCATENATE(B93, "-", C93), 'SlotsAllocation 2'!$F$2:$F$71, 0)),
        MATCH(CONCATENATE(B93, "-", C93), 'SlotsAllocation 2'!$E$2:$E$71, 0)),
    MATCH(CONCATENATE(B93, "-", C93), 'SlotsAllocation 2'!$D$2:$D$71, 0)),
MATCH(CONCATENATE(B93, "-", C93), 'SlotsAllocation 2'!$C$2:$C$71, 0))</f>
        <v>3</v>
      </c>
      <c r="R93" s="2">
        <v>30</v>
      </c>
      <c r="S93" s="6"/>
      <c r="T93" s="1"/>
      <c r="U93" s="130"/>
      <c r="V93" s="130"/>
      <c r="W93" s="130"/>
    </row>
    <row r="94" spans="2:23" ht="12" x14ac:dyDescent="0.25">
      <c r="B94" s="23" t="s">
        <v>42</v>
      </c>
      <c r="C94" s="2">
        <v>1</v>
      </c>
      <c r="D94" s="3" t="s">
        <v>84</v>
      </c>
      <c r="E94" s="3" t="s">
        <v>43</v>
      </c>
      <c r="F94" s="4">
        <v>1</v>
      </c>
      <c r="G94" s="113" t="s">
        <v>154</v>
      </c>
      <c r="H94" s="113">
        <v>4362</v>
      </c>
      <c r="I94" s="116" t="str">
        <f t="shared" si="17"/>
        <v>S</v>
      </c>
      <c r="J94" s="3">
        <f>IF(ISNA(MATCH(CONCATENATE(B94, "-", C94), 'SlotsAllocation 2'!$C$2:$C$15, 0)),
    IF(ISNA(MATCH(CONCATENATE(B94, "-", C94), 'SlotsAllocation 2'!$D$2:$D$15, 0)),
        IF(ISNA(MATCH(CONCATENATE(B94, "-", C94), 'SlotsAllocation 2'!$E$2:$E$15, 0)),
            IF(ISNA(MATCH(CONCATENATE(B94, "-", C94), 'SlotsAllocation 2'!$F$2:$F$15, 0)),
                IF(ISNA(MATCH(CONCATENATE(B94, "-", C94), 'SlotsAllocation 2'!$G$2:$G$15, 0)),
                    IF(ISNA(MATCH(CONCATENATE(B94, "-", C94), 'SlotsAllocation 2'!$H$2:$H$15, 0)),
                        IF(ISNA(MATCH(CONCATENATE(B94, "-", C94), 'SlotsAllocation 2'!$I$2:$I$15, 0)),
                            IF(ISNA(MATCH(CONCATENATE(B94, "-", C94), 'SlotsAllocation 2'!$J$2:$J$15, 0)),
                                0,
                            MATCH(CONCATENATE(B94, "-", C94), 'SlotsAllocation 2'!$J$2:$J$15, 0)),
                        MATCH(CONCATENATE(B94, "-", C94), 'SlotsAllocation 2'!$I$2:$I$15, 0)),
                    MATCH(CONCATENATE(B94, "-", C94), 'SlotsAllocation 2'!$H$2:$H$15, 0)),
                MATCH(CONCATENATE(B94, "-", C94), 'SlotsAllocation 2'!$G$2:$G$15, 0)),
            MATCH(CONCATENATE(B94, "-", C94), 'SlotsAllocation 2'!$F$2:$F$15, 0)),
        MATCH(CONCATENATE(B94, "-", C94), 'SlotsAllocation 2'!$E$2:$E$15, 0)),
    MATCH(CONCATENATE(B94, "-", C94), 'SlotsAllocation 2'!$D$2:$D$15, 0)),
MATCH(CONCATENATE(B94, "-", C94), 'SlotsAllocation 2'!$C$2:$C$15, 0))</f>
        <v>3</v>
      </c>
      <c r="K94" s="3">
        <f>IF(ISNA(MATCH(CONCATENATE(B94, "-", C94), 'SlotsAllocation 2'!$C$16:$C$29, 0)),
    IF(ISNA(MATCH(CONCATENATE(B94, "-", C94), 'SlotsAllocation 2'!$D$16:$D$29, 0)),
        IF(ISNA(MATCH(CONCATENATE(B94, "-", C94), 'SlotsAllocation 2'!$E$16:$E$29, 0)),
            IF(ISNA(MATCH(CONCATENATE(B94, "-", C94), 'SlotsAllocation 2'!$F$16:$F$29, 0)),
                IF(ISNA(MATCH(CONCATENATE(B94, "-", C94), 'SlotsAllocation 2'!$G$16:$G$29, 0)),
                    IF(ISNA(MATCH(CONCATENATE(B94, "-", C94), 'SlotsAllocation 2'!$H$16:$H$29, 0)),
                        IF(ISNA(MATCH(CONCATENATE(B94, "-", C94), 'SlotsAllocation 2'!$I$16:$I$29, 0)),
                           IF(ISNA(MATCH(CONCATENATE(B94, "-", C94), 'SlotsAllocation 2'!$J$16:$J$29, 0)),
                                0,
                            MATCH(CONCATENATE(B94, "-", C94), 'SlotsAllocation 2'!$J$16:$J$29, 0)),
                        MATCH(CONCATENATE(B94, "-", C94), 'SlotsAllocation 2'!$I$16:$I$29, 0)),
                    MATCH(CONCATENATE(B94, "-", C94), 'SlotsAllocation 2'!$H$16:$H$29, 0)),
                MATCH(CONCATENATE(B94, "-", C94), 'SlotsAllocation 2'!$G$16:$G$29, 0)),
            MATCH(CONCATENATE(B94, "-", C94), 'SlotsAllocation 2'!$F$16:$F$29, 0)),
        MATCH(CONCATENATE(B94, "-", C94), 'SlotsAllocation 2'!$E$16:$E$29, 0)),
    MATCH(CONCATENATE(B94, "-", C94), 'SlotsAllocation 2'!$D$16:$D$29, 0)),
MATCH(CONCATENATE(B94, "-", C94), 'SlotsAllocation 2'!$C$16:$C$29, 0))</f>
        <v>0</v>
      </c>
      <c r="L94" s="3">
        <f>IF(ISNA(MATCH(CONCATENATE(B94, "-", C94), 'SlotsAllocation 2'!$C$30:$C$43, 0)),
    IF(ISNA(MATCH(CONCATENATE(B94, "-", C94), 'SlotsAllocation 2'!$D$30:$D$43, 0)),
        IF(ISNA(MATCH(CONCATENATE(B94, "-", C94), 'SlotsAllocation 2'!$E$30:$E$43, 0)),
            IF(ISNA(MATCH(CONCATENATE(B94, "-", C94), 'SlotsAllocation 2'!$F$30:$F$43, 0)),
                IF(ISNA(MATCH(CONCATENATE(B94, "-", C94), 'SlotsAllocation 2'!$G$30:$G$43, 0)),
                    IF(ISNA(MATCH(CONCATENATE(B94, "-", C94), 'SlotsAllocation 2'!$H$30:$H$43, 0)),
                        IF(ISNA(MATCH(CONCATENATE(B94, "-", C94), 'SlotsAllocation 2'!$I$30:$I$43, 0)),
                           IF(ISNA(MATCH(CONCATENATE(B94, "-", C94), 'SlotsAllocation 2'!$J$30:$J$43, 0)),
                                0,
                            MATCH(CONCATENATE(B94, "-", C94), 'SlotsAllocation 2'!$J$30:$J$43, 0)),
                        MATCH(CONCATENATE(B94, "-", C94), 'SlotsAllocation 2'!$I$30:$I$43, 0)),
                    MATCH(CONCATENATE(B94, "-", C94), 'SlotsAllocation 2'!$H$30:$H$43, 0)),
                MATCH(CONCATENATE(B94, "-", C94), 'SlotsAllocation 2'!$G$30:$G$43, 0)),
            MATCH(CONCATENATE(B94, "-", C94), 'SlotsAllocation 2'!$F$30:$F$43, 0)),
        MATCH(CONCATENATE(B94, "-", C94), 'SlotsAllocation 2'!$E$30:$E$43, 0)),
    MATCH(CONCATENATE(B94, "-", C94), 'SlotsAllocation 2'!$D$30:$D$43, 0)),
MATCH(CONCATENATE(B94, "-", C94), 'SlotsAllocation 2'!$C$30:$C$43, 0))</f>
        <v>0</v>
      </c>
      <c r="M94" s="3">
        <f>IF(ISNA(MATCH(CONCATENATE(B94, "-", C94), 'SlotsAllocation 2'!$C$44:$C$57, 0)),
    IF(ISNA(MATCH(CONCATENATE(B94, "-", C94), 'SlotsAllocation 2'!$D$44:$D$57, 0)),
        IF(ISNA(MATCH(CONCATENATE(B94, "-", C94), 'SlotsAllocation 2'!$E$44:$E$57, 0)),
            IF(ISNA(MATCH(CONCATENATE(B94, "-", C94), 'SlotsAllocation 2'!$F$44:$F$57, 0)),
                IF(ISNA(MATCH(CONCATENATE(B94, "-", C94), 'SlotsAllocation 2'!$G$44:$G$57, 0)),
                    IF(ISNA(MATCH(CONCATENATE(B94, "-", C94), 'SlotsAllocation 2'!$H$44:$H$57, 0)),
                        IF(ISNA(MATCH(CONCATENATE(B94, "-", C94), 'SlotsAllocation 2'!$I$44:$I$57, 0)),
                           IF(ISNA(MATCH(CONCATENATE(B94, "-", C94), 'SlotsAllocation 2'!$J$44:$J$57, 0)),
                                0,
                            MATCH(CONCATENATE(B94, "-", C94), 'SlotsAllocation 2'!$J$44:$J$57, 0)),
                        MATCH(CONCATENATE(B94, "-", C94), 'SlotsAllocation 2'!$I$44:$I$57, 0)),
                    MATCH(CONCATENATE(B94, "-", C94), 'SlotsAllocation 2'!$H$44:$H$57, 0)),
                MATCH(CONCATENATE(B94, "-", C94), 'SlotsAllocation 2'!$G$44:$G$57, 0)),
            MATCH(CONCATENATE(B94, "-", C94), 'SlotsAllocation 2'!$F$44:$F$57, 0)),
        MATCH(CONCATENATE(B94, "-", C94), 'SlotsAllocation 2'!$E$44:$E$57, 0)),
    MATCH(CONCATENATE(B94, "-", C94), 'SlotsAllocation 2'!$D$44:$D$57, 0)),
MATCH(CONCATENATE(B94, "-", C94), 'SlotsAllocation 2'!$C$44:$C$57, 0))</f>
        <v>0</v>
      </c>
      <c r="N94" s="3">
        <f>IF(ISNA(MATCH(CONCATENATE(B94, "-", C94), 'SlotsAllocation 2'!$C$58:$C$71, 0)),
    IF(ISNA(MATCH(CONCATENATE(B94, "-", C94), 'SlotsAllocation 2'!$D$58:$D$71, 0)),
        IF(ISNA(MATCH(CONCATENATE(B94, "-", C94), 'SlotsAllocation 2'!$E$58:$E$71, 0)),
            IF(ISNA(MATCH(CONCATENATE(B94, "-", C94), 'SlotsAllocation 2'!$F$58:$F$71, 0)),
                IF(ISNA(MATCH(CONCATENATE(B94, "-", C94), 'SlotsAllocation 2'!$G$58:$G$71, 0)),
                    IF(ISNA(MATCH(CONCATENATE(B94, "-", C94), 'SlotsAllocation 2'!$H$58:$H$71, 0)),
                        IF(ISNA(MATCH(CONCATENATE(B94, "-", C94), 'SlotsAllocation 2'!$I$58:$I$71, 0)),
                           IF(ISNA(MATCH(CONCATENATE(B94, "-", C94), 'SlotsAllocation 2'!$J$58:$J$71, 0)),
                                0,
                            MATCH(CONCATENATE(B94, "-", C94), 'SlotsAllocation 2'!$J$58:$J$71, 0)),
                        MATCH(CONCATENATE(B94, "-", C94), 'SlotsAllocation 2'!$I$58:$I$71, 0)),
                    MATCH(CONCATENATE(B94, "-", C94), 'SlotsAllocation 2'!$H$58:$H$71, 0)),
                MATCH(CONCATENATE(B94, "-", C94), 'SlotsAllocation 2'!$G$58:$G$71, 0)),
            MATCH(CONCATENATE(B94, "-", C94), 'SlotsAllocation 2'!$F$58:$F$71, 0)),
        MATCH(CONCATENATE(B94, "-", C94), 'SlotsAllocation 2'!$E$58:$E$71, 0)),
    MATCH(CONCATENATE(B94, "-", C94), 'SlotsAllocation 2'!$D$58:$D$71, 0)),
MATCH(CONCATENATE(B94, "-", C94), 'SlotsAllocation 2'!$C$58:$C$71, 0))</f>
        <v>0</v>
      </c>
      <c r="O94" s="3" t="str">
        <f>IF(ISNA(MATCH(CONCATENATE(B94, "-", C94), 'SlotsAllocation 2'!$C$2:$C$71, 0)),
    IF(ISNA(MATCH(CONCATENATE(B94, "-", C94), 'SlotsAllocation 2'!$D$2:$D$71, 0)),
        IF(ISNA(MATCH(CONCATENATE(B94, "-", C94), 'SlotsAllocation 2'!$E$2:$E$71, 0)),
            IF(ISNA(MATCH(CONCATENATE(B94, "-", C94), 'SlotsAllocation 2'!$F$2:$F$71, 0)),
                IF(ISNA(MATCH(CONCATENATE(B94, "-", C94), 'SlotsAllocation 2'!$G$2:$G$71, 0)),
                    IF(ISNA(MATCH(CONCATENATE(B94, "-", C94), 'SlotsAllocation 2'!$H$2:$H$71, 0)),
                        IF(ISNA(MATCH(CONCATENATE(B94, "-", C94),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09:40-11:10</v>
      </c>
      <c r="P94" s="3" t="str">
        <f>IF(ISNA(VLOOKUP(Q94, 'LOOKUP Table'!$A$2:$B$75, 2, FALSE)), "No Room Allocated", VLOOKUP(Q94, 'LOOKUP Table'!$A$2:$B$75, 2, FALSE))</f>
        <v>CSCLAB2</v>
      </c>
      <c r="Q94" s="3">
        <f>IF(ISNA(MATCH(CONCATENATE(B94, "-", C94), 'SlotsAllocation 2'!$C$2:$C$71, 0)),
    IF(ISNA(MATCH(CONCATENATE(B94, "-", C94), 'SlotsAllocation 2'!$D$2:$D$71, 0)),
        IF(ISNA(MATCH(CONCATENATE(B94, "-", C94), 'SlotsAllocation 2'!$E$2:$E$71, 0)),
            IF(ISNA(MATCH(CONCATENATE(B94, "-", C94), 'SlotsAllocation 2'!$F$2:$F$71, 0)),
                IF(ISNA(MATCH(CONCATENATE(B94, "-", C94), 'SlotsAllocation 2'!$G$2:$G$71, 0)),
                    IF(ISNA(MATCH(CONCATENATE(B94, "-", C94), 'SlotsAllocation 2'!$H$2:$H$71, 0)),
                        IF(ISNA(MATCH(CONCATENATE(B94, "-", C94), 'SlotsAllocation 2'!$I$2:$I$71, 0)),
                            IF(ISNA(MATCH(CONCATENATE(B94, "-", C94), 'SlotsAllocation 2'!$J$2:$J$71, 0)),
                                "No Room Allocated",
                            MATCH(CONCATENATE(B94, "-", C94), 'SlotsAllocation 2'!$J$2:$J$71, 0)),
                        MATCH(CONCATENATE(B94, "-", C94), 'SlotsAllocation 2'!$I$2:$I$71, 0)),
                    MATCH(CONCATENATE(B94, "-", C94), 'SlotsAllocation 2'!$H$2:$H$71, 0)),
                MATCH(CONCATENATE(B94, "-", C94), 'SlotsAllocation 2'!$G$2:$G$71, 0)),
            MATCH(CONCATENATE(B94, "-", C94), 'SlotsAllocation 2'!$F$2:$F$71, 0)),
        MATCH(CONCATENATE(B94, "-", C94), 'SlotsAllocation 2'!$E$2:$E$71, 0)),
    MATCH(CONCATENATE(B94, "-", C94), 'SlotsAllocation 2'!$D$2:$D$71, 0)),
MATCH(CONCATENATE(B94, "-", C94), 'SlotsAllocation 2'!$C$2:$C$71, 0))</f>
        <v>3</v>
      </c>
      <c r="R94" s="2">
        <v>30</v>
      </c>
      <c r="S94" s="6"/>
      <c r="T94" s="1"/>
      <c r="U94" s="130"/>
      <c r="V94" s="130"/>
      <c r="W94" s="130"/>
    </row>
    <row r="95" spans="2:23" ht="12" x14ac:dyDescent="0.25">
      <c r="B95" s="23" t="s">
        <v>39</v>
      </c>
      <c r="C95" s="2">
        <v>2</v>
      </c>
      <c r="D95" s="3" t="s">
        <v>40</v>
      </c>
      <c r="E95" s="3" t="s">
        <v>41</v>
      </c>
      <c r="F95" s="4">
        <v>3</v>
      </c>
      <c r="G95" s="113" t="s">
        <v>352</v>
      </c>
      <c r="H95" s="113">
        <v>4453</v>
      </c>
      <c r="I95" s="116" t="str">
        <f t="shared" si="17"/>
        <v>ST</v>
      </c>
      <c r="J95" s="3">
        <f>IF(ISNA(MATCH(CONCATENATE(B95, "-", C95), 'SlotsAllocation 2'!$C$2:$C$15, 0)),
    IF(ISNA(MATCH(CONCATENATE(B95, "-", C95), 'SlotsAllocation 2'!$D$2:$D$15, 0)),
        IF(ISNA(MATCH(CONCATENATE(B95, "-", C95), 'SlotsAllocation 2'!$E$2:$E$15, 0)),
            IF(ISNA(MATCH(CONCATENATE(B95, "-", C95), 'SlotsAllocation 2'!$F$2:$F$15, 0)),
                IF(ISNA(MATCH(CONCATENATE(B95, "-", C95), 'SlotsAllocation 2'!$G$2:$G$15, 0)),
                    IF(ISNA(MATCH(CONCATENATE(B95, "-", C95), 'SlotsAllocation 2'!$H$2:$H$15, 0)),
                        IF(ISNA(MATCH(CONCATENATE(B95, "-", C95), 'SlotsAllocation 2'!$I$2:$I$15, 0)),
                            IF(ISNA(MATCH(CONCATENATE(B95, "-", C95), 'SlotsAllocation 2'!$J$2:$J$15, 0)),
                                0,
                            MATCH(CONCATENATE(B95, "-", C95), 'SlotsAllocation 2'!$J$2:$J$15, 0)),
                        MATCH(CONCATENATE(B95, "-", C95), 'SlotsAllocation 2'!$I$2:$I$15, 0)),
                    MATCH(CONCATENATE(B95, "-", C95), 'SlotsAllocation 2'!$H$2:$H$15, 0)),
                MATCH(CONCATENATE(B95, "-", C95), 'SlotsAllocation 2'!$G$2:$G$15, 0)),
            MATCH(CONCATENATE(B95, "-", C95), 'SlotsAllocation 2'!$F$2:$F$15, 0)),
        MATCH(CONCATENATE(B95, "-", C95), 'SlotsAllocation 2'!$E$2:$E$15, 0)),
    MATCH(CONCATENATE(B95, "-", C95), 'SlotsAllocation 2'!$D$2:$D$15, 0)),
MATCH(CONCATENATE(B95, "-", C95), 'SlotsAllocation 2'!$C$2:$C$15, 0))</f>
        <v>3</v>
      </c>
      <c r="K95" s="3">
        <f>IF(ISNA(MATCH(CONCATENATE(B95, "-", C95), 'SlotsAllocation 2'!$C$16:$C$29, 0)),
    IF(ISNA(MATCH(CONCATENATE(B95, "-", C95), 'SlotsAllocation 2'!$D$16:$D$29, 0)),
        IF(ISNA(MATCH(CONCATENATE(B95, "-", C95), 'SlotsAllocation 2'!$E$16:$E$29, 0)),
            IF(ISNA(MATCH(CONCATENATE(B95, "-", C95), 'SlotsAllocation 2'!$F$16:$F$29, 0)),
                IF(ISNA(MATCH(CONCATENATE(B95, "-", C95), 'SlotsAllocation 2'!$G$16:$G$29, 0)),
                    IF(ISNA(MATCH(CONCATENATE(B95, "-", C95), 'SlotsAllocation 2'!$H$16:$H$29, 0)),
                        IF(ISNA(MATCH(CONCATENATE(B95, "-", C95), 'SlotsAllocation 2'!$I$16:$I$29, 0)),
                           IF(ISNA(MATCH(CONCATENATE(B95, "-", C95), 'SlotsAllocation 2'!$J$16:$J$29, 0)),
                                0,
                            MATCH(CONCATENATE(B95, "-", C95), 'SlotsAllocation 2'!$J$16:$J$29, 0)),
                        MATCH(CONCATENATE(B95, "-", C95), 'SlotsAllocation 2'!$I$16:$I$29, 0)),
                    MATCH(CONCATENATE(B95, "-", C95), 'SlotsAllocation 2'!$H$16:$H$29, 0)),
                MATCH(CONCATENATE(B95, "-", C95), 'SlotsAllocation 2'!$G$16:$G$29, 0)),
            MATCH(CONCATENATE(B95, "-", C95), 'SlotsAllocation 2'!$F$16:$F$29, 0)),
        MATCH(CONCATENATE(B95, "-", C95), 'SlotsAllocation 2'!$E$16:$E$29, 0)),
    MATCH(CONCATENATE(B95, "-", C95), 'SlotsAllocation 2'!$D$16:$D$29, 0)),
MATCH(CONCATENATE(B95, "-", C95), 'SlotsAllocation 2'!$C$16:$C$29, 0))</f>
        <v>0</v>
      </c>
      <c r="L95" s="3">
        <f>IF(ISNA(MATCH(CONCATENATE(B95, "-", C95), 'SlotsAllocation 2'!$C$30:$C$43, 0)),
    IF(ISNA(MATCH(CONCATENATE(B95, "-", C95), 'SlotsAllocation 2'!$D$30:$D$43, 0)),
        IF(ISNA(MATCH(CONCATENATE(B95, "-", C95), 'SlotsAllocation 2'!$E$30:$E$43, 0)),
            IF(ISNA(MATCH(CONCATENATE(B95, "-", C95), 'SlotsAllocation 2'!$F$30:$F$43, 0)),
                IF(ISNA(MATCH(CONCATENATE(B95, "-", C95), 'SlotsAllocation 2'!$G$30:$G$43, 0)),
                    IF(ISNA(MATCH(CONCATENATE(B95, "-", C95), 'SlotsAllocation 2'!$H$30:$H$43, 0)),
                        IF(ISNA(MATCH(CONCATENATE(B95, "-", C95), 'SlotsAllocation 2'!$I$30:$I$43, 0)),
                           IF(ISNA(MATCH(CONCATENATE(B95, "-", C95), 'SlotsAllocation 2'!$J$30:$J$43, 0)),
                                0,
                            MATCH(CONCATENATE(B95, "-", C95), 'SlotsAllocation 2'!$J$30:$J$43, 0)),
                        MATCH(CONCATENATE(B95, "-", C95), 'SlotsAllocation 2'!$I$30:$I$43, 0)),
                    MATCH(CONCATENATE(B95, "-", C95), 'SlotsAllocation 2'!$H$30:$H$43, 0)),
                MATCH(CONCATENATE(B95, "-", C95), 'SlotsAllocation 2'!$G$30:$G$43, 0)),
            MATCH(CONCATENATE(B95, "-", C95), 'SlotsAllocation 2'!$F$30:$F$43, 0)),
        MATCH(CONCATENATE(B95, "-", C95), 'SlotsAllocation 2'!$E$30:$E$43, 0)),
    MATCH(CONCATENATE(B95, "-", C95), 'SlotsAllocation 2'!$D$30:$D$43, 0)),
MATCH(CONCATENATE(B95, "-", C95), 'SlotsAllocation 2'!$C$30:$C$43, 0))</f>
        <v>3</v>
      </c>
      <c r="M95" s="3">
        <f>IF(ISNA(MATCH(CONCATENATE(B95, "-", C95), 'SlotsAllocation 2'!$C$44:$C$57, 0)),
    IF(ISNA(MATCH(CONCATENATE(B95, "-", C95), 'SlotsAllocation 2'!$D$44:$D$57, 0)),
        IF(ISNA(MATCH(CONCATENATE(B95, "-", C95), 'SlotsAllocation 2'!$E$44:$E$57, 0)),
            IF(ISNA(MATCH(CONCATENATE(B95, "-", C95), 'SlotsAllocation 2'!$F$44:$F$57, 0)),
                IF(ISNA(MATCH(CONCATENATE(B95, "-", C95), 'SlotsAllocation 2'!$G$44:$G$57, 0)),
                    IF(ISNA(MATCH(CONCATENATE(B95, "-", C95), 'SlotsAllocation 2'!$H$44:$H$57, 0)),
                        IF(ISNA(MATCH(CONCATENATE(B95, "-", C95), 'SlotsAllocation 2'!$I$44:$I$57, 0)),
                           IF(ISNA(MATCH(CONCATENATE(B95, "-", C95), 'SlotsAllocation 2'!$J$44:$J$57, 0)),
                                0,
                            MATCH(CONCATENATE(B95, "-", C95), 'SlotsAllocation 2'!$J$44:$J$57, 0)),
                        MATCH(CONCATENATE(B95, "-", C95), 'SlotsAllocation 2'!$I$44:$I$57, 0)),
                    MATCH(CONCATENATE(B95, "-", C95), 'SlotsAllocation 2'!$H$44:$H$57, 0)),
                MATCH(CONCATENATE(B95, "-", C95), 'SlotsAllocation 2'!$G$44:$G$57, 0)),
            MATCH(CONCATENATE(B95, "-", C95), 'SlotsAllocation 2'!$F$44:$F$57, 0)),
        MATCH(CONCATENATE(B95, "-", C95), 'SlotsAllocation 2'!$E$44:$E$57, 0)),
    MATCH(CONCATENATE(B95, "-", C95), 'SlotsAllocation 2'!$D$44:$D$57, 0)),
MATCH(CONCATENATE(B95, "-", C95), 'SlotsAllocation 2'!$C$44:$C$57, 0))</f>
        <v>0</v>
      </c>
      <c r="N95" s="3">
        <f>IF(ISNA(MATCH(CONCATENATE(B95, "-", C95), 'SlotsAllocation 2'!$C$58:$C$71, 0)),
    IF(ISNA(MATCH(CONCATENATE(B95, "-", C95), 'SlotsAllocation 2'!$D$58:$D$71, 0)),
        IF(ISNA(MATCH(CONCATENATE(B95, "-", C95), 'SlotsAllocation 2'!$E$58:$E$71, 0)),
            IF(ISNA(MATCH(CONCATENATE(B95, "-", C95), 'SlotsAllocation 2'!$F$58:$F$71, 0)),
                IF(ISNA(MATCH(CONCATENATE(B95, "-", C95), 'SlotsAllocation 2'!$G$58:$G$71, 0)),
                    IF(ISNA(MATCH(CONCATENATE(B95, "-", C95), 'SlotsAllocation 2'!$H$58:$H$71, 0)),
                        IF(ISNA(MATCH(CONCATENATE(B95, "-", C95), 'SlotsAllocation 2'!$I$58:$I$71, 0)),
                           IF(ISNA(MATCH(CONCATENATE(B95, "-", C95), 'SlotsAllocation 2'!$J$58:$J$71, 0)),
                                0,
                            MATCH(CONCATENATE(B95, "-", C95), 'SlotsAllocation 2'!$J$58:$J$71, 0)),
                        MATCH(CONCATENATE(B95, "-", C95), 'SlotsAllocation 2'!$I$58:$I$71, 0)),
                    MATCH(CONCATENATE(B95, "-", C95), 'SlotsAllocation 2'!$H$58:$H$71, 0)),
                MATCH(CONCATENATE(B95, "-", C95), 'SlotsAllocation 2'!$G$58:$G$71, 0)),
            MATCH(CONCATENATE(B95, "-", C95), 'SlotsAllocation 2'!$F$58:$F$71, 0)),
        MATCH(CONCATENATE(B95, "-", C95), 'SlotsAllocation 2'!$E$58:$E$71, 0)),
    MATCH(CONCATENATE(B95, "-", C95), 'SlotsAllocation 2'!$D$58:$D$71, 0)),
MATCH(CONCATENATE(B95, "-", C95), 'SlotsAllocation 2'!$C$58:$C$71, 0))</f>
        <v>0</v>
      </c>
      <c r="O95" s="3" t="str">
        <f>IF(ISNA(MATCH(CONCATENATE(B95, "-", C95), 'SlotsAllocation 2'!$C$2:$C$71, 0)),
    IF(ISNA(MATCH(CONCATENATE(B95, "-", C95), 'SlotsAllocation 2'!$D$2:$D$71, 0)),
        IF(ISNA(MATCH(CONCATENATE(B95, "-", C95), 'SlotsAllocation 2'!$E$2:$E$71, 0)),
            IF(ISNA(MATCH(CONCATENATE(B95, "-", C95), 'SlotsAllocation 2'!$F$2:$F$71, 0)),
                IF(ISNA(MATCH(CONCATENATE(B95, "-", C95), 'SlotsAllocation 2'!$G$2:$G$71, 0)),
                    IF(ISNA(MATCH(CONCATENATE(B95, "-", C95), 'SlotsAllocation 2'!$H$2:$H$71, 0)),
                        IF(ISNA(MATCH(CONCATENATE(B95, "-", C95),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11:20-12:50</v>
      </c>
      <c r="P95" s="3" t="str">
        <f>IF(ISNA(VLOOKUP(Q95, 'LOOKUP Table'!$A$2:$B$75, 2, FALSE)), "No Room Allocated", VLOOKUP(Q95, 'LOOKUP Table'!$A$2:$B$75, 2, FALSE))</f>
        <v>CSCLAB2</v>
      </c>
      <c r="Q95" s="3">
        <f>IF(ISNA(MATCH(CONCATENATE(B95, "-", C95), 'SlotsAllocation 2'!$C$2:$C$71, 0)),
    IF(ISNA(MATCH(CONCATENATE(B95, "-", C95), 'SlotsAllocation 2'!$D$2:$D$71, 0)),
        IF(ISNA(MATCH(CONCATENATE(B95, "-", C95), 'SlotsAllocation 2'!$E$2:$E$71, 0)),
            IF(ISNA(MATCH(CONCATENATE(B95, "-", C95), 'SlotsAllocation 2'!$F$2:$F$71, 0)),
                IF(ISNA(MATCH(CONCATENATE(B95, "-", C95), 'SlotsAllocation 2'!$G$2:$G$71, 0)),
                    IF(ISNA(MATCH(CONCATENATE(B95, "-", C95), 'SlotsAllocation 2'!$H$2:$H$71, 0)),
                        IF(ISNA(MATCH(CONCATENATE(B95, "-", C95), 'SlotsAllocation 2'!$I$2:$I$71, 0)),
                            IF(ISNA(MATCH(CONCATENATE(B95, "-", C95), 'SlotsAllocation 2'!$J$2:$J$71, 0)),
                                "No Room Allocated",
                            MATCH(CONCATENATE(B95, "-", C95), 'SlotsAllocation 2'!$J$2:$J$71, 0)),
                        MATCH(CONCATENATE(B95, "-", C95), 'SlotsAllocation 2'!$I$2:$I$71, 0)),
                    MATCH(CONCATENATE(B95, "-", C95), 'SlotsAllocation 2'!$H$2:$H$71, 0)),
                MATCH(CONCATENATE(B95, "-", C95), 'SlotsAllocation 2'!$G$2:$G$71, 0)),
            MATCH(CONCATENATE(B95, "-", C95), 'SlotsAllocation 2'!$F$2:$F$71, 0)),
        MATCH(CONCATENATE(B95, "-", C95), 'SlotsAllocation 2'!$E$2:$E$71, 0)),
    MATCH(CONCATENATE(B95, "-", C95), 'SlotsAllocation 2'!$D$2:$D$71, 0)),
MATCH(CONCATENATE(B95, "-", C95), 'SlotsAllocation 2'!$C$2:$C$71, 0))</f>
        <v>3</v>
      </c>
      <c r="R95" s="2">
        <v>30</v>
      </c>
      <c r="S95" s="6"/>
      <c r="T95" s="1"/>
      <c r="U95" s="130"/>
      <c r="V95" s="130"/>
      <c r="W95" s="130"/>
    </row>
    <row r="96" spans="2:23" ht="12" x14ac:dyDescent="0.25">
      <c r="B96" s="23" t="s">
        <v>42</v>
      </c>
      <c r="C96" s="2">
        <v>2</v>
      </c>
      <c r="D96" s="3" t="s">
        <v>84</v>
      </c>
      <c r="E96" s="3" t="s">
        <v>43</v>
      </c>
      <c r="F96" s="4">
        <v>1</v>
      </c>
      <c r="G96" s="113" t="s">
        <v>352</v>
      </c>
      <c r="H96" s="113">
        <v>4453</v>
      </c>
      <c r="I96" s="116" t="str">
        <f t="shared" si="17"/>
        <v>T</v>
      </c>
      <c r="J96" s="3">
        <f>IF(ISNA(MATCH(CONCATENATE(B96, "-", C96), 'SlotsAllocation 2'!$C$2:$C$15, 0)),
    IF(ISNA(MATCH(CONCATENATE(B96, "-", C96), 'SlotsAllocation 2'!$D$2:$D$15, 0)),
        IF(ISNA(MATCH(CONCATENATE(B96, "-", C96), 'SlotsAllocation 2'!$E$2:$E$15, 0)),
            IF(ISNA(MATCH(CONCATENATE(B96, "-", C96), 'SlotsAllocation 2'!$F$2:$F$15, 0)),
                IF(ISNA(MATCH(CONCATENATE(B96, "-", C96), 'SlotsAllocation 2'!$G$2:$G$15, 0)),
                    IF(ISNA(MATCH(CONCATENATE(B96, "-", C96), 'SlotsAllocation 2'!$H$2:$H$15, 0)),
                        IF(ISNA(MATCH(CONCATENATE(B96, "-", C96), 'SlotsAllocation 2'!$I$2:$I$15, 0)),
                            IF(ISNA(MATCH(CONCATENATE(B96, "-", C96), 'SlotsAllocation 2'!$J$2:$J$15, 0)),
                                0,
                            MATCH(CONCATENATE(B96, "-", C96), 'SlotsAllocation 2'!$J$2:$J$15, 0)),
                        MATCH(CONCATENATE(B96, "-", C96), 'SlotsAllocation 2'!$I$2:$I$15, 0)),
                    MATCH(CONCATENATE(B96, "-", C96), 'SlotsAllocation 2'!$H$2:$H$15, 0)),
                MATCH(CONCATENATE(B96, "-", C96), 'SlotsAllocation 2'!$G$2:$G$15, 0)),
            MATCH(CONCATENATE(B96, "-", C96), 'SlotsAllocation 2'!$F$2:$F$15, 0)),
        MATCH(CONCATENATE(B96, "-", C96), 'SlotsAllocation 2'!$E$2:$E$15, 0)),
    MATCH(CONCATENATE(B96, "-", C96), 'SlotsAllocation 2'!$D$2:$D$15, 0)),
MATCH(CONCATENATE(B96, "-", C96), 'SlotsAllocation 2'!$C$2:$C$15, 0))</f>
        <v>0</v>
      </c>
      <c r="K96" s="3">
        <f>IF(ISNA(MATCH(CONCATENATE(B96, "-", C96), 'SlotsAllocation 2'!$C$16:$C$29, 0)),
    IF(ISNA(MATCH(CONCATENATE(B96, "-", C96), 'SlotsAllocation 2'!$D$16:$D$29, 0)),
        IF(ISNA(MATCH(CONCATENATE(B96, "-", C96), 'SlotsAllocation 2'!$E$16:$E$29, 0)),
            IF(ISNA(MATCH(CONCATENATE(B96, "-", C96), 'SlotsAllocation 2'!$F$16:$F$29, 0)),
                IF(ISNA(MATCH(CONCATENATE(B96, "-", C96), 'SlotsAllocation 2'!$G$16:$G$29, 0)),
                    IF(ISNA(MATCH(CONCATENATE(B96, "-", C96), 'SlotsAllocation 2'!$H$16:$H$29, 0)),
                        IF(ISNA(MATCH(CONCATENATE(B96, "-", C96), 'SlotsAllocation 2'!$I$16:$I$29, 0)),
                           IF(ISNA(MATCH(CONCATENATE(B96, "-", C96), 'SlotsAllocation 2'!$J$16:$J$29, 0)),
                                0,
                            MATCH(CONCATENATE(B96, "-", C96), 'SlotsAllocation 2'!$J$16:$J$29, 0)),
                        MATCH(CONCATENATE(B96, "-", C96), 'SlotsAllocation 2'!$I$16:$I$29, 0)),
                    MATCH(CONCATENATE(B96, "-", C96), 'SlotsAllocation 2'!$H$16:$H$29, 0)),
                MATCH(CONCATENATE(B96, "-", C96), 'SlotsAllocation 2'!$G$16:$G$29, 0)),
            MATCH(CONCATENATE(B96, "-", C96), 'SlotsAllocation 2'!$F$16:$F$29, 0)),
        MATCH(CONCATENATE(B96, "-", C96), 'SlotsAllocation 2'!$E$16:$E$29, 0)),
    MATCH(CONCATENATE(B96, "-", C96), 'SlotsAllocation 2'!$D$16:$D$29, 0)),
MATCH(CONCATENATE(B96, "-", C96), 'SlotsAllocation 2'!$C$16:$C$29, 0))</f>
        <v>0</v>
      </c>
      <c r="L96" s="3">
        <f>IF(ISNA(MATCH(CONCATENATE(B96, "-", C96), 'SlotsAllocation 2'!$C$30:$C$43, 0)),
    IF(ISNA(MATCH(CONCATENATE(B96, "-", C96), 'SlotsAllocation 2'!$D$30:$D$43, 0)),
        IF(ISNA(MATCH(CONCATENATE(B96, "-", C96), 'SlotsAllocation 2'!$E$30:$E$43, 0)),
            IF(ISNA(MATCH(CONCATENATE(B96, "-", C96), 'SlotsAllocation 2'!$F$30:$F$43, 0)),
                IF(ISNA(MATCH(CONCATENATE(B96, "-", C96), 'SlotsAllocation 2'!$G$30:$G$43, 0)),
                    IF(ISNA(MATCH(CONCATENATE(B96, "-", C96), 'SlotsAllocation 2'!$H$30:$H$43, 0)),
                        IF(ISNA(MATCH(CONCATENATE(B96, "-", C96), 'SlotsAllocation 2'!$I$30:$I$43, 0)),
                           IF(ISNA(MATCH(CONCATENATE(B96, "-", C96), 'SlotsAllocation 2'!$J$30:$J$43, 0)),
                                0,
                            MATCH(CONCATENATE(B96, "-", C96), 'SlotsAllocation 2'!$J$30:$J$43, 0)),
                        MATCH(CONCATENATE(B96, "-", C96), 'SlotsAllocation 2'!$I$30:$I$43, 0)),
                    MATCH(CONCATENATE(B96, "-", C96), 'SlotsAllocation 2'!$H$30:$H$43, 0)),
                MATCH(CONCATENATE(B96, "-", C96), 'SlotsAllocation 2'!$G$30:$G$43, 0)),
            MATCH(CONCATENATE(B96, "-", C96), 'SlotsAllocation 2'!$F$30:$F$43, 0)),
        MATCH(CONCATENATE(B96, "-", C96), 'SlotsAllocation 2'!$E$30:$E$43, 0)),
    MATCH(CONCATENATE(B96, "-", C96), 'SlotsAllocation 2'!$D$30:$D$43, 0)),
MATCH(CONCATENATE(B96, "-", C96), 'SlotsAllocation 2'!$C$30:$C$43, 0))</f>
        <v>3</v>
      </c>
      <c r="M96" s="3">
        <f>IF(ISNA(MATCH(CONCATENATE(B96, "-", C96), 'SlotsAllocation 2'!$C$44:$C$57, 0)),
    IF(ISNA(MATCH(CONCATENATE(B96, "-", C96), 'SlotsAllocation 2'!$D$44:$D$57, 0)),
        IF(ISNA(MATCH(CONCATENATE(B96, "-", C96), 'SlotsAllocation 2'!$E$44:$E$57, 0)),
            IF(ISNA(MATCH(CONCATENATE(B96, "-", C96), 'SlotsAllocation 2'!$F$44:$F$57, 0)),
                IF(ISNA(MATCH(CONCATENATE(B96, "-", C96), 'SlotsAllocation 2'!$G$44:$G$57, 0)),
                    IF(ISNA(MATCH(CONCATENATE(B96, "-", C96), 'SlotsAllocation 2'!$H$44:$H$57, 0)),
                        IF(ISNA(MATCH(CONCATENATE(B96, "-", C96), 'SlotsAllocation 2'!$I$44:$I$57, 0)),
                           IF(ISNA(MATCH(CONCATENATE(B96, "-", C96), 'SlotsAllocation 2'!$J$44:$J$57, 0)),
                                0,
                            MATCH(CONCATENATE(B96, "-", C96), 'SlotsAllocation 2'!$J$44:$J$57, 0)),
                        MATCH(CONCATENATE(B96, "-", C96), 'SlotsAllocation 2'!$I$44:$I$57, 0)),
                    MATCH(CONCATENATE(B96, "-", C96), 'SlotsAllocation 2'!$H$44:$H$57, 0)),
                MATCH(CONCATENATE(B96, "-", C96), 'SlotsAllocation 2'!$G$44:$G$57, 0)),
            MATCH(CONCATENATE(B96, "-", C96), 'SlotsAllocation 2'!$F$44:$F$57, 0)),
        MATCH(CONCATENATE(B96, "-", C96), 'SlotsAllocation 2'!$E$44:$E$57, 0)),
    MATCH(CONCATENATE(B96, "-", C96), 'SlotsAllocation 2'!$D$44:$D$57, 0)),
MATCH(CONCATENATE(B96, "-", C96), 'SlotsAllocation 2'!$C$44:$C$57, 0))</f>
        <v>0</v>
      </c>
      <c r="N96" s="3">
        <f>IF(ISNA(MATCH(CONCATENATE(B96, "-", C96), 'SlotsAllocation 2'!$C$58:$C$71, 0)),
    IF(ISNA(MATCH(CONCATENATE(B96, "-", C96), 'SlotsAllocation 2'!$D$58:$D$71, 0)),
        IF(ISNA(MATCH(CONCATENATE(B96, "-", C96), 'SlotsAllocation 2'!$E$58:$E$71, 0)),
            IF(ISNA(MATCH(CONCATENATE(B96, "-", C96), 'SlotsAllocation 2'!$F$58:$F$71, 0)),
                IF(ISNA(MATCH(CONCATENATE(B96, "-", C96), 'SlotsAllocation 2'!$G$58:$G$71, 0)),
                    IF(ISNA(MATCH(CONCATENATE(B96, "-", C96), 'SlotsAllocation 2'!$H$58:$H$71, 0)),
                        IF(ISNA(MATCH(CONCATENATE(B96, "-", C96), 'SlotsAllocation 2'!$I$58:$I$71, 0)),
                           IF(ISNA(MATCH(CONCATENATE(B96, "-", C96), 'SlotsAllocation 2'!$J$58:$J$71, 0)),
                                0,
                            MATCH(CONCATENATE(B96, "-", C96), 'SlotsAllocation 2'!$J$58:$J$71, 0)),
                        MATCH(CONCATENATE(B96, "-", C96), 'SlotsAllocation 2'!$I$58:$I$71, 0)),
                    MATCH(CONCATENATE(B96, "-", C96), 'SlotsAllocation 2'!$H$58:$H$71, 0)),
                MATCH(CONCATENATE(B96, "-", C96), 'SlotsAllocation 2'!$G$58:$G$71, 0)),
            MATCH(CONCATENATE(B96, "-", C96), 'SlotsAllocation 2'!$F$58:$F$71, 0)),
        MATCH(CONCATENATE(B96, "-", C96), 'SlotsAllocation 2'!$E$58:$E$71, 0)),
    MATCH(CONCATENATE(B96, "-", C96), 'SlotsAllocation 2'!$D$58:$D$71, 0)),
MATCH(CONCATENATE(B96, "-", C96), 'SlotsAllocation 2'!$C$58:$C$71, 0))</f>
        <v>0</v>
      </c>
      <c r="O96" s="3" t="str">
        <f>IF(ISNA(MATCH(CONCATENATE(B96, "-", C96), 'SlotsAllocation 2'!$C$2:$C$71, 0)),
    IF(ISNA(MATCH(CONCATENATE(B96, "-", C96), 'SlotsAllocation 2'!$D$2:$D$71, 0)),
        IF(ISNA(MATCH(CONCATENATE(B96, "-", C96), 'SlotsAllocation 2'!$E$2:$E$71, 0)),
            IF(ISNA(MATCH(CONCATENATE(B96, "-", C96), 'SlotsAllocation 2'!$F$2:$F$71, 0)),
                IF(ISNA(MATCH(CONCATENATE(B96, "-", C96), 'SlotsAllocation 2'!$G$2:$G$71, 0)),
                    IF(ISNA(MATCH(CONCATENATE(B96, "-", C96), 'SlotsAllocation 2'!$H$2:$H$71, 0)),
                        IF(ISNA(MATCH(CONCATENATE(B96, "-", C96),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09:40-11:10</v>
      </c>
      <c r="P96" s="3" t="str">
        <f>IF(ISNA(VLOOKUP(Q96, 'LOOKUP Table'!$A$2:$B$75, 2, FALSE)), "No Room Allocated", VLOOKUP(Q96, 'LOOKUP Table'!$A$2:$B$75, 2, FALSE))</f>
        <v>CSCLAB2</v>
      </c>
      <c r="Q96" s="3">
        <f>IF(ISNA(MATCH(CONCATENATE(B96, "-", C96), 'SlotsAllocation 2'!$C$2:$C$71, 0)),
    IF(ISNA(MATCH(CONCATENATE(B96, "-", C96), 'SlotsAllocation 2'!$D$2:$D$71, 0)),
        IF(ISNA(MATCH(CONCATENATE(B96, "-", C96), 'SlotsAllocation 2'!$E$2:$E$71, 0)),
            IF(ISNA(MATCH(CONCATENATE(B96, "-", C96), 'SlotsAllocation 2'!$F$2:$F$71, 0)),
                IF(ISNA(MATCH(CONCATENATE(B96, "-", C96), 'SlotsAllocation 2'!$G$2:$G$71, 0)),
                    IF(ISNA(MATCH(CONCATENATE(B96, "-", C96), 'SlotsAllocation 2'!$H$2:$H$71, 0)),
                        IF(ISNA(MATCH(CONCATENATE(B96, "-", C96), 'SlotsAllocation 2'!$I$2:$I$71, 0)),
                            IF(ISNA(MATCH(CONCATENATE(B96, "-", C96), 'SlotsAllocation 2'!$J$2:$J$71, 0)),
                                "No Room Allocated",
                            MATCH(CONCATENATE(B96, "-", C96), 'SlotsAllocation 2'!$J$2:$J$71, 0)),
                        MATCH(CONCATENATE(B96, "-", C96), 'SlotsAllocation 2'!$I$2:$I$71, 0)),
                    MATCH(CONCATENATE(B96, "-", C96), 'SlotsAllocation 2'!$H$2:$H$71, 0)),
                MATCH(CONCATENATE(B96, "-", C96), 'SlotsAllocation 2'!$G$2:$G$71, 0)),
            MATCH(CONCATENATE(B96, "-", C96), 'SlotsAllocation 2'!$F$2:$F$71, 0)),
        MATCH(CONCATENATE(B96, "-", C96), 'SlotsAllocation 2'!$E$2:$E$71, 0)),
    MATCH(CONCATENATE(B96, "-", C96), 'SlotsAllocation 2'!$D$2:$D$71, 0)),
MATCH(CONCATENATE(B96, "-", C96), 'SlotsAllocation 2'!$C$2:$C$71, 0))</f>
        <v>31</v>
      </c>
      <c r="R96" s="2">
        <v>30</v>
      </c>
      <c r="S96" s="6"/>
      <c r="T96" s="1"/>
      <c r="U96" s="130"/>
      <c r="V96" s="130"/>
      <c r="W96" s="130"/>
    </row>
    <row r="97" spans="2:23" ht="12" x14ac:dyDescent="0.25">
      <c r="B97" s="23" t="s">
        <v>39</v>
      </c>
      <c r="C97" s="2">
        <v>3</v>
      </c>
      <c r="D97" s="3" t="s">
        <v>40</v>
      </c>
      <c r="E97" s="3" t="s">
        <v>41</v>
      </c>
      <c r="F97" s="4">
        <v>3</v>
      </c>
      <c r="G97" s="121" t="s">
        <v>453</v>
      </c>
      <c r="H97" s="121"/>
      <c r="I97" s="116" t="str">
        <f t="shared" si="17"/>
        <v>MW</v>
      </c>
      <c r="J97" s="3">
        <f>IF(ISNA(MATCH(CONCATENATE(B97, "-", C97), 'SlotsAllocation 2'!$C$2:$C$15, 0)),
    IF(ISNA(MATCH(CONCATENATE(B97, "-", C97), 'SlotsAllocation 2'!$D$2:$D$15, 0)),
        IF(ISNA(MATCH(CONCATENATE(B97, "-", C97), 'SlotsAllocation 2'!$E$2:$E$15, 0)),
            IF(ISNA(MATCH(CONCATENATE(B97, "-", C97), 'SlotsAllocation 2'!$F$2:$F$15, 0)),
                IF(ISNA(MATCH(CONCATENATE(B97, "-", C97), 'SlotsAllocation 2'!$G$2:$G$15, 0)),
                    IF(ISNA(MATCH(CONCATENATE(B97, "-", C97), 'SlotsAllocation 2'!$H$2:$H$15, 0)),
                        IF(ISNA(MATCH(CONCATENATE(B97, "-", C97), 'SlotsAllocation 2'!$I$2:$I$15, 0)),
                            IF(ISNA(MATCH(CONCATENATE(B97, "-", C97), 'SlotsAllocation 2'!$J$2:$J$15, 0)),
                                0,
                            MATCH(CONCATENATE(B97, "-", C97), 'SlotsAllocation 2'!$J$2:$J$15, 0)),
                        MATCH(CONCATENATE(B97, "-", C97), 'SlotsAllocation 2'!$I$2:$I$15, 0)),
                    MATCH(CONCATENATE(B97, "-", C97), 'SlotsAllocation 2'!$H$2:$H$15, 0)),
                MATCH(CONCATENATE(B97, "-", C97), 'SlotsAllocation 2'!$G$2:$G$15, 0)),
            MATCH(CONCATENATE(B97, "-", C97), 'SlotsAllocation 2'!$F$2:$F$15, 0)),
        MATCH(CONCATENATE(B97, "-", C97), 'SlotsAllocation 2'!$E$2:$E$15, 0)),
    MATCH(CONCATENATE(B97, "-", C97), 'SlotsAllocation 2'!$D$2:$D$15, 0)),
MATCH(CONCATENATE(B97, "-", C97), 'SlotsAllocation 2'!$C$2:$C$15, 0))</f>
        <v>0</v>
      </c>
      <c r="K97" s="3">
        <f>IF(ISNA(MATCH(CONCATENATE(B97, "-", C97), 'SlotsAllocation 2'!$C$16:$C$29, 0)),
    IF(ISNA(MATCH(CONCATENATE(B97, "-", C97), 'SlotsAllocation 2'!$D$16:$D$29, 0)),
        IF(ISNA(MATCH(CONCATENATE(B97, "-", C97), 'SlotsAllocation 2'!$E$16:$E$29, 0)),
            IF(ISNA(MATCH(CONCATENATE(B97, "-", C97), 'SlotsAllocation 2'!$F$16:$F$29, 0)),
                IF(ISNA(MATCH(CONCATENATE(B97, "-", C97), 'SlotsAllocation 2'!$G$16:$G$29, 0)),
                    IF(ISNA(MATCH(CONCATENATE(B97, "-", C97), 'SlotsAllocation 2'!$H$16:$H$29, 0)),
                        IF(ISNA(MATCH(CONCATENATE(B97, "-", C97), 'SlotsAllocation 2'!$I$16:$I$29, 0)),
                           IF(ISNA(MATCH(CONCATENATE(B97, "-", C97), 'SlotsAllocation 2'!$J$16:$J$29, 0)),
                                0,
                            MATCH(CONCATENATE(B97, "-", C97), 'SlotsAllocation 2'!$J$16:$J$29, 0)),
                        MATCH(CONCATENATE(B97, "-", C97), 'SlotsAllocation 2'!$I$16:$I$29, 0)),
                    MATCH(CONCATENATE(B97, "-", C97), 'SlotsAllocation 2'!$H$16:$H$29, 0)),
                MATCH(CONCATENATE(B97, "-", C97), 'SlotsAllocation 2'!$G$16:$G$29, 0)),
            MATCH(CONCATENATE(B97, "-", C97), 'SlotsAllocation 2'!$F$16:$F$29, 0)),
        MATCH(CONCATENATE(B97, "-", C97), 'SlotsAllocation 2'!$E$16:$E$29, 0)),
    MATCH(CONCATENATE(B97, "-", C97), 'SlotsAllocation 2'!$D$16:$D$29, 0)),
MATCH(CONCATENATE(B97, "-", C97), 'SlotsAllocation 2'!$C$16:$C$29, 0))</f>
        <v>3</v>
      </c>
      <c r="L97" s="3">
        <f>IF(ISNA(MATCH(CONCATENATE(B97, "-", C97), 'SlotsAllocation 2'!$C$30:$C$43, 0)),
    IF(ISNA(MATCH(CONCATENATE(B97, "-", C97), 'SlotsAllocation 2'!$D$30:$D$43, 0)),
        IF(ISNA(MATCH(CONCATENATE(B97, "-", C97), 'SlotsAllocation 2'!$E$30:$E$43, 0)),
            IF(ISNA(MATCH(CONCATENATE(B97, "-", C97), 'SlotsAllocation 2'!$F$30:$F$43, 0)),
                IF(ISNA(MATCH(CONCATENATE(B97, "-", C97), 'SlotsAllocation 2'!$G$30:$G$43, 0)),
                    IF(ISNA(MATCH(CONCATENATE(B97, "-", C97), 'SlotsAllocation 2'!$H$30:$H$43, 0)),
                        IF(ISNA(MATCH(CONCATENATE(B97, "-", C97), 'SlotsAllocation 2'!$I$30:$I$43, 0)),
                           IF(ISNA(MATCH(CONCATENATE(B97, "-", C97), 'SlotsAllocation 2'!$J$30:$J$43, 0)),
                                0,
                            MATCH(CONCATENATE(B97, "-", C97), 'SlotsAllocation 2'!$J$30:$J$43, 0)),
                        MATCH(CONCATENATE(B97, "-", C97), 'SlotsAllocation 2'!$I$30:$I$43, 0)),
                    MATCH(CONCATENATE(B97, "-", C97), 'SlotsAllocation 2'!$H$30:$H$43, 0)),
                MATCH(CONCATENATE(B97, "-", C97), 'SlotsAllocation 2'!$G$30:$G$43, 0)),
            MATCH(CONCATENATE(B97, "-", C97), 'SlotsAllocation 2'!$F$30:$F$43, 0)),
        MATCH(CONCATENATE(B97, "-", C97), 'SlotsAllocation 2'!$E$30:$E$43, 0)),
    MATCH(CONCATENATE(B97, "-", C97), 'SlotsAllocation 2'!$D$30:$D$43, 0)),
MATCH(CONCATENATE(B97, "-", C97), 'SlotsAllocation 2'!$C$30:$C$43, 0))</f>
        <v>0</v>
      </c>
      <c r="M97" s="3">
        <f>IF(ISNA(MATCH(CONCATENATE(B97, "-", C97), 'SlotsAllocation 2'!$C$44:$C$57, 0)),
    IF(ISNA(MATCH(CONCATENATE(B97, "-", C97), 'SlotsAllocation 2'!$D$44:$D$57, 0)),
        IF(ISNA(MATCH(CONCATENATE(B97, "-", C97), 'SlotsAllocation 2'!$E$44:$E$57, 0)),
            IF(ISNA(MATCH(CONCATENATE(B97, "-", C97), 'SlotsAllocation 2'!$F$44:$F$57, 0)),
                IF(ISNA(MATCH(CONCATENATE(B97, "-", C97), 'SlotsAllocation 2'!$G$44:$G$57, 0)),
                    IF(ISNA(MATCH(CONCATENATE(B97, "-", C97), 'SlotsAllocation 2'!$H$44:$H$57, 0)),
                        IF(ISNA(MATCH(CONCATENATE(B97, "-", C97), 'SlotsAllocation 2'!$I$44:$I$57, 0)),
                           IF(ISNA(MATCH(CONCATENATE(B97, "-", C97), 'SlotsAllocation 2'!$J$44:$J$57, 0)),
                                0,
                            MATCH(CONCATENATE(B97, "-", C97), 'SlotsAllocation 2'!$J$44:$J$57, 0)),
                        MATCH(CONCATENATE(B97, "-", C97), 'SlotsAllocation 2'!$I$44:$I$57, 0)),
                    MATCH(CONCATENATE(B97, "-", C97), 'SlotsAllocation 2'!$H$44:$H$57, 0)),
                MATCH(CONCATENATE(B97, "-", C97), 'SlotsAllocation 2'!$G$44:$G$57, 0)),
            MATCH(CONCATENATE(B97, "-", C97), 'SlotsAllocation 2'!$F$44:$F$57, 0)),
        MATCH(CONCATENATE(B97, "-", C97), 'SlotsAllocation 2'!$E$44:$E$57, 0)),
    MATCH(CONCATENATE(B97, "-", C97), 'SlotsAllocation 2'!$D$44:$D$57, 0)),
MATCH(CONCATENATE(B97, "-", C97), 'SlotsAllocation 2'!$C$44:$C$57, 0))</f>
        <v>3</v>
      </c>
      <c r="N97" s="3">
        <f>IF(ISNA(MATCH(CONCATENATE(B97, "-", C97), 'SlotsAllocation 2'!$C$58:$C$71, 0)),
    IF(ISNA(MATCH(CONCATENATE(B97, "-", C97), 'SlotsAllocation 2'!$D$58:$D$71, 0)),
        IF(ISNA(MATCH(CONCATENATE(B97, "-", C97), 'SlotsAllocation 2'!$E$58:$E$71, 0)),
            IF(ISNA(MATCH(CONCATENATE(B97, "-", C97), 'SlotsAllocation 2'!$F$58:$F$71, 0)),
                IF(ISNA(MATCH(CONCATENATE(B97, "-", C97), 'SlotsAllocation 2'!$G$58:$G$71, 0)),
                    IF(ISNA(MATCH(CONCATENATE(B97, "-", C97), 'SlotsAllocation 2'!$H$58:$H$71, 0)),
                        IF(ISNA(MATCH(CONCATENATE(B97, "-", C97), 'SlotsAllocation 2'!$I$58:$I$71, 0)),
                           IF(ISNA(MATCH(CONCATENATE(B97, "-", C97), 'SlotsAllocation 2'!$J$58:$J$71, 0)),
                                0,
                            MATCH(CONCATENATE(B97, "-", C97), 'SlotsAllocation 2'!$J$58:$J$71, 0)),
                        MATCH(CONCATENATE(B97, "-", C97), 'SlotsAllocation 2'!$I$58:$I$71, 0)),
                    MATCH(CONCATENATE(B97, "-", C97), 'SlotsAllocation 2'!$H$58:$H$71, 0)),
                MATCH(CONCATENATE(B97, "-", C97), 'SlotsAllocation 2'!$G$58:$G$71, 0)),
            MATCH(CONCATENATE(B97, "-", C97), 'SlotsAllocation 2'!$F$58:$F$71, 0)),
        MATCH(CONCATENATE(B97, "-", C97), 'SlotsAllocation 2'!$E$58:$E$71, 0)),
    MATCH(CONCATENATE(B97, "-", C97), 'SlotsAllocation 2'!$D$58:$D$71, 0)),
MATCH(CONCATENATE(B97, "-", C97), 'SlotsAllocation 2'!$C$58:$C$71, 0))</f>
        <v>0</v>
      </c>
      <c r="O97" s="3" t="str">
        <f>IF(ISNA(MATCH(CONCATENATE(B97, "-", C97), 'SlotsAllocation 2'!$C$2:$C$71, 0)),
    IF(ISNA(MATCH(CONCATENATE(B97, "-", C97), 'SlotsAllocation 2'!$D$2:$D$71, 0)),
        IF(ISNA(MATCH(CONCATENATE(B97, "-", C97), 'SlotsAllocation 2'!$E$2:$E$71, 0)),
            IF(ISNA(MATCH(CONCATENATE(B97, "-", C97), 'SlotsAllocation 2'!$F$2:$F$71, 0)),
                IF(ISNA(MATCH(CONCATENATE(B97, "-", C97), 'SlotsAllocation 2'!$G$2:$G$71, 0)),
                    IF(ISNA(MATCH(CONCATENATE(B97, "-", C97), 'SlotsAllocation 2'!$H$2:$H$71, 0)),
                        IF(ISNA(MATCH(CONCATENATE(B97, "-", C97),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08:00-09:30</v>
      </c>
      <c r="P97" s="3" t="str">
        <f>IF(ISNA(VLOOKUP(Q97, 'LOOKUP Table'!$A$2:$B$75, 2, FALSE)), "No Room Allocated", VLOOKUP(Q97, 'LOOKUP Table'!$A$2:$B$75, 2, FALSE))</f>
        <v>CSCLAB2</v>
      </c>
      <c r="Q97" s="3">
        <f>IF(ISNA(MATCH(CONCATENATE(B97, "-", C97), 'SlotsAllocation 2'!$C$2:$C$71, 0)),
    IF(ISNA(MATCH(CONCATENATE(B97, "-", C97), 'SlotsAllocation 2'!$D$2:$D$71, 0)),
        IF(ISNA(MATCH(CONCATENATE(B97, "-", C97), 'SlotsAllocation 2'!$E$2:$E$71, 0)),
            IF(ISNA(MATCH(CONCATENATE(B97, "-", C97), 'SlotsAllocation 2'!$F$2:$F$71, 0)),
                IF(ISNA(MATCH(CONCATENATE(B97, "-", C97), 'SlotsAllocation 2'!$G$2:$G$71, 0)),
                    IF(ISNA(MATCH(CONCATENATE(B97, "-", C97), 'SlotsAllocation 2'!$H$2:$H$71, 0)),
                        IF(ISNA(MATCH(CONCATENATE(B97, "-", C97), 'SlotsAllocation 2'!$I$2:$I$71, 0)),
                            IF(ISNA(MATCH(CONCATENATE(B97, "-", C97), 'SlotsAllocation 2'!$J$2:$J$71, 0)),
                                "No Room Allocated",
                            MATCH(CONCATENATE(B97, "-", C97), 'SlotsAllocation 2'!$J$2:$J$71, 0)),
                        MATCH(CONCATENATE(B97, "-", C97), 'SlotsAllocation 2'!$I$2:$I$71, 0)),
                    MATCH(CONCATENATE(B97, "-", C97), 'SlotsAllocation 2'!$H$2:$H$71, 0)),
                MATCH(CONCATENATE(B97, "-", C97), 'SlotsAllocation 2'!$G$2:$G$71, 0)),
            MATCH(CONCATENATE(B97, "-", C97), 'SlotsAllocation 2'!$F$2:$F$71, 0)),
        MATCH(CONCATENATE(B97, "-", C97), 'SlotsAllocation 2'!$E$2:$E$71, 0)),
    MATCH(CONCATENATE(B97, "-", C97), 'SlotsAllocation 2'!$D$2:$D$71, 0)),
MATCH(CONCATENATE(B97, "-", C97), 'SlotsAllocation 2'!$C$2:$C$71, 0))</f>
        <v>17</v>
      </c>
      <c r="R97" s="2">
        <v>30</v>
      </c>
      <c r="S97" s="6"/>
      <c r="T97" s="1"/>
      <c r="U97" s="130"/>
      <c r="V97" s="130"/>
      <c r="W97" s="130"/>
    </row>
    <row r="98" spans="2:23" ht="12" x14ac:dyDescent="0.25">
      <c r="B98" s="23" t="s">
        <v>42</v>
      </c>
      <c r="C98" s="2">
        <v>3</v>
      </c>
      <c r="D98" s="3" t="s">
        <v>84</v>
      </c>
      <c r="E98" s="3" t="s">
        <v>43</v>
      </c>
      <c r="F98" s="4">
        <v>1</v>
      </c>
      <c r="G98" s="121" t="s">
        <v>453</v>
      </c>
      <c r="H98" s="121"/>
      <c r="I98" s="116" t="str">
        <f t="shared" si="17"/>
        <v>M</v>
      </c>
      <c r="J98" s="3">
        <f>IF(ISNA(MATCH(CONCATENATE(B98, "-", C98), 'SlotsAllocation 2'!$C$2:$C$15, 0)),
    IF(ISNA(MATCH(CONCATENATE(B98, "-", C98), 'SlotsAllocation 2'!$D$2:$D$15, 0)),
        IF(ISNA(MATCH(CONCATENATE(B98, "-", C98), 'SlotsAllocation 2'!$E$2:$E$15, 0)),
            IF(ISNA(MATCH(CONCATENATE(B98, "-", C98), 'SlotsAllocation 2'!$F$2:$F$15, 0)),
                IF(ISNA(MATCH(CONCATENATE(B98, "-", C98), 'SlotsAllocation 2'!$G$2:$G$15, 0)),
                    IF(ISNA(MATCH(CONCATENATE(B98, "-", C98), 'SlotsAllocation 2'!$H$2:$H$15, 0)),
                        IF(ISNA(MATCH(CONCATENATE(B98, "-", C98), 'SlotsAllocation 2'!$I$2:$I$15, 0)),
                            IF(ISNA(MATCH(CONCATENATE(B98, "-", C98), 'SlotsAllocation 2'!$J$2:$J$15, 0)),
                                0,
                            MATCH(CONCATENATE(B98, "-", C98), 'SlotsAllocation 2'!$J$2:$J$15, 0)),
                        MATCH(CONCATENATE(B98, "-", C98), 'SlotsAllocation 2'!$I$2:$I$15, 0)),
                    MATCH(CONCATENATE(B98, "-", C98), 'SlotsAllocation 2'!$H$2:$H$15, 0)),
                MATCH(CONCATENATE(B98, "-", C98), 'SlotsAllocation 2'!$G$2:$G$15, 0)),
            MATCH(CONCATENATE(B98, "-", C98), 'SlotsAllocation 2'!$F$2:$F$15, 0)),
        MATCH(CONCATENATE(B98, "-", C98), 'SlotsAllocation 2'!$E$2:$E$15, 0)),
    MATCH(CONCATENATE(B98, "-", C98), 'SlotsAllocation 2'!$D$2:$D$15, 0)),
MATCH(CONCATENATE(B98, "-", C98), 'SlotsAllocation 2'!$C$2:$C$15, 0))</f>
        <v>0</v>
      </c>
      <c r="K98" s="3">
        <f>IF(ISNA(MATCH(CONCATENATE(B98, "-", C98), 'SlotsAllocation 2'!$C$16:$C$29, 0)),
    IF(ISNA(MATCH(CONCATENATE(B98, "-", C98), 'SlotsAllocation 2'!$D$16:$D$29, 0)),
        IF(ISNA(MATCH(CONCATENATE(B98, "-", C98), 'SlotsAllocation 2'!$E$16:$E$29, 0)),
            IF(ISNA(MATCH(CONCATENATE(B98, "-", C98), 'SlotsAllocation 2'!$F$16:$F$29, 0)),
                IF(ISNA(MATCH(CONCATENATE(B98, "-", C98), 'SlotsAllocation 2'!$G$16:$G$29, 0)),
                    IF(ISNA(MATCH(CONCATENATE(B98, "-", C98), 'SlotsAllocation 2'!$H$16:$H$29, 0)),
                        IF(ISNA(MATCH(CONCATENATE(B98, "-", C98), 'SlotsAllocation 2'!$I$16:$I$29, 0)),
                           IF(ISNA(MATCH(CONCATENATE(B98, "-", C98), 'SlotsAllocation 2'!$J$16:$J$29, 0)),
                                0,
                            MATCH(CONCATENATE(B98, "-", C98), 'SlotsAllocation 2'!$J$16:$J$29, 0)),
                        MATCH(CONCATENATE(B98, "-", C98), 'SlotsAllocation 2'!$I$16:$I$29, 0)),
                    MATCH(CONCATENATE(B98, "-", C98), 'SlotsAllocation 2'!$H$16:$H$29, 0)),
                MATCH(CONCATENATE(B98, "-", C98), 'SlotsAllocation 2'!$G$16:$G$29, 0)),
            MATCH(CONCATENATE(B98, "-", C98), 'SlotsAllocation 2'!$F$16:$F$29, 0)),
        MATCH(CONCATENATE(B98, "-", C98), 'SlotsAllocation 2'!$E$16:$E$29, 0)),
    MATCH(CONCATENATE(B98, "-", C98), 'SlotsAllocation 2'!$D$16:$D$29, 0)),
MATCH(CONCATENATE(B98, "-", C98), 'SlotsAllocation 2'!$C$16:$C$29, 0))</f>
        <v>3</v>
      </c>
      <c r="L98" s="3">
        <f>IF(ISNA(MATCH(CONCATENATE(B98, "-", C98), 'SlotsAllocation 2'!$C$30:$C$43, 0)),
    IF(ISNA(MATCH(CONCATENATE(B98, "-", C98), 'SlotsAllocation 2'!$D$30:$D$43, 0)),
        IF(ISNA(MATCH(CONCATENATE(B98, "-", C98), 'SlotsAllocation 2'!$E$30:$E$43, 0)),
            IF(ISNA(MATCH(CONCATENATE(B98, "-", C98), 'SlotsAllocation 2'!$F$30:$F$43, 0)),
                IF(ISNA(MATCH(CONCATENATE(B98, "-", C98), 'SlotsAllocation 2'!$G$30:$G$43, 0)),
                    IF(ISNA(MATCH(CONCATENATE(B98, "-", C98), 'SlotsAllocation 2'!$H$30:$H$43, 0)),
                        IF(ISNA(MATCH(CONCATENATE(B98, "-", C98), 'SlotsAllocation 2'!$I$30:$I$43, 0)),
                           IF(ISNA(MATCH(CONCATENATE(B98, "-", C98), 'SlotsAllocation 2'!$J$30:$J$43, 0)),
                                0,
                            MATCH(CONCATENATE(B98, "-", C98), 'SlotsAllocation 2'!$J$30:$J$43, 0)),
                        MATCH(CONCATENATE(B98, "-", C98), 'SlotsAllocation 2'!$I$30:$I$43, 0)),
                    MATCH(CONCATENATE(B98, "-", C98), 'SlotsAllocation 2'!$H$30:$H$43, 0)),
                MATCH(CONCATENATE(B98, "-", C98), 'SlotsAllocation 2'!$G$30:$G$43, 0)),
            MATCH(CONCATENATE(B98, "-", C98), 'SlotsAllocation 2'!$F$30:$F$43, 0)),
        MATCH(CONCATENATE(B98, "-", C98), 'SlotsAllocation 2'!$E$30:$E$43, 0)),
    MATCH(CONCATENATE(B98, "-", C98), 'SlotsAllocation 2'!$D$30:$D$43, 0)),
MATCH(CONCATENATE(B98, "-", C98), 'SlotsAllocation 2'!$C$30:$C$43, 0))</f>
        <v>0</v>
      </c>
      <c r="M98" s="3">
        <f>IF(ISNA(MATCH(CONCATENATE(B98, "-", C98), 'SlotsAllocation 2'!$C$44:$C$57, 0)),
    IF(ISNA(MATCH(CONCATENATE(B98, "-", C98), 'SlotsAllocation 2'!$D$44:$D$57, 0)),
        IF(ISNA(MATCH(CONCATENATE(B98, "-", C98), 'SlotsAllocation 2'!$E$44:$E$57, 0)),
            IF(ISNA(MATCH(CONCATENATE(B98, "-", C98), 'SlotsAllocation 2'!$F$44:$F$57, 0)),
                IF(ISNA(MATCH(CONCATENATE(B98, "-", C98), 'SlotsAllocation 2'!$G$44:$G$57, 0)),
                    IF(ISNA(MATCH(CONCATENATE(B98, "-", C98), 'SlotsAllocation 2'!$H$44:$H$57, 0)),
                        IF(ISNA(MATCH(CONCATENATE(B98, "-", C98), 'SlotsAllocation 2'!$I$44:$I$57, 0)),
                           IF(ISNA(MATCH(CONCATENATE(B98, "-", C98), 'SlotsAllocation 2'!$J$44:$J$57, 0)),
                                0,
                            MATCH(CONCATENATE(B98, "-", C98), 'SlotsAllocation 2'!$J$44:$J$57, 0)),
                        MATCH(CONCATENATE(B98, "-", C98), 'SlotsAllocation 2'!$I$44:$I$57, 0)),
                    MATCH(CONCATENATE(B98, "-", C98), 'SlotsAllocation 2'!$H$44:$H$57, 0)),
                MATCH(CONCATENATE(B98, "-", C98), 'SlotsAllocation 2'!$G$44:$G$57, 0)),
            MATCH(CONCATENATE(B98, "-", C98), 'SlotsAllocation 2'!$F$44:$F$57, 0)),
        MATCH(CONCATENATE(B98, "-", C98), 'SlotsAllocation 2'!$E$44:$E$57, 0)),
    MATCH(CONCATENATE(B98, "-", C98), 'SlotsAllocation 2'!$D$44:$D$57, 0)),
MATCH(CONCATENATE(B98, "-", C98), 'SlotsAllocation 2'!$C$44:$C$57, 0))</f>
        <v>0</v>
      </c>
      <c r="N98" s="3">
        <f>IF(ISNA(MATCH(CONCATENATE(B98, "-", C98), 'SlotsAllocation 2'!$C$58:$C$71, 0)),
    IF(ISNA(MATCH(CONCATENATE(B98, "-", C98), 'SlotsAllocation 2'!$D$58:$D$71, 0)),
        IF(ISNA(MATCH(CONCATENATE(B98, "-", C98), 'SlotsAllocation 2'!$E$58:$E$71, 0)),
            IF(ISNA(MATCH(CONCATENATE(B98, "-", C98), 'SlotsAllocation 2'!$F$58:$F$71, 0)),
                IF(ISNA(MATCH(CONCATENATE(B98, "-", C98), 'SlotsAllocation 2'!$G$58:$G$71, 0)),
                    IF(ISNA(MATCH(CONCATENATE(B98, "-", C98), 'SlotsAllocation 2'!$H$58:$H$71, 0)),
                        IF(ISNA(MATCH(CONCATENATE(B98, "-", C98), 'SlotsAllocation 2'!$I$58:$I$71, 0)),
                           IF(ISNA(MATCH(CONCATENATE(B98, "-", C98), 'SlotsAllocation 2'!$J$58:$J$71, 0)),
                                0,
                            MATCH(CONCATENATE(B98, "-", C98), 'SlotsAllocation 2'!$J$58:$J$71, 0)),
                        MATCH(CONCATENATE(B98, "-", C98), 'SlotsAllocation 2'!$I$58:$I$71, 0)),
                    MATCH(CONCATENATE(B98, "-", C98), 'SlotsAllocation 2'!$H$58:$H$71, 0)),
                MATCH(CONCATENATE(B98, "-", C98), 'SlotsAllocation 2'!$G$58:$G$71, 0)),
            MATCH(CONCATENATE(B98, "-", C98), 'SlotsAllocation 2'!$F$58:$F$71, 0)),
        MATCH(CONCATENATE(B98, "-", C98), 'SlotsAllocation 2'!$E$58:$E$71, 0)),
    MATCH(CONCATENATE(B98, "-", C98), 'SlotsAllocation 2'!$D$58:$D$71, 0)),
MATCH(CONCATENATE(B98, "-", C98), 'SlotsAllocation 2'!$C$58:$C$71, 0))</f>
        <v>0</v>
      </c>
      <c r="O98" s="3" t="str">
        <f>IF(ISNA(MATCH(CONCATENATE(B98, "-", C98), 'SlotsAllocation 2'!$C$2:$C$71, 0)),
    IF(ISNA(MATCH(CONCATENATE(B98, "-", C98), 'SlotsAllocation 2'!$D$2:$D$71, 0)),
        IF(ISNA(MATCH(CONCATENATE(B98, "-", C98), 'SlotsAllocation 2'!$E$2:$E$71, 0)),
            IF(ISNA(MATCH(CONCATENATE(B98, "-", C98), 'SlotsAllocation 2'!$F$2:$F$71, 0)),
                IF(ISNA(MATCH(CONCATENATE(B98, "-", C98), 'SlotsAllocation 2'!$G$2:$G$71, 0)),
                    IF(ISNA(MATCH(CONCATENATE(B98, "-", C98), 'SlotsAllocation 2'!$H$2:$H$71, 0)),
                        IF(ISNA(MATCH(CONCATENATE(B98, "-", C98),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09:40-11:10</v>
      </c>
      <c r="P98" s="3" t="str">
        <f>IF(ISNA(VLOOKUP(Q98, 'LOOKUP Table'!$A$2:$B$75, 2, FALSE)), "No Room Allocated", VLOOKUP(Q98, 'LOOKUP Table'!$A$2:$B$75, 2, FALSE))</f>
        <v>CSCLAB2</v>
      </c>
      <c r="Q98" s="3">
        <f>IF(ISNA(MATCH(CONCATENATE(B98, "-", C98), 'SlotsAllocation 2'!$C$2:$C$71, 0)),
    IF(ISNA(MATCH(CONCATENATE(B98, "-", C98), 'SlotsAllocation 2'!$D$2:$D$71, 0)),
        IF(ISNA(MATCH(CONCATENATE(B98, "-", C98), 'SlotsAllocation 2'!$E$2:$E$71, 0)),
            IF(ISNA(MATCH(CONCATENATE(B98, "-", C98), 'SlotsAllocation 2'!$F$2:$F$71, 0)),
                IF(ISNA(MATCH(CONCATENATE(B98, "-", C98), 'SlotsAllocation 2'!$G$2:$G$71, 0)),
                    IF(ISNA(MATCH(CONCATENATE(B98, "-", C98), 'SlotsAllocation 2'!$H$2:$H$71, 0)),
                        IF(ISNA(MATCH(CONCATENATE(B98, "-", C98), 'SlotsAllocation 2'!$I$2:$I$71, 0)),
                            IF(ISNA(MATCH(CONCATENATE(B98, "-", C98), 'SlotsAllocation 2'!$J$2:$J$71, 0)),
                                "No Room Allocated",
                            MATCH(CONCATENATE(B98, "-", C98), 'SlotsAllocation 2'!$J$2:$J$71, 0)),
                        MATCH(CONCATENATE(B98, "-", C98), 'SlotsAllocation 2'!$I$2:$I$71, 0)),
                    MATCH(CONCATENATE(B98, "-", C98), 'SlotsAllocation 2'!$H$2:$H$71, 0)),
                MATCH(CONCATENATE(B98, "-", C98), 'SlotsAllocation 2'!$G$2:$G$71, 0)),
            MATCH(CONCATENATE(B98, "-", C98), 'SlotsAllocation 2'!$F$2:$F$71, 0)),
        MATCH(CONCATENATE(B98, "-", C98), 'SlotsAllocation 2'!$E$2:$E$71, 0)),
    MATCH(CONCATENATE(B98, "-", C98), 'SlotsAllocation 2'!$D$2:$D$71, 0)),
MATCH(CONCATENATE(B98, "-", C98), 'SlotsAllocation 2'!$C$2:$C$71, 0))</f>
        <v>17</v>
      </c>
      <c r="R98" s="2">
        <v>30</v>
      </c>
      <c r="S98" s="6"/>
      <c r="T98" s="1"/>
      <c r="U98" s="130"/>
      <c r="V98" s="130"/>
      <c r="W98" s="130"/>
    </row>
    <row r="99" spans="2:23" ht="12" x14ac:dyDescent="0.25">
      <c r="B99" s="23" t="s">
        <v>39</v>
      </c>
      <c r="C99" s="2">
        <v>4</v>
      </c>
      <c r="D99" s="3" t="s">
        <v>40</v>
      </c>
      <c r="E99" s="3" t="s">
        <v>41</v>
      </c>
      <c r="F99" s="4">
        <v>3</v>
      </c>
      <c r="G99" s="121" t="s">
        <v>453</v>
      </c>
      <c r="H99" s="116"/>
      <c r="I99" s="116" t="str">
        <f t="shared" ref="I99:I100" si="18">CONCATENATE(
    IF(J99 &gt; 0, "S", ""),
    IF(K99 &gt; 0, "M", ""),
    IF(L99 &gt; 0, "T", ""),
    IF(M99 &gt; 0, "W", ""),
    IF(N99 &gt; 0, "R", ""),
)</f>
        <v>MW</v>
      </c>
      <c r="J99" s="3">
        <f>IF(ISNA(MATCH(CONCATENATE(B99, "-", C99), 'SlotsAllocation 2'!$C$2:$C$15, 0)),
    IF(ISNA(MATCH(CONCATENATE(B99, "-", C99), 'SlotsAllocation 2'!$D$2:$D$15, 0)),
        IF(ISNA(MATCH(CONCATENATE(B99, "-", C99), 'SlotsAllocation 2'!$E$2:$E$15, 0)),
            IF(ISNA(MATCH(CONCATENATE(B99, "-", C99), 'SlotsAllocation 2'!$F$2:$F$15, 0)),
                IF(ISNA(MATCH(CONCATENATE(B99, "-", C99), 'SlotsAllocation 2'!$G$2:$G$15, 0)),
                    IF(ISNA(MATCH(CONCATENATE(B99, "-", C99), 'SlotsAllocation 2'!$H$2:$H$15, 0)),
                        IF(ISNA(MATCH(CONCATENATE(B99, "-", C99), 'SlotsAllocation 2'!$I$2:$I$15, 0)),
                            IF(ISNA(MATCH(CONCATENATE(B99, "-", C99), 'SlotsAllocation 2'!$J$2:$J$15, 0)),
                                0,
                            MATCH(CONCATENATE(B99, "-", C99), 'SlotsAllocation 2'!$J$2:$J$15, 0)),
                        MATCH(CONCATENATE(B99, "-", C99), 'SlotsAllocation 2'!$I$2:$I$15, 0)),
                    MATCH(CONCATENATE(B99, "-", C99), 'SlotsAllocation 2'!$H$2:$H$15, 0)),
                MATCH(CONCATENATE(B99, "-", C99), 'SlotsAllocation 2'!$G$2:$G$15, 0)),
            MATCH(CONCATENATE(B99, "-", C99), 'SlotsAllocation 2'!$F$2:$F$15, 0)),
        MATCH(CONCATENATE(B99, "-", C99), 'SlotsAllocation 2'!$E$2:$E$15, 0)),
    MATCH(CONCATENATE(B99, "-", C99), 'SlotsAllocation 2'!$D$2:$D$15, 0)),
MATCH(CONCATENATE(B99, "-", C99), 'SlotsAllocation 2'!$C$2:$C$15, 0))</f>
        <v>0</v>
      </c>
      <c r="K99" s="3">
        <f>IF(ISNA(MATCH(CONCATENATE(B99, "-", C99), 'SlotsAllocation 2'!$C$16:$C$29, 0)),
    IF(ISNA(MATCH(CONCATENATE(B99, "-", C99), 'SlotsAllocation 2'!$D$16:$D$29, 0)),
        IF(ISNA(MATCH(CONCATENATE(B99, "-", C99), 'SlotsAllocation 2'!$E$16:$E$29, 0)),
            IF(ISNA(MATCH(CONCATENATE(B99, "-", C99), 'SlotsAllocation 2'!$F$16:$F$29, 0)),
                IF(ISNA(MATCH(CONCATENATE(B99, "-", C99), 'SlotsAllocation 2'!$G$16:$G$29, 0)),
                    IF(ISNA(MATCH(CONCATENATE(B99, "-", C99), 'SlotsAllocation 2'!$H$16:$H$29, 0)),
                        IF(ISNA(MATCH(CONCATENATE(B99, "-", C99), 'SlotsAllocation 2'!$I$16:$I$29, 0)),
                           IF(ISNA(MATCH(CONCATENATE(B99, "-", C99), 'SlotsAllocation 2'!$J$16:$J$29, 0)),
                                0,
                            MATCH(CONCATENATE(B99, "-", C99), 'SlotsAllocation 2'!$J$16:$J$29, 0)),
                        MATCH(CONCATENATE(B99, "-", C99), 'SlotsAllocation 2'!$I$16:$I$29, 0)),
                    MATCH(CONCATENATE(B99, "-", C99), 'SlotsAllocation 2'!$H$16:$H$29, 0)),
                MATCH(CONCATENATE(B99, "-", C99), 'SlotsAllocation 2'!$G$16:$G$29, 0)),
            MATCH(CONCATENATE(B99, "-", C99), 'SlotsAllocation 2'!$F$16:$F$29, 0)),
        MATCH(CONCATENATE(B99, "-", C99), 'SlotsAllocation 2'!$E$16:$E$29, 0)),
    MATCH(CONCATENATE(B99, "-", C99), 'SlotsAllocation 2'!$D$16:$D$29, 0)),
MATCH(CONCATENATE(B99, "-", C99), 'SlotsAllocation 2'!$C$16:$C$29, 0))</f>
        <v>3</v>
      </c>
      <c r="L99" s="3">
        <f>IF(ISNA(MATCH(CONCATENATE(B99, "-", C99), 'SlotsAllocation 2'!$C$30:$C$43, 0)),
    IF(ISNA(MATCH(CONCATENATE(B99, "-", C99), 'SlotsAllocation 2'!$D$30:$D$43, 0)),
        IF(ISNA(MATCH(CONCATENATE(B99, "-", C99), 'SlotsAllocation 2'!$E$30:$E$43, 0)),
            IF(ISNA(MATCH(CONCATENATE(B99, "-", C99), 'SlotsAllocation 2'!$F$30:$F$43, 0)),
                IF(ISNA(MATCH(CONCATENATE(B99, "-", C99), 'SlotsAllocation 2'!$G$30:$G$43, 0)),
                    IF(ISNA(MATCH(CONCATENATE(B99, "-", C99), 'SlotsAllocation 2'!$H$30:$H$43, 0)),
                        IF(ISNA(MATCH(CONCATENATE(B99, "-", C99), 'SlotsAllocation 2'!$I$30:$I$43, 0)),
                           IF(ISNA(MATCH(CONCATENATE(B99, "-", C99), 'SlotsAllocation 2'!$J$30:$J$43, 0)),
                                0,
                            MATCH(CONCATENATE(B99, "-", C99), 'SlotsAllocation 2'!$J$30:$J$43, 0)),
                        MATCH(CONCATENATE(B99, "-", C99), 'SlotsAllocation 2'!$I$30:$I$43, 0)),
                    MATCH(CONCATENATE(B99, "-", C99), 'SlotsAllocation 2'!$H$30:$H$43, 0)),
                MATCH(CONCATENATE(B99, "-", C99), 'SlotsAllocation 2'!$G$30:$G$43, 0)),
            MATCH(CONCATENATE(B99, "-", C99), 'SlotsAllocation 2'!$F$30:$F$43, 0)),
        MATCH(CONCATENATE(B99, "-", C99), 'SlotsAllocation 2'!$E$30:$E$43, 0)),
    MATCH(CONCATENATE(B99, "-", C99), 'SlotsAllocation 2'!$D$30:$D$43, 0)),
MATCH(CONCATENATE(B99, "-", C99), 'SlotsAllocation 2'!$C$30:$C$43, 0))</f>
        <v>0</v>
      </c>
      <c r="M99" s="3">
        <f>IF(ISNA(MATCH(CONCATENATE(B99, "-", C99), 'SlotsAllocation 2'!$C$44:$C$57, 0)),
    IF(ISNA(MATCH(CONCATENATE(B99, "-", C99), 'SlotsAllocation 2'!$D$44:$D$57, 0)),
        IF(ISNA(MATCH(CONCATENATE(B99, "-", C99), 'SlotsAllocation 2'!$E$44:$E$57, 0)),
            IF(ISNA(MATCH(CONCATENATE(B99, "-", C99), 'SlotsAllocation 2'!$F$44:$F$57, 0)),
                IF(ISNA(MATCH(CONCATENATE(B99, "-", C99), 'SlotsAllocation 2'!$G$44:$G$57, 0)),
                    IF(ISNA(MATCH(CONCATENATE(B99, "-", C99), 'SlotsAllocation 2'!$H$44:$H$57, 0)),
                        IF(ISNA(MATCH(CONCATENATE(B99, "-", C99), 'SlotsAllocation 2'!$I$44:$I$57, 0)),
                           IF(ISNA(MATCH(CONCATENATE(B99, "-", C99), 'SlotsAllocation 2'!$J$44:$J$57, 0)),
                                0,
                            MATCH(CONCATENATE(B99, "-", C99), 'SlotsAllocation 2'!$J$44:$J$57, 0)),
                        MATCH(CONCATENATE(B99, "-", C99), 'SlotsAllocation 2'!$I$44:$I$57, 0)),
                    MATCH(CONCATENATE(B99, "-", C99), 'SlotsAllocation 2'!$H$44:$H$57, 0)),
                MATCH(CONCATENATE(B99, "-", C99), 'SlotsAllocation 2'!$G$44:$G$57, 0)),
            MATCH(CONCATENATE(B99, "-", C99), 'SlotsAllocation 2'!$F$44:$F$57, 0)),
        MATCH(CONCATENATE(B99, "-", C99), 'SlotsAllocation 2'!$E$44:$E$57, 0)),
    MATCH(CONCATENATE(B99, "-", C99), 'SlotsAllocation 2'!$D$44:$D$57, 0)),
MATCH(CONCATENATE(B99, "-", C99), 'SlotsAllocation 2'!$C$44:$C$57, 0))</f>
        <v>3</v>
      </c>
      <c r="N99" s="3">
        <f>IF(ISNA(MATCH(CONCATENATE(B99, "-", C99), 'SlotsAllocation 2'!$C$58:$C$71, 0)),
    IF(ISNA(MATCH(CONCATENATE(B99, "-", C99), 'SlotsAllocation 2'!$D$58:$D$71, 0)),
        IF(ISNA(MATCH(CONCATENATE(B99, "-", C99), 'SlotsAllocation 2'!$E$58:$E$71, 0)),
            IF(ISNA(MATCH(CONCATENATE(B99, "-", C99), 'SlotsAllocation 2'!$F$58:$F$71, 0)),
                IF(ISNA(MATCH(CONCATENATE(B99, "-", C99), 'SlotsAllocation 2'!$G$58:$G$71, 0)),
                    IF(ISNA(MATCH(CONCATENATE(B99, "-", C99), 'SlotsAllocation 2'!$H$58:$H$71, 0)),
                        IF(ISNA(MATCH(CONCATENATE(B99, "-", C99), 'SlotsAllocation 2'!$I$58:$I$71, 0)),
                           IF(ISNA(MATCH(CONCATENATE(B99, "-", C99), 'SlotsAllocation 2'!$J$58:$J$71, 0)),
                                0,
                            MATCH(CONCATENATE(B99, "-", C99), 'SlotsAllocation 2'!$J$58:$J$71, 0)),
                        MATCH(CONCATENATE(B99, "-", C99), 'SlotsAllocation 2'!$I$58:$I$71, 0)),
                    MATCH(CONCATENATE(B99, "-", C99), 'SlotsAllocation 2'!$H$58:$H$71, 0)),
                MATCH(CONCATENATE(B99, "-", C99), 'SlotsAllocation 2'!$G$58:$G$71, 0)),
            MATCH(CONCATENATE(B99, "-", C99), 'SlotsAllocation 2'!$F$58:$F$71, 0)),
        MATCH(CONCATENATE(B99, "-", C99), 'SlotsAllocation 2'!$E$58:$E$71, 0)),
    MATCH(CONCATENATE(B99, "-", C99), 'SlotsAllocation 2'!$D$58:$D$71, 0)),
MATCH(CONCATENATE(B99, "-", C99), 'SlotsAllocation 2'!$C$58:$C$71, 0))</f>
        <v>0</v>
      </c>
      <c r="O99" s="3" t="str">
        <f>IF(ISNA(MATCH(CONCATENATE(B99, "-", C99), 'SlotsAllocation 2'!$C$2:$C$71, 0)),
    IF(ISNA(MATCH(CONCATENATE(B99, "-", C99), 'SlotsAllocation 2'!$D$2:$D$71, 0)),
        IF(ISNA(MATCH(CONCATENATE(B99, "-", C99), 'SlotsAllocation 2'!$E$2:$E$71, 0)),
            IF(ISNA(MATCH(CONCATENATE(B99, "-", C99), 'SlotsAllocation 2'!$F$2:$F$71, 0)),
                IF(ISNA(MATCH(CONCATENATE(B99, "-", C99), 'SlotsAllocation 2'!$G$2:$G$71, 0)),
                    IF(ISNA(MATCH(CONCATENATE(B99, "-", C99), 'SlotsAllocation 2'!$H$2:$H$71, 0)),
                        IF(ISNA(MATCH(CONCATENATE(B99, "-", C99),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11:20-12:50</v>
      </c>
      <c r="P99" s="3" t="str">
        <f>IF(ISNA(VLOOKUP(Q99, 'LOOKUP Table'!$A$2:$B$75, 2, FALSE)), "No Room Allocated", VLOOKUP(Q99, 'LOOKUP Table'!$A$2:$B$75, 2, FALSE))</f>
        <v>CSCLAB2</v>
      </c>
      <c r="Q99" s="3">
        <f>IF(ISNA(MATCH(CONCATENATE(B99, "-", C99), 'SlotsAllocation 2'!$C$2:$C$71, 0)),
    IF(ISNA(MATCH(CONCATENATE(B99, "-", C99), 'SlotsAllocation 2'!$D$2:$D$71, 0)),
        IF(ISNA(MATCH(CONCATENATE(B99, "-", C99), 'SlotsAllocation 2'!$E$2:$E$71, 0)),
            IF(ISNA(MATCH(CONCATENATE(B99, "-", C99), 'SlotsAllocation 2'!$F$2:$F$71, 0)),
                IF(ISNA(MATCH(CONCATENATE(B99, "-", C99), 'SlotsAllocation 2'!$G$2:$G$71, 0)),
                    IF(ISNA(MATCH(CONCATENATE(B99, "-", C99), 'SlotsAllocation 2'!$H$2:$H$71, 0)),
                        IF(ISNA(MATCH(CONCATENATE(B99, "-", C99), 'SlotsAllocation 2'!$I$2:$I$71, 0)),
                            IF(ISNA(MATCH(CONCATENATE(B99, "-", C99), 'SlotsAllocation 2'!$J$2:$J$71, 0)),
                                "No Room Allocated",
                            MATCH(CONCATENATE(B99, "-", C99), 'SlotsAllocation 2'!$J$2:$J$71, 0)),
                        MATCH(CONCATENATE(B99, "-", C99), 'SlotsAllocation 2'!$I$2:$I$71, 0)),
                    MATCH(CONCATENATE(B99, "-", C99), 'SlotsAllocation 2'!$H$2:$H$71, 0)),
                MATCH(CONCATENATE(B99, "-", C99), 'SlotsAllocation 2'!$G$2:$G$71, 0)),
            MATCH(CONCATENATE(B99, "-", C99), 'SlotsAllocation 2'!$F$2:$F$71, 0)),
        MATCH(CONCATENATE(B99, "-", C99), 'SlotsAllocation 2'!$E$2:$E$71, 0)),
    MATCH(CONCATENATE(B99, "-", C99), 'SlotsAllocation 2'!$D$2:$D$71, 0)),
MATCH(CONCATENATE(B99, "-", C99), 'SlotsAllocation 2'!$C$2:$C$71, 0))</f>
        <v>17</v>
      </c>
      <c r="R99" s="2">
        <v>30</v>
      </c>
      <c r="S99" s="6"/>
      <c r="T99" s="1"/>
      <c r="U99" s="146"/>
      <c r="V99" s="146"/>
      <c r="W99" s="146"/>
    </row>
    <row r="100" spans="2:23" ht="12" x14ac:dyDescent="0.25">
      <c r="B100" s="23" t="s">
        <v>42</v>
      </c>
      <c r="C100" s="2">
        <v>4</v>
      </c>
      <c r="D100" s="3" t="s">
        <v>84</v>
      </c>
      <c r="E100" s="3" t="s">
        <v>43</v>
      </c>
      <c r="F100" s="4">
        <v>1</v>
      </c>
      <c r="G100" s="121" t="s">
        <v>453</v>
      </c>
      <c r="H100" s="116"/>
      <c r="I100" s="116" t="str">
        <f t="shared" si="18"/>
        <v>W</v>
      </c>
      <c r="J100" s="3">
        <f>IF(ISNA(MATCH(CONCATENATE(B100, "-", C100), 'SlotsAllocation 2'!$C$2:$C$15, 0)),
    IF(ISNA(MATCH(CONCATENATE(B100, "-", C100), 'SlotsAllocation 2'!$D$2:$D$15, 0)),
        IF(ISNA(MATCH(CONCATENATE(B100, "-", C100), 'SlotsAllocation 2'!$E$2:$E$15, 0)),
            IF(ISNA(MATCH(CONCATENATE(B100, "-", C100), 'SlotsAllocation 2'!$F$2:$F$15, 0)),
                IF(ISNA(MATCH(CONCATENATE(B100, "-", C100), 'SlotsAllocation 2'!$G$2:$G$15, 0)),
                    IF(ISNA(MATCH(CONCATENATE(B100, "-", C100), 'SlotsAllocation 2'!$H$2:$H$15, 0)),
                        IF(ISNA(MATCH(CONCATENATE(B100, "-", C100), 'SlotsAllocation 2'!$I$2:$I$15, 0)),
                            IF(ISNA(MATCH(CONCATENATE(B100, "-", C100), 'SlotsAllocation 2'!$J$2:$J$15, 0)),
                                0,
                            MATCH(CONCATENATE(B100, "-", C100), 'SlotsAllocation 2'!$J$2:$J$15, 0)),
                        MATCH(CONCATENATE(B100, "-", C100), 'SlotsAllocation 2'!$I$2:$I$15, 0)),
                    MATCH(CONCATENATE(B100, "-", C100), 'SlotsAllocation 2'!$H$2:$H$15, 0)),
                MATCH(CONCATENATE(B100, "-", C100), 'SlotsAllocation 2'!$G$2:$G$15, 0)),
            MATCH(CONCATENATE(B100, "-", C100), 'SlotsAllocation 2'!$F$2:$F$15, 0)),
        MATCH(CONCATENATE(B100, "-", C100), 'SlotsAllocation 2'!$E$2:$E$15, 0)),
    MATCH(CONCATENATE(B100, "-", C100), 'SlotsAllocation 2'!$D$2:$D$15, 0)),
MATCH(CONCATENATE(B100, "-", C100), 'SlotsAllocation 2'!$C$2:$C$15, 0))</f>
        <v>0</v>
      </c>
      <c r="K100" s="3">
        <f>IF(ISNA(MATCH(CONCATENATE(B100, "-", C100), 'SlotsAllocation 2'!$C$16:$C$29, 0)),
    IF(ISNA(MATCH(CONCATENATE(B100, "-", C100), 'SlotsAllocation 2'!$D$16:$D$29, 0)),
        IF(ISNA(MATCH(CONCATENATE(B100, "-", C100), 'SlotsAllocation 2'!$E$16:$E$29, 0)),
            IF(ISNA(MATCH(CONCATENATE(B100, "-", C100), 'SlotsAllocation 2'!$F$16:$F$29, 0)),
                IF(ISNA(MATCH(CONCATENATE(B100, "-", C100), 'SlotsAllocation 2'!$G$16:$G$29, 0)),
                    IF(ISNA(MATCH(CONCATENATE(B100, "-", C100), 'SlotsAllocation 2'!$H$16:$H$29, 0)),
                        IF(ISNA(MATCH(CONCATENATE(B100, "-", C100), 'SlotsAllocation 2'!$I$16:$I$29, 0)),
                           IF(ISNA(MATCH(CONCATENATE(B100, "-", C100), 'SlotsAllocation 2'!$J$16:$J$29, 0)),
                                0,
                            MATCH(CONCATENATE(B100, "-", C100), 'SlotsAllocation 2'!$J$16:$J$29, 0)),
                        MATCH(CONCATENATE(B100, "-", C100), 'SlotsAllocation 2'!$I$16:$I$29, 0)),
                    MATCH(CONCATENATE(B100, "-", C100), 'SlotsAllocation 2'!$H$16:$H$29, 0)),
                MATCH(CONCATENATE(B100, "-", C100), 'SlotsAllocation 2'!$G$16:$G$29, 0)),
            MATCH(CONCATENATE(B100, "-", C100), 'SlotsAllocation 2'!$F$16:$F$29, 0)),
        MATCH(CONCATENATE(B100, "-", C100), 'SlotsAllocation 2'!$E$16:$E$29, 0)),
    MATCH(CONCATENATE(B100, "-", C100), 'SlotsAllocation 2'!$D$16:$D$29, 0)),
MATCH(CONCATENATE(B100, "-", C100), 'SlotsAllocation 2'!$C$16:$C$29, 0))</f>
        <v>0</v>
      </c>
      <c r="L100" s="3">
        <f>IF(ISNA(MATCH(CONCATENATE(B100, "-", C100), 'SlotsAllocation 2'!$C$30:$C$43, 0)),
    IF(ISNA(MATCH(CONCATENATE(B100, "-", C100), 'SlotsAllocation 2'!$D$30:$D$43, 0)),
        IF(ISNA(MATCH(CONCATENATE(B100, "-", C100), 'SlotsAllocation 2'!$E$30:$E$43, 0)),
            IF(ISNA(MATCH(CONCATENATE(B100, "-", C100), 'SlotsAllocation 2'!$F$30:$F$43, 0)),
                IF(ISNA(MATCH(CONCATENATE(B100, "-", C100), 'SlotsAllocation 2'!$G$30:$G$43, 0)),
                    IF(ISNA(MATCH(CONCATENATE(B100, "-", C100), 'SlotsAllocation 2'!$H$30:$H$43, 0)),
                        IF(ISNA(MATCH(CONCATENATE(B100, "-", C100), 'SlotsAllocation 2'!$I$30:$I$43, 0)),
                           IF(ISNA(MATCH(CONCATENATE(B100, "-", C100), 'SlotsAllocation 2'!$J$30:$J$43, 0)),
                                0,
                            MATCH(CONCATENATE(B100, "-", C100), 'SlotsAllocation 2'!$J$30:$J$43, 0)),
                        MATCH(CONCATENATE(B100, "-", C100), 'SlotsAllocation 2'!$I$30:$I$43, 0)),
                    MATCH(CONCATENATE(B100, "-", C100), 'SlotsAllocation 2'!$H$30:$H$43, 0)),
                MATCH(CONCATENATE(B100, "-", C100), 'SlotsAllocation 2'!$G$30:$G$43, 0)),
            MATCH(CONCATENATE(B100, "-", C100), 'SlotsAllocation 2'!$F$30:$F$43, 0)),
        MATCH(CONCATENATE(B100, "-", C100), 'SlotsAllocation 2'!$E$30:$E$43, 0)),
    MATCH(CONCATENATE(B100, "-", C100), 'SlotsAllocation 2'!$D$30:$D$43, 0)),
MATCH(CONCATENATE(B100, "-", C100), 'SlotsAllocation 2'!$C$30:$C$43, 0))</f>
        <v>0</v>
      </c>
      <c r="M100" s="3">
        <f>IF(ISNA(MATCH(CONCATENATE(B100, "-", C100), 'SlotsAllocation 2'!$C$44:$C$57, 0)),
    IF(ISNA(MATCH(CONCATENATE(B100, "-", C100), 'SlotsAllocation 2'!$D$44:$D$57, 0)),
        IF(ISNA(MATCH(CONCATENATE(B100, "-", C100), 'SlotsAllocation 2'!$E$44:$E$57, 0)),
            IF(ISNA(MATCH(CONCATENATE(B100, "-", C100), 'SlotsAllocation 2'!$F$44:$F$57, 0)),
                IF(ISNA(MATCH(CONCATENATE(B100, "-", C100), 'SlotsAllocation 2'!$G$44:$G$57, 0)),
                    IF(ISNA(MATCH(CONCATENATE(B100, "-", C100), 'SlotsAllocation 2'!$H$44:$H$57, 0)),
                        IF(ISNA(MATCH(CONCATENATE(B100, "-", C100), 'SlotsAllocation 2'!$I$44:$I$57, 0)),
                           IF(ISNA(MATCH(CONCATENATE(B100, "-", C100), 'SlotsAllocation 2'!$J$44:$J$57, 0)),
                                0,
                            MATCH(CONCATENATE(B100, "-", C100), 'SlotsAllocation 2'!$J$44:$J$57, 0)),
                        MATCH(CONCATENATE(B100, "-", C100), 'SlotsAllocation 2'!$I$44:$I$57, 0)),
                    MATCH(CONCATENATE(B100, "-", C100), 'SlotsAllocation 2'!$H$44:$H$57, 0)),
                MATCH(CONCATENATE(B100, "-", C100), 'SlotsAllocation 2'!$G$44:$G$57, 0)),
            MATCH(CONCATENATE(B100, "-", C100), 'SlotsAllocation 2'!$F$44:$F$57, 0)),
        MATCH(CONCATENATE(B100, "-", C100), 'SlotsAllocation 2'!$E$44:$E$57, 0)),
    MATCH(CONCATENATE(B100, "-", C100), 'SlotsAllocation 2'!$D$44:$D$57, 0)),
MATCH(CONCATENATE(B100, "-", C100), 'SlotsAllocation 2'!$C$44:$C$57, 0))</f>
        <v>3</v>
      </c>
      <c r="N100" s="3">
        <f>IF(ISNA(MATCH(CONCATENATE(B100, "-", C100), 'SlotsAllocation 2'!$C$58:$C$71, 0)),
    IF(ISNA(MATCH(CONCATENATE(B100, "-", C100), 'SlotsAllocation 2'!$D$58:$D$71, 0)),
        IF(ISNA(MATCH(CONCATENATE(B100, "-", C100), 'SlotsAllocation 2'!$E$58:$E$71, 0)),
            IF(ISNA(MATCH(CONCATENATE(B100, "-", C100), 'SlotsAllocation 2'!$F$58:$F$71, 0)),
                IF(ISNA(MATCH(CONCATENATE(B100, "-", C100), 'SlotsAllocation 2'!$G$58:$G$71, 0)),
                    IF(ISNA(MATCH(CONCATENATE(B100, "-", C100), 'SlotsAllocation 2'!$H$58:$H$71, 0)),
                        IF(ISNA(MATCH(CONCATENATE(B100, "-", C100), 'SlotsAllocation 2'!$I$58:$I$71, 0)),
                           IF(ISNA(MATCH(CONCATENATE(B100, "-", C100), 'SlotsAllocation 2'!$J$58:$J$71, 0)),
                                0,
                            MATCH(CONCATENATE(B100, "-", C100), 'SlotsAllocation 2'!$J$58:$J$71, 0)),
                        MATCH(CONCATENATE(B100, "-", C100), 'SlotsAllocation 2'!$I$58:$I$71, 0)),
                    MATCH(CONCATENATE(B100, "-", C100), 'SlotsAllocation 2'!$H$58:$H$71, 0)),
                MATCH(CONCATENATE(B100, "-", C100), 'SlotsAllocation 2'!$G$58:$G$71, 0)),
            MATCH(CONCATENATE(B100, "-", C100), 'SlotsAllocation 2'!$F$58:$F$71, 0)),
        MATCH(CONCATENATE(B100, "-", C100), 'SlotsAllocation 2'!$E$58:$E$71, 0)),
    MATCH(CONCATENATE(B100, "-", C100), 'SlotsAllocation 2'!$D$58:$D$71, 0)),
MATCH(CONCATENATE(B100, "-", C100), 'SlotsAllocation 2'!$C$58:$C$71, 0))</f>
        <v>0</v>
      </c>
      <c r="O100" s="3" t="str">
        <f>IF(ISNA(MATCH(CONCATENATE(B100, "-", C100), 'SlotsAllocation 2'!$C$2:$C$71, 0)),
    IF(ISNA(MATCH(CONCATENATE(B100, "-", C100), 'SlotsAllocation 2'!$D$2:$D$71, 0)),
        IF(ISNA(MATCH(CONCATENATE(B100, "-", C100), 'SlotsAllocation 2'!$E$2:$E$71, 0)),
            IF(ISNA(MATCH(CONCATENATE(B100, "-", C100), 'SlotsAllocation 2'!$F$2:$F$71, 0)),
                IF(ISNA(MATCH(CONCATENATE(B100, "-", C100), 'SlotsAllocation 2'!$G$2:$G$71, 0)),
                    IF(ISNA(MATCH(CONCATENATE(B100, "-", C100), 'SlotsAllocation 2'!$H$2:$H$71, 0)),
                        IF(ISNA(MATCH(CONCATENATE(B100, "-", C100),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09:40-11:10</v>
      </c>
      <c r="P100" s="3" t="str">
        <f>IF(ISNA(VLOOKUP(Q100, 'LOOKUP Table'!$A$2:$B$75, 2, FALSE)), "No Room Allocated", VLOOKUP(Q100, 'LOOKUP Table'!$A$2:$B$75, 2, FALSE))</f>
        <v>CSCLAB2</v>
      </c>
      <c r="Q100" s="3">
        <f>IF(ISNA(MATCH(CONCATENATE(B100, "-", C100), 'SlotsAllocation 2'!$C$2:$C$71, 0)),
    IF(ISNA(MATCH(CONCATENATE(B100, "-", C100), 'SlotsAllocation 2'!$D$2:$D$71, 0)),
        IF(ISNA(MATCH(CONCATENATE(B100, "-", C100), 'SlotsAllocation 2'!$E$2:$E$71, 0)),
            IF(ISNA(MATCH(CONCATENATE(B100, "-", C100), 'SlotsAllocation 2'!$F$2:$F$71, 0)),
                IF(ISNA(MATCH(CONCATENATE(B100, "-", C100), 'SlotsAllocation 2'!$G$2:$G$71, 0)),
                    IF(ISNA(MATCH(CONCATENATE(B100, "-", C100), 'SlotsAllocation 2'!$H$2:$H$71, 0)),
                        IF(ISNA(MATCH(CONCATENATE(B100, "-", C100), 'SlotsAllocation 2'!$I$2:$I$71, 0)),
                            IF(ISNA(MATCH(CONCATENATE(B100, "-", C100), 'SlotsAllocation 2'!$J$2:$J$71, 0)),
                                "No Room Allocated",
                            MATCH(CONCATENATE(B100, "-", C100), 'SlotsAllocation 2'!$J$2:$J$71, 0)),
                        MATCH(CONCATENATE(B100, "-", C100), 'SlotsAllocation 2'!$I$2:$I$71, 0)),
                    MATCH(CONCATENATE(B100, "-", C100), 'SlotsAllocation 2'!$H$2:$H$71, 0)),
                MATCH(CONCATENATE(B100, "-", C100), 'SlotsAllocation 2'!$G$2:$G$71, 0)),
            MATCH(CONCATENATE(B100, "-", C100), 'SlotsAllocation 2'!$F$2:$F$71, 0)),
        MATCH(CONCATENATE(B100, "-", C100), 'SlotsAllocation 2'!$E$2:$E$71, 0)),
    MATCH(CONCATENATE(B100, "-", C100), 'SlotsAllocation 2'!$D$2:$D$71, 0)),
MATCH(CONCATENATE(B100, "-", C100), 'SlotsAllocation 2'!$C$2:$C$71, 0))</f>
        <v>45</v>
      </c>
      <c r="R100" s="2">
        <v>30</v>
      </c>
      <c r="S100" s="6"/>
      <c r="T100" s="1"/>
      <c r="U100" s="146"/>
      <c r="V100" s="146"/>
      <c r="W100" s="146"/>
    </row>
    <row r="101" spans="2:23" ht="12" x14ac:dyDescent="0.25">
      <c r="B101" s="23" t="s">
        <v>39</v>
      </c>
      <c r="C101" s="2">
        <v>5</v>
      </c>
      <c r="D101" s="3" t="s">
        <v>40</v>
      </c>
      <c r="E101" s="3" t="s">
        <v>41</v>
      </c>
      <c r="F101" s="4">
        <v>3</v>
      </c>
      <c r="G101" s="121" t="s">
        <v>149</v>
      </c>
      <c r="H101" s="121"/>
      <c r="I101" s="116" t="str">
        <f t="shared" si="17"/>
        <v>ST</v>
      </c>
      <c r="J101" s="3">
        <f>IF(ISNA(MATCH(CONCATENATE(B101, "-", C101), 'SlotsAllocation 2'!$C$2:$C$15, 0)),
    IF(ISNA(MATCH(CONCATENATE(B101, "-", C101), 'SlotsAllocation 2'!$D$2:$D$15, 0)),
        IF(ISNA(MATCH(CONCATENATE(B101, "-", C101), 'SlotsAllocation 2'!$E$2:$E$15, 0)),
            IF(ISNA(MATCH(CONCATENATE(B101, "-", C101), 'SlotsAllocation 2'!$F$2:$F$15, 0)),
                IF(ISNA(MATCH(CONCATENATE(B101, "-", C101), 'SlotsAllocation 2'!$G$2:$G$15, 0)),
                    IF(ISNA(MATCH(CONCATENATE(B101, "-", C101), 'SlotsAllocation 2'!$H$2:$H$15, 0)),
                        IF(ISNA(MATCH(CONCATENATE(B101, "-", C101), 'SlotsAllocation 2'!$I$2:$I$15, 0)),
                            IF(ISNA(MATCH(CONCATENATE(B101, "-", C101), 'SlotsAllocation 2'!$J$2:$J$15, 0)),
                                0,
                            MATCH(CONCATENATE(B101, "-", C101), 'SlotsAllocation 2'!$J$2:$J$15, 0)),
                        MATCH(CONCATENATE(B101, "-", C101), 'SlotsAllocation 2'!$I$2:$I$15, 0)),
                    MATCH(CONCATENATE(B101, "-", C101), 'SlotsAllocation 2'!$H$2:$H$15, 0)),
                MATCH(CONCATENATE(B101, "-", C101), 'SlotsAllocation 2'!$G$2:$G$15, 0)),
            MATCH(CONCATENATE(B101, "-", C101), 'SlotsAllocation 2'!$F$2:$F$15, 0)),
        MATCH(CONCATENATE(B101, "-", C101), 'SlotsAllocation 2'!$E$2:$E$15, 0)),
    MATCH(CONCATENATE(B101, "-", C101), 'SlotsAllocation 2'!$D$2:$D$15, 0)),
MATCH(CONCATENATE(B101, "-", C101), 'SlotsAllocation 2'!$C$2:$C$15, 0))</f>
        <v>3</v>
      </c>
      <c r="K101" s="3">
        <f>IF(ISNA(MATCH(CONCATENATE(B101, "-", C101), 'SlotsAllocation 2'!$C$16:$C$29, 0)),
    IF(ISNA(MATCH(CONCATENATE(B101, "-", C101), 'SlotsAllocation 2'!$D$16:$D$29, 0)),
        IF(ISNA(MATCH(CONCATENATE(B101, "-", C101), 'SlotsAllocation 2'!$E$16:$E$29, 0)),
            IF(ISNA(MATCH(CONCATENATE(B101, "-", C101), 'SlotsAllocation 2'!$F$16:$F$29, 0)),
                IF(ISNA(MATCH(CONCATENATE(B101, "-", C101), 'SlotsAllocation 2'!$G$16:$G$29, 0)),
                    IF(ISNA(MATCH(CONCATENATE(B101, "-", C101), 'SlotsAllocation 2'!$H$16:$H$29, 0)),
                        IF(ISNA(MATCH(CONCATENATE(B101, "-", C101), 'SlotsAllocation 2'!$I$16:$I$29, 0)),
                           IF(ISNA(MATCH(CONCATENATE(B101, "-", C101), 'SlotsAllocation 2'!$J$16:$J$29, 0)),
                                0,
                            MATCH(CONCATENATE(B101, "-", C101), 'SlotsAllocation 2'!$J$16:$J$29, 0)),
                        MATCH(CONCATENATE(B101, "-", C101), 'SlotsAllocation 2'!$I$16:$I$29, 0)),
                    MATCH(CONCATENATE(B101, "-", C101), 'SlotsAllocation 2'!$H$16:$H$29, 0)),
                MATCH(CONCATENATE(B101, "-", C101), 'SlotsAllocation 2'!$G$16:$G$29, 0)),
            MATCH(CONCATENATE(B101, "-", C101), 'SlotsAllocation 2'!$F$16:$F$29, 0)),
        MATCH(CONCATENATE(B101, "-", C101), 'SlotsAllocation 2'!$E$16:$E$29, 0)),
    MATCH(CONCATENATE(B101, "-", C101), 'SlotsAllocation 2'!$D$16:$D$29, 0)),
MATCH(CONCATENATE(B101, "-", C101), 'SlotsAllocation 2'!$C$16:$C$29, 0))</f>
        <v>0</v>
      </c>
      <c r="L101" s="3">
        <f>IF(ISNA(MATCH(CONCATENATE(B101, "-", C101), 'SlotsAllocation 2'!$C$30:$C$43, 0)),
    IF(ISNA(MATCH(CONCATENATE(B101, "-", C101), 'SlotsAllocation 2'!$D$30:$D$43, 0)),
        IF(ISNA(MATCH(CONCATENATE(B101, "-", C101), 'SlotsAllocation 2'!$E$30:$E$43, 0)),
            IF(ISNA(MATCH(CONCATENATE(B101, "-", C101), 'SlotsAllocation 2'!$F$30:$F$43, 0)),
                IF(ISNA(MATCH(CONCATENATE(B101, "-", C101), 'SlotsAllocation 2'!$G$30:$G$43, 0)),
                    IF(ISNA(MATCH(CONCATENATE(B101, "-", C101), 'SlotsAllocation 2'!$H$30:$H$43, 0)),
                        IF(ISNA(MATCH(CONCATENATE(B101, "-", C101), 'SlotsAllocation 2'!$I$30:$I$43, 0)),
                           IF(ISNA(MATCH(CONCATENATE(B101, "-", C101), 'SlotsAllocation 2'!$J$30:$J$43, 0)),
                                0,
                            MATCH(CONCATENATE(B101, "-", C101), 'SlotsAllocation 2'!$J$30:$J$43, 0)),
                        MATCH(CONCATENATE(B101, "-", C101), 'SlotsAllocation 2'!$I$30:$I$43, 0)),
                    MATCH(CONCATENATE(B101, "-", C101), 'SlotsAllocation 2'!$H$30:$H$43, 0)),
                MATCH(CONCATENATE(B101, "-", C101), 'SlotsAllocation 2'!$G$30:$G$43, 0)),
            MATCH(CONCATENATE(B101, "-", C101), 'SlotsAllocation 2'!$F$30:$F$43, 0)),
        MATCH(CONCATENATE(B101, "-", C101), 'SlotsAllocation 2'!$E$30:$E$43, 0)),
    MATCH(CONCATENATE(B101, "-", C101), 'SlotsAllocation 2'!$D$30:$D$43, 0)),
MATCH(CONCATENATE(B101, "-", C101), 'SlotsAllocation 2'!$C$30:$C$43, 0))</f>
        <v>3</v>
      </c>
      <c r="M101" s="3">
        <f>IF(ISNA(MATCH(CONCATENATE(B101, "-", C101), 'SlotsAllocation 2'!$C$44:$C$57, 0)),
    IF(ISNA(MATCH(CONCATENATE(B101, "-", C101), 'SlotsAllocation 2'!$D$44:$D$57, 0)),
        IF(ISNA(MATCH(CONCATENATE(B101, "-", C101), 'SlotsAllocation 2'!$E$44:$E$57, 0)),
            IF(ISNA(MATCH(CONCATENATE(B101, "-", C101), 'SlotsAllocation 2'!$F$44:$F$57, 0)),
                IF(ISNA(MATCH(CONCATENATE(B101, "-", C101), 'SlotsAllocation 2'!$G$44:$G$57, 0)),
                    IF(ISNA(MATCH(CONCATENATE(B101, "-", C101), 'SlotsAllocation 2'!$H$44:$H$57, 0)),
                        IF(ISNA(MATCH(CONCATENATE(B101, "-", C101), 'SlotsAllocation 2'!$I$44:$I$57, 0)),
                           IF(ISNA(MATCH(CONCATENATE(B101, "-", C101), 'SlotsAllocation 2'!$J$44:$J$57, 0)),
                                0,
                            MATCH(CONCATENATE(B101, "-", C101), 'SlotsAllocation 2'!$J$44:$J$57, 0)),
                        MATCH(CONCATENATE(B101, "-", C101), 'SlotsAllocation 2'!$I$44:$I$57, 0)),
                    MATCH(CONCATENATE(B101, "-", C101), 'SlotsAllocation 2'!$H$44:$H$57, 0)),
                MATCH(CONCATENATE(B101, "-", C101), 'SlotsAllocation 2'!$G$44:$G$57, 0)),
            MATCH(CONCATENATE(B101, "-", C101), 'SlotsAllocation 2'!$F$44:$F$57, 0)),
        MATCH(CONCATENATE(B101, "-", C101), 'SlotsAllocation 2'!$E$44:$E$57, 0)),
    MATCH(CONCATENATE(B101, "-", C101), 'SlotsAllocation 2'!$D$44:$D$57, 0)),
MATCH(CONCATENATE(B101, "-", C101), 'SlotsAllocation 2'!$C$44:$C$57, 0))</f>
        <v>0</v>
      </c>
      <c r="N101" s="3">
        <f>IF(ISNA(MATCH(CONCATENATE(B101, "-", C101), 'SlotsAllocation 2'!$C$58:$C$71, 0)),
    IF(ISNA(MATCH(CONCATENATE(B101, "-", C101), 'SlotsAllocation 2'!$D$58:$D$71, 0)),
        IF(ISNA(MATCH(CONCATENATE(B101, "-", C101), 'SlotsAllocation 2'!$E$58:$E$71, 0)),
            IF(ISNA(MATCH(CONCATENATE(B101, "-", C101), 'SlotsAllocation 2'!$F$58:$F$71, 0)),
                IF(ISNA(MATCH(CONCATENATE(B101, "-", C101), 'SlotsAllocation 2'!$G$58:$G$71, 0)),
                    IF(ISNA(MATCH(CONCATENATE(B101, "-", C101), 'SlotsAllocation 2'!$H$58:$H$71, 0)),
                        IF(ISNA(MATCH(CONCATENATE(B101, "-", C101), 'SlotsAllocation 2'!$I$58:$I$71, 0)),
                           IF(ISNA(MATCH(CONCATENATE(B101, "-", C101), 'SlotsAllocation 2'!$J$58:$J$71, 0)),
                                0,
                            MATCH(CONCATENATE(B101, "-", C101), 'SlotsAllocation 2'!$J$58:$J$71, 0)),
                        MATCH(CONCATENATE(B101, "-", C101), 'SlotsAllocation 2'!$I$58:$I$71, 0)),
                    MATCH(CONCATENATE(B101, "-", C101), 'SlotsAllocation 2'!$H$58:$H$71, 0)),
                MATCH(CONCATENATE(B101, "-", C101), 'SlotsAllocation 2'!$G$58:$G$71, 0)),
            MATCH(CONCATENATE(B101, "-", C101), 'SlotsAllocation 2'!$F$58:$F$71, 0)),
        MATCH(CONCATENATE(B101, "-", C101), 'SlotsAllocation 2'!$E$58:$E$71, 0)),
    MATCH(CONCATENATE(B101, "-", C101), 'SlotsAllocation 2'!$D$58:$D$71, 0)),
MATCH(CONCATENATE(B101, "-", C101), 'SlotsAllocation 2'!$C$58:$C$71, 0))</f>
        <v>0</v>
      </c>
      <c r="O101" s="3" t="str">
        <f>IF(ISNA(MATCH(CONCATENATE(B101, "-", C101), 'SlotsAllocation 2'!$C$2:$C$71, 0)),
    IF(ISNA(MATCH(CONCATENATE(B101, "-", C101), 'SlotsAllocation 2'!$D$2:$D$71, 0)),
        IF(ISNA(MATCH(CONCATENATE(B101, "-", C101), 'SlotsAllocation 2'!$E$2:$E$71, 0)),
            IF(ISNA(MATCH(CONCATENATE(B101, "-", C101), 'SlotsAllocation 2'!$F$2:$F$71, 0)),
                IF(ISNA(MATCH(CONCATENATE(B101, "-", C101), 'SlotsAllocation 2'!$G$2:$G$71, 0)),
                    IF(ISNA(MATCH(CONCATENATE(B101, "-", C101), 'SlotsAllocation 2'!$H$2:$H$71, 0)),
                        IF(ISNA(MATCH(CONCATENATE(B101, "-", C101),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13:00-14:30</v>
      </c>
      <c r="P101" s="3" t="str">
        <f>IF(ISNA(VLOOKUP(Q101, 'LOOKUP Table'!$A$2:$B$75, 2, FALSE)), "No Room Allocated", VLOOKUP(Q101, 'LOOKUP Table'!$A$2:$B$75, 2, FALSE))</f>
        <v>CSCLAB2</v>
      </c>
      <c r="Q101" s="3">
        <f>IF(ISNA(MATCH(CONCATENATE(B101, "-", C101), 'SlotsAllocation 2'!$C$2:$C$71, 0)),
    IF(ISNA(MATCH(CONCATENATE(B101, "-", C101), 'SlotsAllocation 2'!$D$2:$D$71, 0)),
        IF(ISNA(MATCH(CONCATENATE(B101, "-", C101), 'SlotsAllocation 2'!$E$2:$E$71, 0)),
            IF(ISNA(MATCH(CONCATENATE(B101, "-", C101), 'SlotsAllocation 2'!$F$2:$F$71, 0)),
                IF(ISNA(MATCH(CONCATENATE(B101, "-", C101), 'SlotsAllocation 2'!$G$2:$G$71, 0)),
                    IF(ISNA(MATCH(CONCATENATE(B101, "-", C101), 'SlotsAllocation 2'!$H$2:$H$71, 0)),
                        IF(ISNA(MATCH(CONCATENATE(B101, "-", C101), 'SlotsAllocation 2'!$I$2:$I$71, 0)),
                            IF(ISNA(MATCH(CONCATENATE(B101, "-", C101), 'SlotsAllocation 2'!$J$2:$J$71, 0)),
                                "No Room Allocated",
                            MATCH(CONCATENATE(B101, "-", C101), 'SlotsAllocation 2'!$J$2:$J$71, 0)),
                        MATCH(CONCATENATE(B101, "-", C101), 'SlotsAllocation 2'!$I$2:$I$71, 0)),
                    MATCH(CONCATENATE(B101, "-", C101), 'SlotsAllocation 2'!$H$2:$H$71, 0)),
                MATCH(CONCATENATE(B101, "-", C101), 'SlotsAllocation 2'!$G$2:$G$71, 0)),
            MATCH(CONCATENATE(B101, "-", C101), 'SlotsAllocation 2'!$F$2:$F$71, 0)),
        MATCH(CONCATENATE(B101, "-", C101), 'SlotsAllocation 2'!$E$2:$E$71, 0)),
    MATCH(CONCATENATE(B101, "-", C101), 'SlotsAllocation 2'!$D$2:$D$71, 0)),
MATCH(CONCATENATE(B101, "-", C101), 'SlotsAllocation 2'!$C$2:$C$71, 0))</f>
        <v>3</v>
      </c>
      <c r="R101" s="2">
        <v>30</v>
      </c>
      <c r="S101" s="6"/>
      <c r="T101" s="1"/>
      <c r="U101" s="130"/>
      <c r="V101" s="130"/>
      <c r="W101" s="130"/>
    </row>
    <row r="102" spans="2:23" ht="12" x14ac:dyDescent="0.25">
      <c r="B102" s="23" t="s">
        <v>42</v>
      </c>
      <c r="C102" s="2">
        <v>5</v>
      </c>
      <c r="D102" s="3" t="s">
        <v>84</v>
      </c>
      <c r="E102" s="3" t="s">
        <v>43</v>
      </c>
      <c r="F102" s="4">
        <v>1</v>
      </c>
      <c r="G102" s="121" t="s">
        <v>149</v>
      </c>
      <c r="H102" s="121"/>
      <c r="I102" s="116" t="str">
        <f t="shared" si="17"/>
        <v>S</v>
      </c>
      <c r="J102" s="3">
        <f>IF(ISNA(MATCH(CONCATENATE(B102, "-", C102), 'SlotsAllocation 2'!$C$2:$C$15, 0)),
    IF(ISNA(MATCH(CONCATENATE(B102, "-", C102), 'SlotsAllocation 2'!$D$2:$D$15, 0)),
        IF(ISNA(MATCH(CONCATENATE(B102, "-", C102), 'SlotsAllocation 2'!$E$2:$E$15, 0)),
            IF(ISNA(MATCH(CONCATENATE(B102, "-", C102), 'SlotsAllocation 2'!$F$2:$F$15, 0)),
                IF(ISNA(MATCH(CONCATENATE(B102, "-", C102), 'SlotsAllocation 2'!$G$2:$G$15, 0)),
                    IF(ISNA(MATCH(CONCATENATE(B102, "-", C102), 'SlotsAllocation 2'!$H$2:$H$15, 0)),
                        IF(ISNA(MATCH(CONCATENATE(B102, "-", C102), 'SlotsAllocation 2'!$I$2:$I$15, 0)),
                            IF(ISNA(MATCH(CONCATENATE(B102, "-", C102), 'SlotsAllocation 2'!$J$2:$J$15, 0)),
                                0,
                            MATCH(CONCATENATE(B102, "-", C102), 'SlotsAllocation 2'!$J$2:$J$15, 0)),
                        MATCH(CONCATENATE(B102, "-", C102), 'SlotsAllocation 2'!$I$2:$I$15, 0)),
                    MATCH(CONCATENATE(B102, "-", C102), 'SlotsAllocation 2'!$H$2:$H$15, 0)),
                MATCH(CONCATENATE(B102, "-", C102), 'SlotsAllocation 2'!$G$2:$G$15, 0)),
            MATCH(CONCATENATE(B102, "-", C102), 'SlotsAllocation 2'!$F$2:$F$15, 0)),
        MATCH(CONCATENATE(B102, "-", C102), 'SlotsAllocation 2'!$E$2:$E$15, 0)),
    MATCH(CONCATENATE(B102, "-", C102), 'SlotsAllocation 2'!$D$2:$D$15, 0)),
MATCH(CONCATENATE(B102, "-", C102), 'SlotsAllocation 2'!$C$2:$C$15, 0))</f>
        <v>3</v>
      </c>
      <c r="K102" s="3">
        <f>IF(ISNA(MATCH(CONCATENATE(B102, "-", C102), 'SlotsAllocation 2'!$C$16:$C$29, 0)),
    IF(ISNA(MATCH(CONCATENATE(B102, "-", C102), 'SlotsAllocation 2'!$D$16:$D$29, 0)),
        IF(ISNA(MATCH(CONCATENATE(B102, "-", C102), 'SlotsAllocation 2'!$E$16:$E$29, 0)),
            IF(ISNA(MATCH(CONCATENATE(B102, "-", C102), 'SlotsAllocation 2'!$F$16:$F$29, 0)),
                IF(ISNA(MATCH(CONCATENATE(B102, "-", C102), 'SlotsAllocation 2'!$G$16:$G$29, 0)),
                    IF(ISNA(MATCH(CONCATENATE(B102, "-", C102), 'SlotsAllocation 2'!$H$16:$H$29, 0)),
                        IF(ISNA(MATCH(CONCATENATE(B102, "-", C102), 'SlotsAllocation 2'!$I$16:$I$29, 0)),
                           IF(ISNA(MATCH(CONCATENATE(B102, "-", C102), 'SlotsAllocation 2'!$J$16:$J$29, 0)),
                                0,
                            MATCH(CONCATENATE(B102, "-", C102), 'SlotsAllocation 2'!$J$16:$J$29, 0)),
                        MATCH(CONCATENATE(B102, "-", C102), 'SlotsAllocation 2'!$I$16:$I$29, 0)),
                    MATCH(CONCATENATE(B102, "-", C102), 'SlotsAllocation 2'!$H$16:$H$29, 0)),
                MATCH(CONCATENATE(B102, "-", C102), 'SlotsAllocation 2'!$G$16:$G$29, 0)),
            MATCH(CONCATENATE(B102, "-", C102), 'SlotsAllocation 2'!$F$16:$F$29, 0)),
        MATCH(CONCATENATE(B102, "-", C102), 'SlotsAllocation 2'!$E$16:$E$29, 0)),
    MATCH(CONCATENATE(B102, "-", C102), 'SlotsAllocation 2'!$D$16:$D$29, 0)),
MATCH(CONCATENATE(B102, "-", C102), 'SlotsAllocation 2'!$C$16:$C$29, 0))</f>
        <v>0</v>
      </c>
      <c r="L102" s="3">
        <f>IF(ISNA(MATCH(CONCATENATE(B102, "-", C102), 'SlotsAllocation 2'!$C$30:$C$43, 0)),
    IF(ISNA(MATCH(CONCATENATE(B102, "-", C102), 'SlotsAllocation 2'!$D$30:$D$43, 0)),
        IF(ISNA(MATCH(CONCATENATE(B102, "-", C102), 'SlotsAllocation 2'!$E$30:$E$43, 0)),
            IF(ISNA(MATCH(CONCATENATE(B102, "-", C102), 'SlotsAllocation 2'!$F$30:$F$43, 0)),
                IF(ISNA(MATCH(CONCATENATE(B102, "-", C102), 'SlotsAllocation 2'!$G$30:$G$43, 0)),
                    IF(ISNA(MATCH(CONCATENATE(B102, "-", C102), 'SlotsAllocation 2'!$H$30:$H$43, 0)),
                        IF(ISNA(MATCH(CONCATENATE(B102, "-", C102), 'SlotsAllocation 2'!$I$30:$I$43, 0)),
                           IF(ISNA(MATCH(CONCATENATE(B102, "-", C102), 'SlotsAllocation 2'!$J$30:$J$43, 0)),
                                0,
                            MATCH(CONCATENATE(B102, "-", C102), 'SlotsAllocation 2'!$J$30:$J$43, 0)),
                        MATCH(CONCATENATE(B102, "-", C102), 'SlotsAllocation 2'!$I$30:$I$43, 0)),
                    MATCH(CONCATENATE(B102, "-", C102), 'SlotsAllocation 2'!$H$30:$H$43, 0)),
                MATCH(CONCATENATE(B102, "-", C102), 'SlotsAllocation 2'!$G$30:$G$43, 0)),
            MATCH(CONCATENATE(B102, "-", C102), 'SlotsAllocation 2'!$F$30:$F$43, 0)),
        MATCH(CONCATENATE(B102, "-", C102), 'SlotsAllocation 2'!$E$30:$E$43, 0)),
    MATCH(CONCATENATE(B102, "-", C102), 'SlotsAllocation 2'!$D$30:$D$43, 0)),
MATCH(CONCATENATE(B102, "-", C102), 'SlotsAllocation 2'!$C$30:$C$43, 0))</f>
        <v>0</v>
      </c>
      <c r="M102" s="3">
        <f>IF(ISNA(MATCH(CONCATENATE(B102, "-", C102), 'SlotsAllocation 2'!$C$44:$C$57, 0)),
    IF(ISNA(MATCH(CONCATENATE(B102, "-", C102), 'SlotsAllocation 2'!$D$44:$D$57, 0)),
        IF(ISNA(MATCH(CONCATENATE(B102, "-", C102), 'SlotsAllocation 2'!$E$44:$E$57, 0)),
            IF(ISNA(MATCH(CONCATENATE(B102, "-", C102), 'SlotsAllocation 2'!$F$44:$F$57, 0)),
                IF(ISNA(MATCH(CONCATENATE(B102, "-", C102), 'SlotsAllocation 2'!$G$44:$G$57, 0)),
                    IF(ISNA(MATCH(CONCATENATE(B102, "-", C102), 'SlotsAllocation 2'!$H$44:$H$57, 0)),
                        IF(ISNA(MATCH(CONCATENATE(B102, "-", C102), 'SlotsAllocation 2'!$I$44:$I$57, 0)),
                           IF(ISNA(MATCH(CONCATENATE(B102, "-", C102), 'SlotsAllocation 2'!$J$44:$J$57, 0)),
                                0,
                            MATCH(CONCATENATE(B102, "-", C102), 'SlotsAllocation 2'!$J$44:$J$57, 0)),
                        MATCH(CONCATENATE(B102, "-", C102), 'SlotsAllocation 2'!$I$44:$I$57, 0)),
                    MATCH(CONCATENATE(B102, "-", C102), 'SlotsAllocation 2'!$H$44:$H$57, 0)),
                MATCH(CONCATENATE(B102, "-", C102), 'SlotsAllocation 2'!$G$44:$G$57, 0)),
            MATCH(CONCATENATE(B102, "-", C102), 'SlotsAllocation 2'!$F$44:$F$57, 0)),
        MATCH(CONCATENATE(B102, "-", C102), 'SlotsAllocation 2'!$E$44:$E$57, 0)),
    MATCH(CONCATENATE(B102, "-", C102), 'SlotsAllocation 2'!$D$44:$D$57, 0)),
MATCH(CONCATENATE(B102, "-", C102), 'SlotsAllocation 2'!$C$44:$C$57, 0))</f>
        <v>0</v>
      </c>
      <c r="N102" s="3">
        <f>IF(ISNA(MATCH(CONCATENATE(B102, "-", C102), 'SlotsAllocation 2'!$C$58:$C$71, 0)),
    IF(ISNA(MATCH(CONCATENATE(B102, "-", C102), 'SlotsAllocation 2'!$D$58:$D$71, 0)),
        IF(ISNA(MATCH(CONCATENATE(B102, "-", C102), 'SlotsAllocation 2'!$E$58:$E$71, 0)),
            IF(ISNA(MATCH(CONCATENATE(B102, "-", C102), 'SlotsAllocation 2'!$F$58:$F$71, 0)),
                IF(ISNA(MATCH(CONCATENATE(B102, "-", C102), 'SlotsAllocation 2'!$G$58:$G$71, 0)),
                    IF(ISNA(MATCH(CONCATENATE(B102, "-", C102), 'SlotsAllocation 2'!$H$58:$H$71, 0)),
                        IF(ISNA(MATCH(CONCATENATE(B102, "-", C102), 'SlotsAllocation 2'!$I$58:$I$71, 0)),
                           IF(ISNA(MATCH(CONCATENATE(B102, "-", C102), 'SlotsAllocation 2'!$J$58:$J$71, 0)),
                                0,
                            MATCH(CONCATENATE(B102, "-", C102), 'SlotsAllocation 2'!$J$58:$J$71, 0)),
                        MATCH(CONCATENATE(B102, "-", C102), 'SlotsAllocation 2'!$I$58:$I$71, 0)),
                    MATCH(CONCATENATE(B102, "-", C102), 'SlotsAllocation 2'!$H$58:$H$71, 0)),
                MATCH(CONCATENATE(B102, "-", C102), 'SlotsAllocation 2'!$G$58:$G$71, 0)),
            MATCH(CONCATENATE(B102, "-", C102), 'SlotsAllocation 2'!$F$58:$F$71, 0)),
        MATCH(CONCATENATE(B102, "-", C102), 'SlotsAllocation 2'!$E$58:$E$71, 0)),
    MATCH(CONCATENATE(B102, "-", C102), 'SlotsAllocation 2'!$D$58:$D$71, 0)),
MATCH(CONCATENATE(B102, "-", C102), 'SlotsAllocation 2'!$C$58:$C$71, 0))</f>
        <v>0</v>
      </c>
      <c r="O102" s="3" t="str">
        <f>IF(ISNA(MATCH(CONCATENATE(B102, "-", C102), 'SlotsAllocation 2'!$C$2:$C$71, 0)),
    IF(ISNA(MATCH(CONCATENATE(B102, "-", C102), 'SlotsAllocation 2'!$D$2:$D$71, 0)),
        IF(ISNA(MATCH(CONCATENATE(B102, "-", C102), 'SlotsAllocation 2'!$E$2:$E$71, 0)),
            IF(ISNA(MATCH(CONCATENATE(B102, "-", C102), 'SlotsAllocation 2'!$F$2:$F$71, 0)),
                IF(ISNA(MATCH(CONCATENATE(B102, "-", C102), 'SlotsAllocation 2'!$G$2:$G$71, 0)),
                    IF(ISNA(MATCH(CONCATENATE(B102, "-", C102), 'SlotsAllocation 2'!$H$2:$H$71, 0)),
                        IF(ISNA(MATCH(CONCATENATE(B102, "-", C102),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14:40-16:10</v>
      </c>
      <c r="P102" s="3" t="str">
        <f>IF(ISNA(VLOOKUP(Q102, 'LOOKUP Table'!$A$2:$B$75, 2, FALSE)), "No Room Allocated", VLOOKUP(Q102, 'LOOKUP Table'!$A$2:$B$75, 2, FALSE))</f>
        <v>CSCLAB2</v>
      </c>
      <c r="Q102" s="3">
        <f>IF(ISNA(MATCH(CONCATENATE(B102, "-", C102), 'SlotsAllocation 2'!$C$2:$C$71, 0)),
    IF(ISNA(MATCH(CONCATENATE(B102, "-", C102), 'SlotsAllocation 2'!$D$2:$D$71, 0)),
        IF(ISNA(MATCH(CONCATENATE(B102, "-", C102), 'SlotsAllocation 2'!$E$2:$E$71, 0)),
            IF(ISNA(MATCH(CONCATENATE(B102, "-", C102), 'SlotsAllocation 2'!$F$2:$F$71, 0)),
                IF(ISNA(MATCH(CONCATENATE(B102, "-", C102), 'SlotsAllocation 2'!$G$2:$G$71, 0)),
                    IF(ISNA(MATCH(CONCATENATE(B102, "-", C102), 'SlotsAllocation 2'!$H$2:$H$71, 0)),
                        IF(ISNA(MATCH(CONCATENATE(B102, "-", C102), 'SlotsAllocation 2'!$I$2:$I$71, 0)),
                            IF(ISNA(MATCH(CONCATENATE(B102, "-", C102), 'SlotsAllocation 2'!$J$2:$J$71, 0)),
                                "No Room Allocated",
                            MATCH(CONCATENATE(B102, "-", C102), 'SlotsAllocation 2'!$J$2:$J$71, 0)),
                        MATCH(CONCATENATE(B102, "-", C102), 'SlotsAllocation 2'!$I$2:$I$71, 0)),
                    MATCH(CONCATENATE(B102, "-", C102), 'SlotsAllocation 2'!$H$2:$H$71, 0)),
                MATCH(CONCATENATE(B102, "-", C102), 'SlotsAllocation 2'!$G$2:$G$71, 0)),
            MATCH(CONCATENATE(B102, "-", C102), 'SlotsAllocation 2'!$F$2:$F$71, 0)),
        MATCH(CONCATENATE(B102, "-", C102), 'SlotsAllocation 2'!$E$2:$E$71, 0)),
    MATCH(CONCATENATE(B102, "-", C102), 'SlotsAllocation 2'!$D$2:$D$71, 0)),
MATCH(CONCATENATE(B102, "-", C102), 'SlotsAllocation 2'!$C$2:$C$71, 0))</f>
        <v>3</v>
      </c>
      <c r="R102" s="2">
        <v>30</v>
      </c>
      <c r="S102" s="6"/>
      <c r="T102" s="1"/>
      <c r="U102" s="130"/>
      <c r="V102" s="130"/>
      <c r="W102" s="130"/>
    </row>
    <row r="103" spans="2:23" ht="12" x14ac:dyDescent="0.25">
      <c r="B103" s="23" t="s">
        <v>39</v>
      </c>
      <c r="C103" s="2">
        <v>6</v>
      </c>
      <c r="D103" s="3" t="s">
        <v>40</v>
      </c>
      <c r="E103" s="3" t="s">
        <v>41</v>
      </c>
      <c r="F103" s="4">
        <v>3</v>
      </c>
      <c r="G103" s="121" t="s">
        <v>149</v>
      </c>
      <c r="H103" s="121"/>
      <c r="I103" s="116" t="str">
        <f t="shared" ref="I103:I112" si="19">CONCATENATE(
    IF(J103 &gt; 0, "S", ""),
    IF(K103 &gt; 0, "M", ""),
    IF(L103 &gt; 0, "T", ""),
    IF(M103 &gt; 0, "W", ""),
    IF(N103 &gt; 0, "R", ""),
)</f>
        <v>ST</v>
      </c>
      <c r="J103" s="3">
        <f>IF(ISNA(MATCH(CONCATENATE(B103, "-", C103), 'SlotsAllocation 2'!$C$2:$C$15, 0)),
    IF(ISNA(MATCH(CONCATENATE(B103, "-", C103), 'SlotsAllocation 2'!$D$2:$D$15, 0)),
        IF(ISNA(MATCH(CONCATENATE(B103, "-", C103), 'SlotsAllocation 2'!$E$2:$E$15, 0)),
            IF(ISNA(MATCH(CONCATENATE(B103, "-", C103), 'SlotsAllocation 2'!$F$2:$F$15, 0)),
                IF(ISNA(MATCH(CONCATENATE(B103, "-", C103), 'SlotsAllocation 2'!$G$2:$G$15, 0)),
                    IF(ISNA(MATCH(CONCATENATE(B103, "-", C103), 'SlotsAllocation 2'!$H$2:$H$15, 0)),
                        IF(ISNA(MATCH(CONCATENATE(B103, "-", C103), 'SlotsAllocation 2'!$I$2:$I$15, 0)),
                            IF(ISNA(MATCH(CONCATENATE(B103, "-", C103), 'SlotsAllocation 2'!$J$2:$J$15, 0)),
                                0,
                            MATCH(CONCATENATE(B103, "-", C103), 'SlotsAllocation 2'!$J$2:$J$15, 0)),
                        MATCH(CONCATENATE(B103, "-", C103), 'SlotsAllocation 2'!$I$2:$I$15, 0)),
                    MATCH(CONCATENATE(B103, "-", C103), 'SlotsAllocation 2'!$H$2:$H$15, 0)),
                MATCH(CONCATENATE(B103, "-", C103), 'SlotsAllocation 2'!$G$2:$G$15, 0)),
            MATCH(CONCATENATE(B103, "-", C103), 'SlotsAllocation 2'!$F$2:$F$15, 0)),
        MATCH(CONCATENATE(B103, "-", C103), 'SlotsAllocation 2'!$E$2:$E$15, 0)),
    MATCH(CONCATENATE(B103, "-", C103), 'SlotsAllocation 2'!$D$2:$D$15, 0)),
MATCH(CONCATENATE(B103, "-", C103), 'SlotsAllocation 2'!$C$2:$C$15, 0))</f>
        <v>3</v>
      </c>
      <c r="K103" s="3">
        <f>IF(ISNA(MATCH(CONCATENATE(B103, "-", C103), 'SlotsAllocation 2'!$C$16:$C$29, 0)),
    IF(ISNA(MATCH(CONCATENATE(B103, "-", C103), 'SlotsAllocation 2'!$D$16:$D$29, 0)),
        IF(ISNA(MATCH(CONCATENATE(B103, "-", C103), 'SlotsAllocation 2'!$E$16:$E$29, 0)),
            IF(ISNA(MATCH(CONCATENATE(B103, "-", C103), 'SlotsAllocation 2'!$F$16:$F$29, 0)),
                IF(ISNA(MATCH(CONCATENATE(B103, "-", C103), 'SlotsAllocation 2'!$G$16:$G$29, 0)),
                    IF(ISNA(MATCH(CONCATENATE(B103, "-", C103), 'SlotsAllocation 2'!$H$16:$H$29, 0)),
                        IF(ISNA(MATCH(CONCATENATE(B103, "-", C103), 'SlotsAllocation 2'!$I$16:$I$29, 0)),
                           IF(ISNA(MATCH(CONCATENATE(B103, "-", C103), 'SlotsAllocation 2'!$J$16:$J$29, 0)),
                                0,
                            MATCH(CONCATENATE(B103, "-", C103), 'SlotsAllocation 2'!$J$16:$J$29, 0)),
                        MATCH(CONCATENATE(B103, "-", C103), 'SlotsAllocation 2'!$I$16:$I$29, 0)),
                    MATCH(CONCATENATE(B103, "-", C103), 'SlotsAllocation 2'!$H$16:$H$29, 0)),
                MATCH(CONCATENATE(B103, "-", C103), 'SlotsAllocation 2'!$G$16:$G$29, 0)),
            MATCH(CONCATENATE(B103, "-", C103), 'SlotsAllocation 2'!$F$16:$F$29, 0)),
        MATCH(CONCATENATE(B103, "-", C103), 'SlotsAllocation 2'!$E$16:$E$29, 0)),
    MATCH(CONCATENATE(B103, "-", C103), 'SlotsAllocation 2'!$D$16:$D$29, 0)),
MATCH(CONCATENATE(B103, "-", C103), 'SlotsAllocation 2'!$C$16:$C$29, 0))</f>
        <v>0</v>
      </c>
      <c r="L103" s="3">
        <f>IF(ISNA(MATCH(CONCATENATE(B103, "-", C103), 'SlotsAllocation 2'!$C$30:$C$43, 0)),
    IF(ISNA(MATCH(CONCATENATE(B103, "-", C103), 'SlotsAllocation 2'!$D$30:$D$43, 0)),
        IF(ISNA(MATCH(CONCATENATE(B103, "-", C103), 'SlotsAllocation 2'!$E$30:$E$43, 0)),
            IF(ISNA(MATCH(CONCATENATE(B103, "-", C103), 'SlotsAllocation 2'!$F$30:$F$43, 0)),
                IF(ISNA(MATCH(CONCATENATE(B103, "-", C103), 'SlotsAllocation 2'!$G$30:$G$43, 0)),
                    IF(ISNA(MATCH(CONCATENATE(B103, "-", C103), 'SlotsAllocation 2'!$H$30:$H$43, 0)),
                        IF(ISNA(MATCH(CONCATENATE(B103, "-", C103), 'SlotsAllocation 2'!$I$30:$I$43, 0)),
                           IF(ISNA(MATCH(CONCATENATE(B103, "-", C103), 'SlotsAllocation 2'!$J$30:$J$43, 0)),
                                0,
                            MATCH(CONCATENATE(B103, "-", C103), 'SlotsAllocation 2'!$J$30:$J$43, 0)),
                        MATCH(CONCATENATE(B103, "-", C103), 'SlotsAllocation 2'!$I$30:$I$43, 0)),
                    MATCH(CONCATENATE(B103, "-", C103), 'SlotsAllocation 2'!$H$30:$H$43, 0)),
                MATCH(CONCATENATE(B103, "-", C103), 'SlotsAllocation 2'!$G$30:$G$43, 0)),
            MATCH(CONCATENATE(B103, "-", C103), 'SlotsAllocation 2'!$F$30:$F$43, 0)),
        MATCH(CONCATENATE(B103, "-", C103), 'SlotsAllocation 2'!$E$30:$E$43, 0)),
    MATCH(CONCATENATE(B103, "-", C103), 'SlotsAllocation 2'!$D$30:$D$43, 0)),
MATCH(CONCATENATE(B103, "-", C103), 'SlotsAllocation 2'!$C$30:$C$43, 0))</f>
        <v>3</v>
      </c>
      <c r="M103" s="3">
        <f>IF(ISNA(MATCH(CONCATENATE(B103, "-", C103), 'SlotsAllocation 2'!$C$44:$C$57, 0)),
    IF(ISNA(MATCH(CONCATENATE(B103, "-", C103), 'SlotsAllocation 2'!$D$44:$D$57, 0)),
        IF(ISNA(MATCH(CONCATENATE(B103, "-", C103), 'SlotsAllocation 2'!$E$44:$E$57, 0)),
            IF(ISNA(MATCH(CONCATENATE(B103, "-", C103), 'SlotsAllocation 2'!$F$44:$F$57, 0)),
                IF(ISNA(MATCH(CONCATENATE(B103, "-", C103), 'SlotsAllocation 2'!$G$44:$G$57, 0)),
                    IF(ISNA(MATCH(CONCATENATE(B103, "-", C103), 'SlotsAllocation 2'!$H$44:$H$57, 0)),
                        IF(ISNA(MATCH(CONCATENATE(B103, "-", C103), 'SlotsAllocation 2'!$I$44:$I$57, 0)),
                           IF(ISNA(MATCH(CONCATENATE(B103, "-", C103), 'SlotsAllocation 2'!$J$44:$J$57, 0)),
                                0,
                            MATCH(CONCATENATE(B103, "-", C103), 'SlotsAllocation 2'!$J$44:$J$57, 0)),
                        MATCH(CONCATENATE(B103, "-", C103), 'SlotsAllocation 2'!$I$44:$I$57, 0)),
                    MATCH(CONCATENATE(B103, "-", C103), 'SlotsAllocation 2'!$H$44:$H$57, 0)),
                MATCH(CONCATENATE(B103, "-", C103), 'SlotsAllocation 2'!$G$44:$G$57, 0)),
            MATCH(CONCATENATE(B103, "-", C103), 'SlotsAllocation 2'!$F$44:$F$57, 0)),
        MATCH(CONCATENATE(B103, "-", C103), 'SlotsAllocation 2'!$E$44:$E$57, 0)),
    MATCH(CONCATENATE(B103, "-", C103), 'SlotsAllocation 2'!$D$44:$D$57, 0)),
MATCH(CONCATENATE(B103, "-", C103), 'SlotsAllocation 2'!$C$44:$C$57, 0))</f>
        <v>0</v>
      </c>
      <c r="N103" s="3">
        <f>IF(ISNA(MATCH(CONCATENATE(B103, "-", C103), 'SlotsAllocation 2'!$C$58:$C$71, 0)),
    IF(ISNA(MATCH(CONCATENATE(B103, "-", C103), 'SlotsAllocation 2'!$D$58:$D$71, 0)),
        IF(ISNA(MATCH(CONCATENATE(B103, "-", C103), 'SlotsAllocation 2'!$E$58:$E$71, 0)),
            IF(ISNA(MATCH(CONCATENATE(B103, "-", C103), 'SlotsAllocation 2'!$F$58:$F$71, 0)),
                IF(ISNA(MATCH(CONCATENATE(B103, "-", C103), 'SlotsAllocation 2'!$G$58:$G$71, 0)),
                    IF(ISNA(MATCH(CONCATENATE(B103, "-", C103), 'SlotsAllocation 2'!$H$58:$H$71, 0)),
                        IF(ISNA(MATCH(CONCATENATE(B103, "-", C103), 'SlotsAllocation 2'!$I$58:$I$71, 0)),
                           IF(ISNA(MATCH(CONCATENATE(B103, "-", C103), 'SlotsAllocation 2'!$J$58:$J$71, 0)),
                                0,
                            MATCH(CONCATENATE(B103, "-", C103), 'SlotsAllocation 2'!$J$58:$J$71, 0)),
                        MATCH(CONCATENATE(B103, "-", C103), 'SlotsAllocation 2'!$I$58:$I$71, 0)),
                    MATCH(CONCATENATE(B103, "-", C103), 'SlotsAllocation 2'!$H$58:$H$71, 0)),
                MATCH(CONCATENATE(B103, "-", C103), 'SlotsAllocation 2'!$G$58:$G$71, 0)),
            MATCH(CONCATENATE(B103, "-", C103), 'SlotsAllocation 2'!$F$58:$F$71, 0)),
        MATCH(CONCATENATE(B103, "-", C103), 'SlotsAllocation 2'!$E$58:$E$71, 0)),
    MATCH(CONCATENATE(B103, "-", C103), 'SlotsAllocation 2'!$D$58:$D$71, 0)),
MATCH(CONCATENATE(B103, "-", C103), 'SlotsAllocation 2'!$C$58:$C$71, 0))</f>
        <v>0</v>
      </c>
      <c r="O103" s="3" t="str">
        <f>IF(ISNA(MATCH(CONCATENATE(B103, "-", C103), 'SlotsAllocation 2'!$C$2:$C$71, 0)),
    IF(ISNA(MATCH(CONCATENATE(B103, "-", C103), 'SlotsAllocation 2'!$D$2:$D$71, 0)),
        IF(ISNA(MATCH(CONCATENATE(B103, "-", C103), 'SlotsAllocation 2'!$E$2:$E$71, 0)),
            IF(ISNA(MATCH(CONCATENATE(B103, "-", C103), 'SlotsAllocation 2'!$F$2:$F$71, 0)),
                IF(ISNA(MATCH(CONCATENATE(B103, "-", C103), 'SlotsAllocation 2'!$G$2:$G$71, 0)),
                    IF(ISNA(MATCH(CONCATENATE(B103, "-", C103), 'SlotsAllocation 2'!$H$2:$H$71, 0)),
                        IF(ISNA(MATCH(CONCATENATE(B103, "-", C103),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16:20-17:50</v>
      </c>
      <c r="P103" s="3" t="str">
        <f>IF(ISNA(VLOOKUP(Q103, 'LOOKUP Table'!$A$2:$B$75, 2, FALSE)), "No Room Allocated", VLOOKUP(Q103, 'LOOKUP Table'!$A$2:$B$75, 2, FALSE))</f>
        <v>CSCLAB2</v>
      </c>
      <c r="Q103" s="3">
        <f>IF(ISNA(MATCH(CONCATENATE(B103, "-", C103), 'SlotsAllocation 2'!$C$2:$C$71, 0)),
    IF(ISNA(MATCH(CONCATENATE(B103, "-", C103), 'SlotsAllocation 2'!$D$2:$D$71, 0)),
        IF(ISNA(MATCH(CONCATENATE(B103, "-", C103), 'SlotsAllocation 2'!$E$2:$E$71, 0)),
            IF(ISNA(MATCH(CONCATENATE(B103, "-", C103), 'SlotsAllocation 2'!$F$2:$F$71, 0)),
                IF(ISNA(MATCH(CONCATENATE(B103, "-", C103), 'SlotsAllocation 2'!$G$2:$G$71, 0)),
                    IF(ISNA(MATCH(CONCATENATE(B103, "-", C103), 'SlotsAllocation 2'!$H$2:$H$71, 0)),
                        IF(ISNA(MATCH(CONCATENATE(B103, "-", C103), 'SlotsAllocation 2'!$I$2:$I$71, 0)),
                            IF(ISNA(MATCH(CONCATENATE(B103, "-", C103), 'SlotsAllocation 2'!$J$2:$J$71, 0)),
                                "No Room Allocated",
                            MATCH(CONCATENATE(B103, "-", C103), 'SlotsAllocation 2'!$J$2:$J$71, 0)),
                        MATCH(CONCATENATE(B103, "-", C103), 'SlotsAllocation 2'!$I$2:$I$71, 0)),
                    MATCH(CONCATENATE(B103, "-", C103), 'SlotsAllocation 2'!$H$2:$H$71, 0)),
                MATCH(CONCATENATE(B103, "-", C103), 'SlotsAllocation 2'!$G$2:$G$71, 0)),
            MATCH(CONCATENATE(B103, "-", C103), 'SlotsAllocation 2'!$F$2:$F$71, 0)),
        MATCH(CONCATENATE(B103, "-", C103), 'SlotsAllocation 2'!$E$2:$E$71, 0)),
    MATCH(CONCATENATE(B103, "-", C103), 'SlotsAllocation 2'!$D$2:$D$71, 0)),
MATCH(CONCATENATE(B103, "-", C103), 'SlotsAllocation 2'!$C$2:$C$71, 0))</f>
        <v>3</v>
      </c>
      <c r="R103" s="2">
        <v>30</v>
      </c>
      <c r="S103" s="6"/>
      <c r="T103" s="1"/>
      <c r="U103" s="142"/>
      <c r="V103" s="142"/>
      <c r="W103" s="142"/>
    </row>
    <row r="104" spans="2:23" ht="12" x14ac:dyDescent="0.25">
      <c r="B104" s="23" t="s">
        <v>42</v>
      </c>
      <c r="C104" s="2">
        <v>6</v>
      </c>
      <c r="D104" s="3" t="s">
        <v>84</v>
      </c>
      <c r="E104" s="3" t="s">
        <v>43</v>
      </c>
      <c r="F104" s="4">
        <v>1</v>
      </c>
      <c r="G104" s="121" t="s">
        <v>149</v>
      </c>
      <c r="H104" s="121"/>
      <c r="I104" s="116" t="str">
        <f t="shared" si="19"/>
        <v>T</v>
      </c>
      <c r="J104" s="3">
        <f>IF(ISNA(MATCH(CONCATENATE(B104, "-", C104), 'SlotsAllocation 2'!$C$2:$C$15, 0)),
    IF(ISNA(MATCH(CONCATENATE(B104, "-", C104), 'SlotsAllocation 2'!$D$2:$D$15, 0)),
        IF(ISNA(MATCH(CONCATENATE(B104, "-", C104), 'SlotsAllocation 2'!$E$2:$E$15, 0)),
            IF(ISNA(MATCH(CONCATENATE(B104, "-", C104), 'SlotsAllocation 2'!$F$2:$F$15, 0)),
                IF(ISNA(MATCH(CONCATENATE(B104, "-", C104), 'SlotsAllocation 2'!$G$2:$G$15, 0)),
                    IF(ISNA(MATCH(CONCATENATE(B104, "-", C104), 'SlotsAllocation 2'!$H$2:$H$15, 0)),
                        IF(ISNA(MATCH(CONCATENATE(B104, "-", C104), 'SlotsAllocation 2'!$I$2:$I$15, 0)),
                            IF(ISNA(MATCH(CONCATENATE(B104, "-", C104), 'SlotsAllocation 2'!$J$2:$J$15, 0)),
                                0,
                            MATCH(CONCATENATE(B104, "-", C104), 'SlotsAllocation 2'!$J$2:$J$15, 0)),
                        MATCH(CONCATENATE(B104, "-", C104), 'SlotsAllocation 2'!$I$2:$I$15, 0)),
                    MATCH(CONCATENATE(B104, "-", C104), 'SlotsAllocation 2'!$H$2:$H$15, 0)),
                MATCH(CONCATENATE(B104, "-", C104), 'SlotsAllocation 2'!$G$2:$G$15, 0)),
            MATCH(CONCATENATE(B104, "-", C104), 'SlotsAllocation 2'!$F$2:$F$15, 0)),
        MATCH(CONCATENATE(B104, "-", C104), 'SlotsAllocation 2'!$E$2:$E$15, 0)),
    MATCH(CONCATENATE(B104, "-", C104), 'SlotsAllocation 2'!$D$2:$D$15, 0)),
MATCH(CONCATENATE(B104, "-", C104), 'SlotsAllocation 2'!$C$2:$C$15, 0))</f>
        <v>0</v>
      </c>
      <c r="K104" s="3">
        <f>IF(ISNA(MATCH(CONCATENATE(B104, "-", C104), 'SlotsAllocation 2'!$C$16:$C$29, 0)),
    IF(ISNA(MATCH(CONCATENATE(B104, "-", C104), 'SlotsAllocation 2'!$D$16:$D$29, 0)),
        IF(ISNA(MATCH(CONCATENATE(B104, "-", C104), 'SlotsAllocation 2'!$E$16:$E$29, 0)),
            IF(ISNA(MATCH(CONCATENATE(B104, "-", C104), 'SlotsAllocation 2'!$F$16:$F$29, 0)),
                IF(ISNA(MATCH(CONCATENATE(B104, "-", C104), 'SlotsAllocation 2'!$G$16:$G$29, 0)),
                    IF(ISNA(MATCH(CONCATENATE(B104, "-", C104), 'SlotsAllocation 2'!$H$16:$H$29, 0)),
                        IF(ISNA(MATCH(CONCATENATE(B104, "-", C104), 'SlotsAllocation 2'!$I$16:$I$29, 0)),
                           IF(ISNA(MATCH(CONCATENATE(B104, "-", C104), 'SlotsAllocation 2'!$J$16:$J$29, 0)),
                                0,
                            MATCH(CONCATENATE(B104, "-", C104), 'SlotsAllocation 2'!$J$16:$J$29, 0)),
                        MATCH(CONCATENATE(B104, "-", C104), 'SlotsAllocation 2'!$I$16:$I$29, 0)),
                    MATCH(CONCATENATE(B104, "-", C104), 'SlotsAllocation 2'!$H$16:$H$29, 0)),
                MATCH(CONCATENATE(B104, "-", C104), 'SlotsAllocation 2'!$G$16:$G$29, 0)),
            MATCH(CONCATENATE(B104, "-", C104), 'SlotsAllocation 2'!$F$16:$F$29, 0)),
        MATCH(CONCATENATE(B104, "-", C104), 'SlotsAllocation 2'!$E$16:$E$29, 0)),
    MATCH(CONCATENATE(B104, "-", C104), 'SlotsAllocation 2'!$D$16:$D$29, 0)),
MATCH(CONCATENATE(B104, "-", C104), 'SlotsAllocation 2'!$C$16:$C$29, 0))</f>
        <v>0</v>
      </c>
      <c r="L104" s="3">
        <f>IF(ISNA(MATCH(CONCATENATE(B104, "-", C104), 'SlotsAllocation 2'!$C$30:$C$43, 0)),
    IF(ISNA(MATCH(CONCATENATE(B104, "-", C104), 'SlotsAllocation 2'!$D$30:$D$43, 0)),
        IF(ISNA(MATCH(CONCATENATE(B104, "-", C104), 'SlotsAllocation 2'!$E$30:$E$43, 0)),
            IF(ISNA(MATCH(CONCATENATE(B104, "-", C104), 'SlotsAllocation 2'!$F$30:$F$43, 0)),
                IF(ISNA(MATCH(CONCATENATE(B104, "-", C104), 'SlotsAllocation 2'!$G$30:$G$43, 0)),
                    IF(ISNA(MATCH(CONCATENATE(B104, "-", C104), 'SlotsAllocation 2'!$H$30:$H$43, 0)),
                        IF(ISNA(MATCH(CONCATENATE(B104, "-", C104), 'SlotsAllocation 2'!$I$30:$I$43, 0)),
                           IF(ISNA(MATCH(CONCATENATE(B104, "-", C104), 'SlotsAllocation 2'!$J$30:$J$43, 0)),
                                0,
                            MATCH(CONCATENATE(B104, "-", C104), 'SlotsAllocation 2'!$J$30:$J$43, 0)),
                        MATCH(CONCATENATE(B104, "-", C104), 'SlotsAllocation 2'!$I$30:$I$43, 0)),
                    MATCH(CONCATENATE(B104, "-", C104), 'SlotsAllocation 2'!$H$30:$H$43, 0)),
                MATCH(CONCATENATE(B104, "-", C104), 'SlotsAllocation 2'!$G$30:$G$43, 0)),
            MATCH(CONCATENATE(B104, "-", C104), 'SlotsAllocation 2'!$F$30:$F$43, 0)),
        MATCH(CONCATENATE(B104, "-", C104), 'SlotsAllocation 2'!$E$30:$E$43, 0)),
    MATCH(CONCATENATE(B104, "-", C104), 'SlotsAllocation 2'!$D$30:$D$43, 0)),
MATCH(CONCATENATE(B104, "-", C104), 'SlotsAllocation 2'!$C$30:$C$43, 0))</f>
        <v>3</v>
      </c>
      <c r="M104" s="3">
        <f>IF(ISNA(MATCH(CONCATENATE(B104, "-", C104), 'SlotsAllocation 2'!$C$44:$C$57, 0)),
    IF(ISNA(MATCH(CONCATENATE(B104, "-", C104), 'SlotsAllocation 2'!$D$44:$D$57, 0)),
        IF(ISNA(MATCH(CONCATENATE(B104, "-", C104), 'SlotsAllocation 2'!$E$44:$E$57, 0)),
            IF(ISNA(MATCH(CONCATENATE(B104, "-", C104), 'SlotsAllocation 2'!$F$44:$F$57, 0)),
                IF(ISNA(MATCH(CONCATENATE(B104, "-", C104), 'SlotsAllocation 2'!$G$44:$G$57, 0)),
                    IF(ISNA(MATCH(CONCATENATE(B104, "-", C104), 'SlotsAllocation 2'!$H$44:$H$57, 0)),
                        IF(ISNA(MATCH(CONCATENATE(B104, "-", C104), 'SlotsAllocation 2'!$I$44:$I$57, 0)),
                           IF(ISNA(MATCH(CONCATENATE(B104, "-", C104), 'SlotsAllocation 2'!$J$44:$J$57, 0)),
                                0,
                            MATCH(CONCATENATE(B104, "-", C104), 'SlotsAllocation 2'!$J$44:$J$57, 0)),
                        MATCH(CONCATENATE(B104, "-", C104), 'SlotsAllocation 2'!$I$44:$I$57, 0)),
                    MATCH(CONCATENATE(B104, "-", C104), 'SlotsAllocation 2'!$H$44:$H$57, 0)),
                MATCH(CONCATENATE(B104, "-", C104), 'SlotsAllocation 2'!$G$44:$G$57, 0)),
            MATCH(CONCATENATE(B104, "-", C104), 'SlotsAllocation 2'!$F$44:$F$57, 0)),
        MATCH(CONCATENATE(B104, "-", C104), 'SlotsAllocation 2'!$E$44:$E$57, 0)),
    MATCH(CONCATENATE(B104, "-", C104), 'SlotsAllocation 2'!$D$44:$D$57, 0)),
MATCH(CONCATENATE(B104, "-", C104), 'SlotsAllocation 2'!$C$44:$C$57, 0))</f>
        <v>0</v>
      </c>
      <c r="N104" s="3">
        <f>IF(ISNA(MATCH(CONCATENATE(B104, "-", C104), 'SlotsAllocation 2'!$C$58:$C$71, 0)),
    IF(ISNA(MATCH(CONCATENATE(B104, "-", C104), 'SlotsAllocation 2'!$D$58:$D$71, 0)),
        IF(ISNA(MATCH(CONCATENATE(B104, "-", C104), 'SlotsAllocation 2'!$E$58:$E$71, 0)),
            IF(ISNA(MATCH(CONCATENATE(B104, "-", C104), 'SlotsAllocation 2'!$F$58:$F$71, 0)),
                IF(ISNA(MATCH(CONCATENATE(B104, "-", C104), 'SlotsAllocation 2'!$G$58:$G$71, 0)),
                    IF(ISNA(MATCH(CONCATENATE(B104, "-", C104), 'SlotsAllocation 2'!$H$58:$H$71, 0)),
                        IF(ISNA(MATCH(CONCATENATE(B104, "-", C104), 'SlotsAllocation 2'!$I$58:$I$71, 0)),
                           IF(ISNA(MATCH(CONCATENATE(B104, "-", C104), 'SlotsAllocation 2'!$J$58:$J$71, 0)),
                                0,
                            MATCH(CONCATENATE(B104, "-", C104), 'SlotsAllocation 2'!$J$58:$J$71, 0)),
                        MATCH(CONCATENATE(B104, "-", C104), 'SlotsAllocation 2'!$I$58:$I$71, 0)),
                    MATCH(CONCATENATE(B104, "-", C104), 'SlotsAllocation 2'!$H$58:$H$71, 0)),
                MATCH(CONCATENATE(B104, "-", C104), 'SlotsAllocation 2'!$G$58:$G$71, 0)),
            MATCH(CONCATENATE(B104, "-", C104), 'SlotsAllocation 2'!$F$58:$F$71, 0)),
        MATCH(CONCATENATE(B104, "-", C104), 'SlotsAllocation 2'!$E$58:$E$71, 0)),
    MATCH(CONCATENATE(B104, "-", C104), 'SlotsAllocation 2'!$D$58:$D$71, 0)),
MATCH(CONCATENATE(B104, "-", C104), 'SlotsAllocation 2'!$C$58:$C$71, 0))</f>
        <v>0</v>
      </c>
      <c r="O104" s="3" t="str">
        <f>IF(ISNA(MATCH(CONCATENATE(B104, "-", C104), 'SlotsAllocation 2'!$C$2:$C$71, 0)),
    IF(ISNA(MATCH(CONCATENATE(B104, "-", C104), 'SlotsAllocation 2'!$D$2:$D$71, 0)),
        IF(ISNA(MATCH(CONCATENATE(B104, "-", C104), 'SlotsAllocation 2'!$E$2:$E$71, 0)),
            IF(ISNA(MATCH(CONCATENATE(B104, "-", C104), 'SlotsAllocation 2'!$F$2:$F$71, 0)),
                IF(ISNA(MATCH(CONCATENATE(B104, "-", C104), 'SlotsAllocation 2'!$G$2:$G$71, 0)),
                    IF(ISNA(MATCH(CONCATENATE(B104, "-", C104), 'SlotsAllocation 2'!$H$2:$H$71, 0)),
                        IF(ISNA(MATCH(CONCATENATE(B104, "-", C104),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14:40-16:10</v>
      </c>
      <c r="P104" s="3" t="str">
        <f>IF(ISNA(VLOOKUP(Q104, 'LOOKUP Table'!$A$2:$B$75, 2, FALSE)), "No Room Allocated", VLOOKUP(Q104, 'LOOKUP Table'!$A$2:$B$75, 2, FALSE))</f>
        <v>CSCLAB2</v>
      </c>
      <c r="Q104" s="3">
        <f>IF(ISNA(MATCH(CONCATENATE(B104, "-", C104), 'SlotsAllocation 2'!$C$2:$C$71, 0)),
    IF(ISNA(MATCH(CONCATENATE(B104, "-", C104), 'SlotsAllocation 2'!$D$2:$D$71, 0)),
        IF(ISNA(MATCH(CONCATENATE(B104, "-", C104), 'SlotsAllocation 2'!$E$2:$E$71, 0)),
            IF(ISNA(MATCH(CONCATENATE(B104, "-", C104), 'SlotsAllocation 2'!$F$2:$F$71, 0)),
                IF(ISNA(MATCH(CONCATENATE(B104, "-", C104), 'SlotsAllocation 2'!$G$2:$G$71, 0)),
                    IF(ISNA(MATCH(CONCATENATE(B104, "-", C104), 'SlotsAllocation 2'!$H$2:$H$71, 0)),
                        IF(ISNA(MATCH(CONCATENATE(B104, "-", C104), 'SlotsAllocation 2'!$I$2:$I$71, 0)),
                            IF(ISNA(MATCH(CONCATENATE(B104, "-", C104), 'SlotsAllocation 2'!$J$2:$J$71, 0)),
                                "No Room Allocated",
                            MATCH(CONCATENATE(B104, "-", C104), 'SlotsAllocation 2'!$J$2:$J$71, 0)),
                        MATCH(CONCATENATE(B104, "-", C104), 'SlotsAllocation 2'!$I$2:$I$71, 0)),
                    MATCH(CONCATENATE(B104, "-", C104), 'SlotsAllocation 2'!$H$2:$H$71, 0)),
                MATCH(CONCATENATE(B104, "-", C104), 'SlotsAllocation 2'!$G$2:$G$71, 0)),
            MATCH(CONCATENATE(B104, "-", C104), 'SlotsAllocation 2'!$F$2:$F$71, 0)),
        MATCH(CONCATENATE(B104, "-", C104), 'SlotsAllocation 2'!$E$2:$E$71, 0)),
    MATCH(CONCATENATE(B104, "-", C104), 'SlotsAllocation 2'!$D$2:$D$71, 0)),
MATCH(CONCATENATE(B104, "-", C104), 'SlotsAllocation 2'!$C$2:$C$71, 0))</f>
        <v>31</v>
      </c>
      <c r="R104" s="2">
        <v>30</v>
      </c>
      <c r="S104" s="6"/>
      <c r="T104" s="1"/>
      <c r="U104" s="142"/>
      <c r="V104" s="142"/>
      <c r="W104" s="142"/>
    </row>
    <row r="105" spans="2:23" ht="12" x14ac:dyDescent="0.25">
      <c r="B105" s="23" t="s">
        <v>39</v>
      </c>
      <c r="C105" s="2">
        <v>7</v>
      </c>
      <c r="D105" s="3" t="s">
        <v>40</v>
      </c>
      <c r="E105" s="3" t="s">
        <v>41</v>
      </c>
      <c r="F105" s="4">
        <v>3</v>
      </c>
      <c r="G105" s="121" t="s">
        <v>149</v>
      </c>
      <c r="H105" s="121"/>
      <c r="I105" s="116" t="str">
        <f t="shared" ref="I105:I110" si="20">CONCATENATE(
    IF(J105 &gt; 0, "S", ""),
    IF(K105 &gt; 0, "M", ""),
    IF(L105 &gt; 0, "T", ""),
    IF(M105 &gt; 0, "W", ""),
    IF(N105 &gt; 0, "R", ""),
)</f>
        <v>MW</v>
      </c>
      <c r="J105" s="3">
        <f>IF(ISNA(MATCH(CONCATENATE(B105, "-", C105), 'SlotsAllocation 2'!$C$2:$C$15, 0)),
    IF(ISNA(MATCH(CONCATENATE(B105, "-", C105), 'SlotsAllocation 2'!$D$2:$D$15, 0)),
        IF(ISNA(MATCH(CONCATENATE(B105, "-", C105), 'SlotsAllocation 2'!$E$2:$E$15, 0)),
            IF(ISNA(MATCH(CONCATENATE(B105, "-", C105), 'SlotsAllocation 2'!$F$2:$F$15, 0)),
                IF(ISNA(MATCH(CONCATENATE(B105, "-", C105), 'SlotsAllocation 2'!$G$2:$G$15, 0)),
                    IF(ISNA(MATCH(CONCATENATE(B105, "-", C105), 'SlotsAllocation 2'!$H$2:$H$15, 0)),
                        IF(ISNA(MATCH(CONCATENATE(B105, "-", C105), 'SlotsAllocation 2'!$I$2:$I$15, 0)),
                            IF(ISNA(MATCH(CONCATENATE(B105, "-", C105), 'SlotsAllocation 2'!$J$2:$J$15, 0)),
                                0,
                            MATCH(CONCATENATE(B105, "-", C105), 'SlotsAllocation 2'!$J$2:$J$15, 0)),
                        MATCH(CONCATENATE(B105, "-", C105), 'SlotsAllocation 2'!$I$2:$I$15, 0)),
                    MATCH(CONCATENATE(B105, "-", C105), 'SlotsAllocation 2'!$H$2:$H$15, 0)),
                MATCH(CONCATENATE(B105, "-", C105), 'SlotsAllocation 2'!$G$2:$G$15, 0)),
            MATCH(CONCATENATE(B105, "-", C105), 'SlotsAllocation 2'!$F$2:$F$15, 0)),
        MATCH(CONCATENATE(B105, "-", C105), 'SlotsAllocation 2'!$E$2:$E$15, 0)),
    MATCH(CONCATENATE(B105, "-", C105), 'SlotsAllocation 2'!$D$2:$D$15, 0)),
MATCH(CONCATENATE(B105, "-", C105), 'SlotsAllocation 2'!$C$2:$C$15, 0))</f>
        <v>0</v>
      </c>
      <c r="K105" s="3">
        <f>IF(ISNA(MATCH(CONCATENATE(B105, "-", C105), 'SlotsAllocation 2'!$C$16:$C$29, 0)),
    IF(ISNA(MATCH(CONCATENATE(B105, "-", C105), 'SlotsAllocation 2'!$D$16:$D$29, 0)),
        IF(ISNA(MATCH(CONCATENATE(B105, "-", C105), 'SlotsAllocation 2'!$E$16:$E$29, 0)),
            IF(ISNA(MATCH(CONCATENATE(B105, "-", C105), 'SlotsAllocation 2'!$F$16:$F$29, 0)),
                IF(ISNA(MATCH(CONCATENATE(B105, "-", C105), 'SlotsAllocation 2'!$G$16:$G$29, 0)),
                    IF(ISNA(MATCH(CONCATENATE(B105, "-", C105), 'SlotsAllocation 2'!$H$16:$H$29, 0)),
                        IF(ISNA(MATCH(CONCATENATE(B105, "-", C105), 'SlotsAllocation 2'!$I$16:$I$29, 0)),
                           IF(ISNA(MATCH(CONCATENATE(B105, "-", C105), 'SlotsAllocation 2'!$J$16:$J$29, 0)),
                                0,
                            MATCH(CONCATENATE(B105, "-", C105), 'SlotsAllocation 2'!$J$16:$J$29, 0)),
                        MATCH(CONCATENATE(B105, "-", C105), 'SlotsAllocation 2'!$I$16:$I$29, 0)),
                    MATCH(CONCATENATE(B105, "-", C105), 'SlotsAllocation 2'!$H$16:$H$29, 0)),
                MATCH(CONCATENATE(B105, "-", C105), 'SlotsAllocation 2'!$G$16:$G$29, 0)),
            MATCH(CONCATENATE(B105, "-", C105), 'SlotsAllocation 2'!$F$16:$F$29, 0)),
        MATCH(CONCATENATE(B105, "-", C105), 'SlotsAllocation 2'!$E$16:$E$29, 0)),
    MATCH(CONCATENATE(B105, "-", C105), 'SlotsAllocation 2'!$D$16:$D$29, 0)),
MATCH(CONCATENATE(B105, "-", C105), 'SlotsAllocation 2'!$C$16:$C$29, 0))</f>
        <v>3</v>
      </c>
      <c r="L105" s="3">
        <f>IF(ISNA(MATCH(CONCATENATE(B105, "-", C105), 'SlotsAllocation 2'!$C$30:$C$43, 0)),
    IF(ISNA(MATCH(CONCATENATE(B105, "-", C105), 'SlotsAllocation 2'!$D$30:$D$43, 0)),
        IF(ISNA(MATCH(CONCATENATE(B105, "-", C105), 'SlotsAllocation 2'!$E$30:$E$43, 0)),
            IF(ISNA(MATCH(CONCATENATE(B105, "-", C105), 'SlotsAllocation 2'!$F$30:$F$43, 0)),
                IF(ISNA(MATCH(CONCATENATE(B105, "-", C105), 'SlotsAllocation 2'!$G$30:$G$43, 0)),
                    IF(ISNA(MATCH(CONCATENATE(B105, "-", C105), 'SlotsAllocation 2'!$H$30:$H$43, 0)),
                        IF(ISNA(MATCH(CONCATENATE(B105, "-", C105), 'SlotsAllocation 2'!$I$30:$I$43, 0)),
                           IF(ISNA(MATCH(CONCATENATE(B105, "-", C105), 'SlotsAllocation 2'!$J$30:$J$43, 0)),
                                0,
                            MATCH(CONCATENATE(B105, "-", C105), 'SlotsAllocation 2'!$J$30:$J$43, 0)),
                        MATCH(CONCATENATE(B105, "-", C105), 'SlotsAllocation 2'!$I$30:$I$43, 0)),
                    MATCH(CONCATENATE(B105, "-", C105), 'SlotsAllocation 2'!$H$30:$H$43, 0)),
                MATCH(CONCATENATE(B105, "-", C105), 'SlotsAllocation 2'!$G$30:$G$43, 0)),
            MATCH(CONCATENATE(B105, "-", C105), 'SlotsAllocation 2'!$F$30:$F$43, 0)),
        MATCH(CONCATENATE(B105, "-", C105), 'SlotsAllocation 2'!$E$30:$E$43, 0)),
    MATCH(CONCATENATE(B105, "-", C105), 'SlotsAllocation 2'!$D$30:$D$43, 0)),
MATCH(CONCATENATE(B105, "-", C105), 'SlotsAllocation 2'!$C$30:$C$43, 0))</f>
        <v>0</v>
      </c>
      <c r="M105" s="3">
        <f>IF(ISNA(MATCH(CONCATENATE(B105, "-", C105), 'SlotsAllocation 2'!$C$44:$C$57, 0)),
    IF(ISNA(MATCH(CONCATENATE(B105, "-", C105), 'SlotsAllocation 2'!$D$44:$D$57, 0)),
        IF(ISNA(MATCH(CONCATENATE(B105, "-", C105), 'SlotsAllocation 2'!$E$44:$E$57, 0)),
            IF(ISNA(MATCH(CONCATENATE(B105, "-", C105), 'SlotsAllocation 2'!$F$44:$F$57, 0)),
                IF(ISNA(MATCH(CONCATENATE(B105, "-", C105), 'SlotsAllocation 2'!$G$44:$G$57, 0)),
                    IF(ISNA(MATCH(CONCATENATE(B105, "-", C105), 'SlotsAllocation 2'!$H$44:$H$57, 0)),
                        IF(ISNA(MATCH(CONCATENATE(B105, "-", C105), 'SlotsAllocation 2'!$I$44:$I$57, 0)),
                           IF(ISNA(MATCH(CONCATENATE(B105, "-", C105), 'SlotsAllocation 2'!$J$44:$J$57, 0)),
                                0,
                            MATCH(CONCATENATE(B105, "-", C105), 'SlotsAllocation 2'!$J$44:$J$57, 0)),
                        MATCH(CONCATENATE(B105, "-", C105), 'SlotsAllocation 2'!$I$44:$I$57, 0)),
                    MATCH(CONCATENATE(B105, "-", C105), 'SlotsAllocation 2'!$H$44:$H$57, 0)),
                MATCH(CONCATENATE(B105, "-", C105), 'SlotsAllocation 2'!$G$44:$G$57, 0)),
            MATCH(CONCATENATE(B105, "-", C105), 'SlotsAllocation 2'!$F$44:$F$57, 0)),
        MATCH(CONCATENATE(B105, "-", C105), 'SlotsAllocation 2'!$E$44:$E$57, 0)),
    MATCH(CONCATENATE(B105, "-", C105), 'SlotsAllocation 2'!$D$44:$D$57, 0)),
MATCH(CONCATENATE(B105, "-", C105), 'SlotsAllocation 2'!$C$44:$C$57, 0))</f>
        <v>3</v>
      </c>
      <c r="N105" s="3">
        <f>IF(ISNA(MATCH(CONCATENATE(B105, "-", C105), 'SlotsAllocation 2'!$C$58:$C$71, 0)),
    IF(ISNA(MATCH(CONCATENATE(B105, "-", C105), 'SlotsAllocation 2'!$D$58:$D$71, 0)),
        IF(ISNA(MATCH(CONCATENATE(B105, "-", C105), 'SlotsAllocation 2'!$E$58:$E$71, 0)),
            IF(ISNA(MATCH(CONCATENATE(B105, "-", C105), 'SlotsAllocation 2'!$F$58:$F$71, 0)),
                IF(ISNA(MATCH(CONCATENATE(B105, "-", C105), 'SlotsAllocation 2'!$G$58:$G$71, 0)),
                    IF(ISNA(MATCH(CONCATENATE(B105, "-", C105), 'SlotsAllocation 2'!$H$58:$H$71, 0)),
                        IF(ISNA(MATCH(CONCATENATE(B105, "-", C105), 'SlotsAllocation 2'!$I$58:$I$71, 0)),
                           IF(ISNA(MATCH(CONCATENATE(B105, "-", C105), 'SlotsAllocation 2'!$J$58:$J$71, 0)),
                                0,
                            MATCH(CONCATENATE(B105, "-", C105), 'SlotsAllocation 2'!$J$58:$J$71, 0)),
                        MATCH(CONCATENATE(B105, "-", C105), 'SlotsAllocation 2'!$I$58:$I$71, 0)),
                    MATCH(CONCATENATE(B105, "-", C105), 'SlotsAllocation 2'!$H$58:$H$71, 0)),
                MATCH(CONCATENATE(B105, "-", C105), 'SlotsAllocation 2'!$G$58:$G$71, 0)),
            MATCH(CONCATENATE(B105, "-", C105), 'SlotsAllocation 2'!$F$58:$F$71, 0)),
        MATCH(CONCATENATE(B105, "-", C105), 'SlotsAllocation 2'!$E$58:$E$71, 0)),
    MATCH(CONCATENATE(B105, "-", C105), 'SlotsAllocation 2'!$D$58:$D$71, 0)),
MATCH(CONCATENATE(B105, "-", C105), 'SlotsAllocation 2'!$C$58:$C$71, 0))</f>
        <v>0</v>
      </c>
      <c r="O105" s="3" t="str">
        <f>IF(ISNA(MATCH(CONCATENATE(B105, "-", C105), 'SlotsAllocation 2'!$C$2:$C$71, 0)),
    IF(ISNA(MATCH(CONCATENATE(B105, "-", C105), 'SlotsAllocation 2'!$D$2:$D$71, 0)),
        IF(ISNA(MATCH(CONCATENATE(B105, "-", C105), 'SlotsAllocation 2'!$E$2:$E$71, 0)),
            IF(ISNA(MATCH(CONCATENATE(B105, "-", C105), 'SlotsAllocation 2'!$F$2:$F$71, 0)),
                IF(ISNA(MATCH(CONCATENATE(B105, "-", C105), 'SlotsAllocation 2'!$G$2:$G$71, 0)),
                    IF(ISNA(MATCH(CONCATENATE(B105, "-", C105), 'SlotsAllocation 2'!$H$2:$H$71, 0)),
                        IF(ISNA(MATCH(CONCATENATE(B105, "-", C105),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13:00-14:30</v>
      </c>
      <c r="P105" s="3" t="str">
        <f>IF(ISNA(VLOOKUP(Q105, 'LOOKUP Table'!$A$2:$B$75, 2, FALSE)), "No Room Allocated", VLOOKUP(Q105, 'LOOKUP Table'!$A$2:$B$75, 2, FALSE))</f>
        <v>CSCLAB2</v>
      </c>
      <c r="Q105" s="3">
        <f>IF(ISNA(MATCH(CONCATENATE(B105, "-", C105), 'SlotsAllocation 2'!$C$2:$C$71, 0)),
    IF(ISNA(MATCH(CONCATENATE(B105, "-", C105), 'SlotsAllocation 2'!$D$2:$D$71, 0)),
        IF(ISNA(MATCH(CONCATENATE(B105, "-", C105), 'SlotsAllocation 2'!$E$2:$E$71, 0)),
            IF(ISNA(MATCH(CONCATENATE(B105, "-", C105), 'SlotsAllocation 2'!$F$2:$F$71, 0)),
                IF(ISNA(MATCH(CONCATENATE(B105, "-", C105), 'SlotsAllocation 2'!$G$2:$G$71, 0)),
                    IF(ISNA(MATCH(CONCATENATE(B105, "-", C105), 'SlotsAllocation 2'!$H$2:$H$71, 0)),
                        IF(ISNA(MATCH(CONCATENATE(B105, "-", C105), 'SlotsAllocation 2'!$I$2:$I$71, 0)),
                            IF(ISNA(MATCH(CONCATENATE(B105, "-", C105), 'SlotsAllocation 2'!$J$2:$J$71, 0)),
                                "No Room Allocated",
                            MATCH(CONCATENATE(B105, "-", C105), 'SlotsAllocation 2'!$J$2:$J$71, 0)),
                        MATCH(CONCATENATE(B105, "-", C105), 'SlotsAllocation 2'!$I$2:$I$71, 0)),
                    MATCH(CONCATENATE(B105, "-", C105), 'SlotsAllocation 2'!$H$2:$H$71, 0)),
                MATCH(CONCATENATE(B105, "-", C105), 'SlotsAllocation 2'!$G$2:$G$71, 0)),
            MATCH(CONCATENATE(B105, "-", C105), 'SlotsAllocation 2'!$F$2:$F$71, 0)),
        MATCH(CONCATENATE(B105, "-", C105), 'SlotsAllocation 2'!$E$2:$E$71, 0)),
    MATCH(CONCATENATE(B105, "-", C105), 'SlotsAllocation 2'!$D$2:$D$71, 0)),
MATCH(CONCATENATE(B105, "-", C105), 'SlotsAllocation 2'!$C$2:$C$71, 0))</f>
        <v>17</v>
      </c>
      <c r="R105" s="2">
        <v>30</v>
      </c>
      <c r="S105" s="6"/>
      <c r="T105" s="1"/>
      <c r="U105" s="148"/>
      <c r="V105" s="148"/>
      <c r="W105" s="148"/>
    </row>
    <row r="106" spans="2:23" ht="12" x14ac:dyDescent="0.25">
      <c r="B106" s="23" t="s">
        <v>42</v>
      </c>
      <c r="C106" s="2">
        <v>7</v>
      </c>
      <c r="D106" s="3" t="s">
        <v>84</v>
      </c>
      <c r="E106" s="3" t="s">
        <v>43</v>
      </c>
      <c r="F106" s="4">
        <v>1</v>
      </c>
      <c r="G106" s="121" t="s">
        <v>149</v>
      </c>
      <c r="H106" s="121"/>
      <c r="I106" s="116" t="str">
        <f t="shared" si="20"/>
        <v>M</v>
      </c>
      <c r="J106" s="3">
        <f>IF(ISNA(MATCH(CONCATENATE(B106, "-", C106), 'SlotsAllocation 2'!$C$2:$C$15, 0)),
    IF(ISNA(MATCH(CONCATENATE(B106, "-", C106), 'SlotsAllocation 2'!$D$2:$D$15, 0)),
        IF(ISNA(MATCH(CONCATENATE(B106, "-", C106), 'SlotsAllocation 2'!$E$2:$E$15, 0)),
            IF(ISNA(MATCH(CONCATENATE(B106, "-", C106), 'SlotsAllocation 2'!$F$2:$F$15, 0)),
                IF(ISNA(MATCH(CONCATENATE(B106, "-", C106), 'SlotsAllocation 2'!$G$2:$G$15, 0)),
                    IF(ISNA(MATCH(CONCATENATE(B106, "-", C106), 'SlotsAllocation 2'!$H$2:$H$15, 0)),
                        IF(ISNA(MATCH(CONCATENATE(B106, "-", C106), 'SlotsAllocation 2'!$I$2:$I$15, 0)),
                            IF(ISNA(MATCH(CONCATENATE(B106, "-", C106), 'SlotsAllocation 2'!$J$2:$J$15, 0)),
                                0,
                            MATCH(CONCATENATE(B106, "-", C106), 'SlotsAllocation 2'!$J$2:$J$15, 0)),
                        MATCH(CONCATENATE(B106, "-", C106), 'SlotsAllocation 2'!$I$2:$I$15, 0)),
                    MATCH(CONCATENATE(B106, "-", C106), 'SlotsAllocation 2'!$H$2:$H$15, 0)),
                MATCH(CONCATENATE(B106, "-", C106), 'SlotsAllocation 2'!$G$2:$G$15, 0)),
            MATCH(CONCATENATE(B106, "-", C106), 'SlotsAllocation 2'!$F$2:$F$15, 0)),
        MATCH(CONCATENATE(B106, "-", C106), 'SlotsAllocation 2'!$E$2:$E$15, 0)),
    MATCH(CONCATENATE(B106, "-", C106), 'SlotsAllocation 2'!$D$2:$D$15, 0)),
MATCH(CONCATENATE(B106, "-", C106), 'SlotsAllocation 2'!$C$2:$C$15, 0))</f>
        <v>0</v>
      </c>
      <c r="K106" s="3">
        <f>IF(ISNA(MATCH(CONCATENATE(B106, "-", C106), 'SlotsAllocation 2'!$C$16:$C$29, 0)),
    IF(ISNA(MATCH(CONCATENATE(B106, "-", C106), 'SlotsAllocation 2'!$D$16:$D$29, 0)),
        IF(ISNA(MATCH(CONCATENATE(B106, "-", C106), 'SlotsAllocation 2'!$E$16:$E$29, 0)),
            IF(ISNA(MATCH(CONCATENATE(B106, "-", C106), 'SlotsAllocation 2'!$F$16:$F$29, 0)),
                IF(ISNA(MATCH(CONCATENATE(B106, "-", C106), 'SlotsAllocation 2'!$G$16:$G$29, 0)),
                    IF(ISNA(MATCH(CONCATENATE(B106, "-", C106), 'SlotsAllocation 2'!$H$16:$H$29, 0)),
                        IF(ISNA(MATCH(CONCATENATE(B106, "-", C106), 'SlotsAllocation 2'!$I$16:$I$29, 0)),
                           IF(ISNA(MATCH(CONCATENATE(B106, "-", C106), 'SlotsAllocation 2'!$J$16:$J$29, 0)),
                                0,
                            MATCH(CONCATENATE(B106, "-", C106), 'SlotsAllocation 2'!$J$16:$J$29, 0)),
                        MATCH(CONCATENATE(B106, "-", C106), 'SlotsAllocation 2'!$I$16:$I$29, 0)),
                    MATCH(CONCATENATE(B106, "-", C106), 'SlotsAllocation 2'!$H$16:$H$29, 0)),
                MATCH(CONCATENATE(B106, "-", C106), 'SlotsAllocation 2'!$G$16:$G$29, 0)),
            MATCH(CONCATENATE(B106, "-", C106), 'SlotsAllocation 2'!$F$16:$F$29, 0)),
        MATCH(CONCATENATE(B106, "-", C106), 'SlotsAllocation 2'!$E$16:$E$29, 0)),
    MATCH(CONCATENATE(B106, "-", C106), 'SlotsAllocation 2'!$D$16:$D$29, 0)),
MATCH(CONCATENATE(B106, "-", C106), 'SlotsAllocation 2'!$C$16:$C$29, 0))</f>
        <v>3</v>
      </c>
      <c r="L106" s="3">
        <f>IF(ISNA(MATCH(CONCATENATE(B106, "-", C106), 'SlotsAllocation 2'!$C$30:$C$43, 0)),
    IF(ISNA(MATCH(CONCATENATE(B106, "-", C106), 'SlotsAllocation 2'!$D$30:$D$43, 0)),
        IF(ISNA(MATCH(CONCATENATE(B106, "-", C106), 'SlotsAllocation 2'!$E$30:$E$43, 0)),
            IF(ISNA(MATCH(CONCATENATE(B106, "-", C106), 'SlotsAllocation 2'!$F$30:$F$43, 0)),
                IF(ISNA(MATCH(CONCATENATE(B106, "-", C106), 'SlotsAllocation 2'!$G$30:$G$43, 0)),
                    IF(ISNA(MATCH(CONCATENATE(B106, "-", C106), 'SlotsAllocation 2'!$H$30:$H$43, 0)),
                        IF(ISNA(MATCH(CONCATENATE(B106, "-", C106), 'SlotsAllocation 2'!$I$30:$I$43, 0)),
                           IF(ISNA(MATCH(CONCATENATE(B106, "-", C106), 'SlotsAllocation 2'!$J$30:$J$43, 0)),
                                0,
                            MATCH(CONCATENATE(B106, "-", C106), 'SlotsAllocation 2'!$J$30:$J$43, 0)),
                        MATCH(CONCATENATE(B106, "-", C106), 'SlotsAllocation 2'!$I$30:$I$43, 0)),
                    MATCH(CONCATENATE(B106, "-", C106), 'SlotsAllocation 2'!$H$30:$H$43, 0)),
                MATCH(CONCATENATE(B106, "-", C106), 'SlotsAllocation 2'!$G$30:$G$43, 0)),
            MATCH(CONCATENATE(B106, "-", C106), 'SlotsAllocation 2'!$F$30:$F$43, 0)),
        MATCH(CONCATENATE(B106, "-", C106), 'SlotsAllocation 2'!$E$30:$E$43, 0)),
    MATCH(CONCATENATE(B106, "-", C106), 'SlotsAllocation 2'!$D$30:$D$43, 0)),
MATCH(CONCATENATE(B106, "-", C106), 'SlotsAllocation 2'!$C$30:$C$43, 0))</f>
        <v>0</v>
      </c>
      <c r="M106" s="3">
        <f>IF(ISNA(MATCH(CONCATENATE(B106, "-", C106), 'SlotsAllocation 2'!$C$44:$C$57, 0)),
    IF(ISNA(MATCH(CONCATENATE(B106, "-", C106), 'SlotsAllocation 2'!$D$44:$D$57, 0)),
        IF(ISNA(MATCH(CONCATENATE(B106, "-", C106), 'SlotsAllocation 2'!$E$44:$E$57, 0)),
            IF(ISNA(MATCH(CONCATENATE(B106, "-", C106), 'SlotsAllocation 2'!$F$44:$F$57, 0)),
                IF(ISNA(MATCH(CONCATENATE(B106, "-", C106), 'SlotsAllocation 2'!$G$44:$G$57, 0)),
                    IF(ISNA(MATCH(CONCATENATE(B106, "-", C106), 'SlotsAllocation 2'!$H$44:$H$57, 0)),
                        IF(ISNA(MATCH(CONCATENATE(B106, "-", C106), 'SlotsAllocation 2'!$I$44:$I$57, 0)),
                           IF(ISNA(MATCH(CONCATENATE(B106, "-", C106), 'SlotsAllocation 2'!$J$44:$J$57, 0)),
                                0,
                            MATCH(CONCATENATE(B106, "-", C106), 'SlotsAllocation 2'!$J$44:$J$57, 0)),
                        MATCH(CONCATENATE(B106, "-", C106), 'SlotsAllocation 2'!$I$44:$I$57, 0)),
                    MATCH(CONCATENATE(B106, "-", C106), 'SlotsAllocation 2'!$H$44:$H$57, 0)),
                MATCH(CONCATENATE(B106, "-", C106), 'SlotsAllocation 2'!$G$44:$G$57, 0)),
            MATCH(CONCATENATE(B106, "-", C106), 'SlotsAllocation 2'!$F$44:$F$57, 0)),
        MATCH(CONCATENATE(B106, "-", C106), 'SlotsAllocation 2'!$E$44:$E$57, 0)),
    MATCH(CONCATENATE(B106, "-", C106), 'SlotsAllocation 2'!$D$44:$D$57, 0)),
MATCH(CONCATENATE(B106, "-", C106), 'SlotsAllocation 2'!$C$44:$C$57, 0))</f>
        <v>0</v>
      </c>
      <c r="N106" s="3">
        <f>IF(ISNA(MATCH(CONCATENATE(B106, "-", C106), 'SlotsAllocation 2'!$C$58:$C$71, 0)),
    IF(ISNA(MATCH(CONCATENATE(B106, "-", C106), 'SlotsAllocation 2'!$D$58:$D$71, 0)),
        IF(ISNA(MATCH(CONCATENATE(B106, "-", C106), 'SlotsAllocation 2'!$E$58:$E$71, 0)),
            IF(ISNA(MATCH(CONCATENATE(B106, "-", C106), 'SlotsAllocation 2'!$F$58:$F$71, 0)),
                IF(ISNA(MATCH(CONCATENATE(B106, "-", C106), 'SlotsAllocation 2'!$G$58:$G$71, 0)),
                    IF(ISNA(MATCH(CONCATENATE(B106, "-", C106), 'SlotsAllocation 2'!$H$58:$H$71, 0)),
                        IF(ISNA(MATCH(CONCATENATE(B106, "-", C106), 'SlotsAllocation 2'!$I$58:$I$71, 0)),
                           IF(ISNA(MATCH(CONCATENATE(B106, "-", C106), 'SlotsAllocation 2'!$J$58:$J$71, 0)),
                                0,
                            MATCH(CONCATENATE(B106, "-", C106), 'SlotsAllocation 2'!$J$58:$J$71, 0)),
                        MATCH(CONCATENATE(B106, "-", C106), 'SlotsAllocation 2'!$I$58:$I$71, 0)),
                    MATCH(CONCATENATE(B106, "-", C106), 'SlotsAllocation 2'!$H$58:$H$71, 0)),
                MATCH(CONCATENATE(B106, "-", C106), 'SlotsAllocation 2'!$G$58:$G$71, 0)),
            MATCH(CONCATENATE(B106, "-", C106), 'SlotsAllocation 2'!$F$58:$F$71, 0)),
        MATCH(CONCATENATE(B106, "-", C106), 'SlotsAllocation 2'!$E$58:$E$71, 0)),
    MATCH(CONCATENATE(B106, "-", C106), 'SlotsAllocation 2'!$D$58:$D$71, 0)),
MATCH(CONCATENATE(B106, "-", C106), 'SlotsAllocation 2'!$C$58:$C$71, 0))</f>
        <v>0</v>
      </c>
      <c r="O106" s="3" t="str">
        <f>IF(ISNA(MATCH(CONCATENATE(B106, "-", C106), 'SlotsAllocation 2'!$C$2:$C$71, 0)),
    IF(ISNA(MATCH(CONCATENATE(B106, "-", C106), 'SlotsAllocation 2'!$D$2:$D$71, 0)),
        IF(ISNA(MATCH(CONCATENATE(B106, "-", C106), 'SlotsAllocation 2'!$E$2:$E$71, 0)),
            IF(ISNA(MATCH(CONCATENATE(B106, "-", C106), 'SlotsAllocation 2'!$F$2:$F$71, 0)),
                IF(ISNA(MATCH(CONCATENATE(B106, "-", C106), 'SlotsAllocation 2'!$G$2:$G$71, 0)),
                    IF(ISNA(MATCH(CONCATENATE(B106, "-", C106), 'SlotsAllocation 2'!$H$2:$H$71, 0)),
                        IF(ISNA(MATCH(CONCATENATE(B106, "-", C106),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14:40-16:10</v>
      </c>
      <c r="P106" s="3" t="str">
        <f>IF(ISNA(VLOOKUP(Q106, 'LOOKUP Table'!$A$2:$B$75, 2, FALSE)), "No Room Allocated", VLOOKUP(Q106, 'LOOKUP Table'!$A$2:$B$75, 2, FALSE))</f>
        <v>CSCLAB2</v>
      </c>
      <c r="Q106" s="3">
        <f>IF(ISNA(MATCH(CONCATENATE(B106, "-", C106), 'SlotsAllocation 2'!$C$2:$C$71, 0)),
    IF(ISNA(MATCH(CONCATENATE(B106, "-", C106), 'SlotsAllocation 2'!$D$2:$D$71, 0)),
        IF(ISNA(MATCH(CONCATENATE(B106, "-", C106), 'SlotsAllocation 2'!$E$2:$E$71, 0)),
            IF(ISNA(MATCH(CONCATENATE(B106, "-", C106), 'SlotsAllocation 2'!$F$2:$F$71, 0)),
                IF(ISNA(MATCH(CONCATENATE(B106, "-", C106), 'SlotsAllocation 2'!$G$2:$G$71, 0)),
                    IF(ISNA(MATCH(CONCATENATE(B106, "-", C106), 'SlotsAllocation 2'!$H$2:$H$71, 0)),
                        IF(ISNA(MATCH(CONCATENATE(B106, "-", C106), 'SlotsAllocation 2'!$I$2:$I$71, 0)),
                            IF(ISNA(MATCH(CONCATENATE(B106, "-", C106), 'SlotsAllocation 2'!$J$2:$J$71, 0)),
                                "No Room Allocated",
                            MATCH(CONCATENATE(B106, "-", C106), 'SlotsAllocation 2'!$J$2:$J$71, 0)),
                        MATCH(CONCATENATE(B106, "-", C106), 'SlotsAllocation 2'!$I$2:$I$71, 0)),
                    MATCH(CONCATENATE(B106, "-", C106), 'SlotsAllocation 2'!$H$2:$H$71, 0)),
                MATCH(CONCATENATE(B106, "-", C106), 'SlotsAllocation 2'!$G$2:$G$71, 0)),
            MATCH(CONCATENATE(B106, "-", C106), 'SlotsAllocation 2'!$F$2:$F$71, 0)),
        MATCH(CONCATENATE(B106, "-", C106), 'SlotsAllocation 2'!$E$2:$E$71, 0)),
    MATCH(CONCATENATE(B106, "-", C106), 'SlotsAllocation 2'!$D$2:$D$71, 0)),
MATCH(CONCATENATE(B106, "-", C106), 'SlotsAllocation 2'!$C$2:$C$71, 0))</f>
        <v>17</v>
      </c>
      <c r="R106" s="2">
        <v>30</v>
      </c>
      <c r="S106" s="6"/>
      <c r="T106" s="1"/>
      <c r="U106" s="148"/>
      <c r="V106" s="148"/>
      <c r="W106" s="148"/>
    </row>
    <row r="107" spans="2:23" ht="12" x14ac:dyDescent="0.25">
      <c r="B107" s="23" t="s">
        <v>39</v>
      </c>
      <c r="C107" s="2">
        <v>8</v>
      </c>
      <c r="D107" s="3" t="s">
        <v>40</v>
      </c>
      <c r="E107" s="3" t="s">
        <v>41</v>
      </c>
      <c r="F107" s="4">
        <v>3</v>
      </c>
      <c r="G107" s="121" t="s">
        <v>149</v>
      </c>
      <c r="H107" s="121"/>
      <c r="I107" s="116" t="str">
        <f t="shared" si="20"/>
        <v>MW</v>
      </c>
      <c r="J107" s="3">
        <f>IF(ISNA(MATCH(CONCATENATE(B107, "-", C107), 'SlotsAllocation 2'!$C$2:$C$15, 0)),
    IF(ISNA(MATCH(CONCATENATE(B107, "-", C107), 'SlotsAllocation 2'!$D$2:$D$15, 0)),
        IF(ISNA(MATCH(CONCATENATE(B107, "-", C107), 'SlotsAllocation 2'!$E$2:$E$15, 0)),
            IF(ISNA(MATCH(CONCATENATE(B107, "-", C107), 'SlotsAllocation 2'!$F$2:$F$15, 0)),
                IF(ISNA(MATCH(CONCATENATE(B107, "-", C107), 'SlotsAllocation 2'!$G$2:$G$15, 0)),
                    IF(ISNA(MATCH(CONCATENATE(B107, "-", C107), 'SlotsAllocation 2'!$H$2:$H$15, 0)),
                        IF(ISNA(MATCH(CONCATENATE(B107, "-", C107), 'SlotsAllocation 2'!$I$2:$I$15, 0)),
                            IF(ISNA(MATCH(CONCATENATE(B107, "-", C107), 'SlotsAllocation 2'!$J$2:$J$15, 0)),
                                0,
                            MATCH(CONCATENATE(B107, "-", C107), 'SlotsAllocation 2'!$J$2:$J$15, 0)),
                        MATCH(CONCATENATE(B107, "-", C107), 'SlotsAllocation 2'!$I$2:$I$15, 0)),
                    MATCH(CONCATENATE(B107, "-", C107), 'SlotsAllocation 2'!$H$2:$H$15, 0)),
                MATCH(CONCATENATE(B107, "-", C107), 'SlotsAllocation 2'!$G$2:$G$15, 0)),
            MATCH(CONCATENATE(B107, "-", C107), 'SlotsAllocation 2'!$F$2:$F$15, 0)),
        MATCH(CONCATENATE(B107, "-", C107), 'SlotsAllocation 2'!$E$2:$E$15, 0)),
    MATCH(CONCATENATE(B107, "-", C107), 'SlotsAllocation 2'!$D$2:$D$15, 0)),
MATCH(CONCATENATE(B107, "-", C107), 'SlotsAllocation 2'!$C$2:$C$15, 0))</f>
        <v>0</v>
      </c>
      <c r="K107" s="3">
        <f>IF(ISNA(MATCH(CONCATENATE(B107, "-", C107), 'SlotsAllocation 2'!$C$16:$C$29, 0)),
    IF(ISNA(MATCH(CONCATENATE(B107, "-", C107), 'SlotsAllocation 2'!$D$16:$D$29, 0)),
        IF(ISNA(MATCH(CONCATENATE(B107, "-", C107), 'SlotsAllocation 2'!$E$16:$E$29, 0)),
            IF(ISNA(MATCH(CONCATENATE(B107, "-", C107), 'SlotsAllocation 2'!$F$16:$F$29, 0)),
                IF(ISNA(MATCH(CONCATENATE(B107, "-", C107), 'SlotsAllocation 2'!$G$16:$G$29, 0)),
                    IF(ISNA(MATCH(CONCATENATE(B107, "-", C107), 'SlotsAllocation 2'!$H$16:$H$29, 0)),
                        IF(ISNA(MATCH(CONCATENATE(B107, "-", C107), 'SlotsAllocation 2'!$I$16:$I$29, 0)),
                           IF(ISNA(MATCH(CONCATENATE(B107, "-", C107), 'SlotsAllocation 2'!$J$16:$J$29, 0)),
                                0,
                            MATCH(CONCATENATE(B107, "-", C107), 'SlotsAllocation 2'!$J$16:$J$29, 0)),
                        MATCH(CONCATENATE(B107, "-", C107), 'SlotsAllocation 2'!$I$16:$I$29, 0)),
                    MATCH(CONCATENATE(B107, "-", C107), 'SlotsAllocation 2'!$H$16:$H$29, 0)),
                MATCH(CONCATENATE(B107, "-", C107), 'SlotsAllocation 2'!$G$16:$G$29, 0)),
            MATCH(CONCATENATE(B107, "-", C107), 'SlotsAllocation 2'!$F$16:$F$29, 0)),
        MATCH(CONCATENATE(B107, "-", C107), 'SlotsAllocation 2'!$E$16:$E$29, 0)),
    MATCH(CONCATENATE(B107, "-", C107), 'SlotsAllocation 2'!$D$16:$D$29, 0)),
MATCH(CONCATENATE(B107, "-", C107), 'SlotsAllocation 2'!$C$16:$C$29, 0))</f>
        <v>3</v>
      </c>
      <c r="L107" s="3">
        <f>IF(ISNA(MATCH(CONCATENATE(B107, "-", C107), 'SlotsAllocation 2'!$C$30:$C$43, 0)),
    IF(ISNA(MATCH(CONCATENATE(B107, "-", C107), 'SlotsAllocation 2'!$D$30:$D$43, 0)),
        IF(ISNA(MATCH(CONCATENATE(B107, "-", C107), 'SlotsAllocation 2'!$E$30:$E$43, 0)),
            IF(ISNA(MATCH(CONCATENATE(B107, "-", C107), 'SlotsAllocation 2'!$F$30:$F$43, 0)),
                IF(ISNA(MATCH(CONCATENATE(B107, "-", C107), 'SlotsAllocation 2'!$G$30:$G$43, 0)),
                    IF(ISNA(MATCH(CONCATENATE(B107, "-", C107), 'SlotsAllocation 2'!$H$30:$H$43, 0)),
                        IF(ISNA(MATCH(CONCATENATE(B107, "-", C107), 'SlotsAllocation 2'!$I$30:$I$43, 0)),
                           IF(ISNA(MATCH(CONCATENATE(B107, "-", C107), 'SlotsAllocation 2'!$J$30:$J$43, 0)),
                                0,
                            MATCH(CONCATENATE(B107, "-", C107), 'SlotsAllocation 2'!$J$30:$J$43, 0)),
                        MATCH(CONCATENATE(B107, "-", C107), 'SlotsAllocation 2'!$I$30:$I$43, 0)),
                    MATCH(CONCATENATE(B107, "-", C107), 'SlotsAllocation 2'!$H$30:$H$43, 0)),
                MATCH(CONCATENATE(B107, "-", C107), 'SlotsAllocation 2'!$G$30:$G$43, 0)),
            MATCH(CONCATENATE(B107, "-", C107), 'SlotsAllocation 2'!$F$30:$F$43, 0)),
        MATCH(CONCATENATE(B107, "-", C107), 'SlotsAllocation 2'!$E$30:$E$43, 0)),
    MATCH(CONCATENATE(B107, "-", C107), 'SlotsAllocation 2'!$D$30:$D$43, 0)),
MATCH(CONCATENATE(B107, "-", C107), 'SlotsAllocation 2'!$C$30:$C$43, 0))</f>
        <v>0</v>
      </c>
      <c r="M107" s="3">
        <f>IF(ISNA(MATCH(CONCATENATE(B107, "-", C107), 'SlotsAllocation 2'!$C$44:$C$57, 0)),
    IF(ISNA(MATCH(CONCATENATE(B107, "-", C107), 'SlotsAllocation 2'!$D$44:$D$57, 0)),
        IF(ISNA(MATCH(CONCATENATE(B107, "-", C107), 'SlotsAllocation 2'!$E$44:$E$57, 0)),
            IF(ISNA(MATCH(CONCATENATE(B107, "-", C107), 'SlotsAllocation 2'!$F$44:$F$57, 0)),
                IF(ISNA(MATCH(CONCATENATE(B107, "-", C107), 'SlotsAllocation 2'!$G$44:$G$57, 0)),
                    IF(ISNA(MATCH(CONCATENATE(B107, "-", C107), 'SlotsAllocation 2'!$H$44:$H$57, 0)),
                        IF(ISNA(MATCH(CONCATENATE(B107, "-", C107), 'SlotsAllocation 2'!$I$44:$I$57, 0)),
                           IF(ISNA(MATCH(CONCATENATE(B107, "-", C107), 'SlotsAllocation 2'!$J$44:$J$57, 0)),
                                0,
                            MATCH(CONCATENATE(B107, "-", C107), 'SlotsAllocation 2'!$J$44:$J$57, 0)),
                        MATCH(CONCATENATE(B107, "-", C107), 'SlotsAllocation 2'!$I$44:$I$57, 0)),
                    MATCH(CONCATENATE(B107, "-", C107), 'SlotsAllocation 2'!$H$44:$H$57, 0)),
                MATCH(CONCATENATE(B107, "-", C107), 'SlotsAllocation 2'!$G$44:$G$57, 0)),
            MATCH(CONCATENATE(B107, "-", C107), 'SlotsAllocation 2'!$F$44:$F$57, 0)),
        MATCH(CONCATENATE(B107, "-", C107), 'SlotsAllocation 2'!$E$44:$E$57, 0)),
    MATCH(CONCATENATE(B107, "-", C107), 'SlotsAllocation 2'!$D$44:$D$57, 0)),
MATCH(CONCATENATE(B107, "-", C107), 'SlotsAllocation 2'!$C$44:$C$57, 0))</f>
        <v>3</v>
      </c>
      <c r="N107" s="3">
        <f>IF(ISNA(MATCH(CONCATENATE(B107, "-", C107), 'SlotsAllocation 2'!$C$58:$C$71, 0)),
    IF(ISNA(MATCH(CONCATENATE(B107, "-", C107), 'SlotsAllocation 2'!$D$58:$D$71, 0)),
        IF(ISNA(MATCH(CONCATENATE(B107, "-", C107), 'SlotsAllocation 2'!$E$58:$E$71, 0)),
            IF(ISNA(MATCH(CONCATENATE(B107, "-", C107), 'SlotsAllocation 2'!$F$58:$F$71, 0)),
                IF(ISNA(MATCH(CONCATENATE(B107, "-", C107), 'SlotsAllocation 2'!$G$58:$G$71, 0)),
                    IF(ISNA(MATCH(CONCATENATE(B107, "-", C107), 'SlotsAllocation 2'!$H$58:$H$71, 0)),
                        IF(ISNA(MATCH(CONCATENATE(B107, "-", C107), 'SlotsAllocation 2'!$I$58:$I$71, 0)),
                           IF(ISNA(MATCH(CONCATENATE(B107, "-", C107), 'SlotsAllocation 2'!$J$58:$J$71, 0)),
                                0,
                            MATCH(CONCATENATE(B107, "-", C107), 'SlotsAllocation 2'!$J$58:$J$71, 0)),
                        MATCH(CONCATENATE(B107, "-", C107), 'SlotsAllocation 2'!$I$58:$I$71, 0)),
                    MATCH(CONCATENATE(B107, "-", C107), 'SlotsAllocation 2'!$H$58:$H$71, 0)),
                MATCH(CONCATENATE(B107, "-", C107), 'SlotsAllocation 2'!$G$58:$G$71, 0)),
            MATCH(CONCATENATE(B107, "-", C107), 'SlotsAllocation 2'!$F$58:$F$71, 0)),
        MATCH(CONCATENATE(B107, "-", C107), 'SlotsAllocation 2'!$E$58:$E$71, 0)),
    MATCH(CONCATENATE(B107, "-", C107), 'SlotsAllocation 2'!$D$58:$D$71, 0)),
MATCH(CONCATENATE(B107, "-", C107), 'SlotsAllocation 2'!$C$58:$C$71, 0))</f>
        <v>0</v>
      </c>
      <c r="O107" s="3" t="str">
        <f>IF(ISNA(MATCH(CONCATENATE(B107, "-", C107), 'SlotsAllocation 2'!$C$2:$C$71, 0)),
    IF(ISNA(MATCH(CONCATENATE(B107, "-", C107), 'SlotsAllocation 2'!$D$2:$D$71, 0)),
        IF(ISNA(MATCH(CONCATENATE(B107, "-", C107), 'SlotsAllocation 2'!$E$2:$E$71, 0)),
            IF(ISNA(MATCH(CONCATENATE(B107, "-", C107), 'SlotsAllocation 2'!$F$2:$F$71, 0)),
                IF(ISNA(MATCH(CONCATENATE(B107, "-", C107), 'SlotsAllocation 2'!$G$2:$G$71, 0)),
                    IF(ISNA(MATCH(CONCATENATE(B107, "-", C107), 'SlotsAllocation 2'!$H$2:$H$71, 0)),
                        IF(ISNA(MATCH(CONCATENATE(B107, "-", C107),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16:20-17:50</v>
      </c>
      <c r="P107" s="3" t="str">
        <f>IF(ISNA(VLOOKUP(Q107, 'LOOKUP Table'!$A$2:$B$75, 2, FALSE)), "No Room Allocated", VLOOKUP(Q107, 'LOOKUP Table'!$A$2:$B$75, 2, FALSE))</f>
        <v>CSCLAB2</v>
      </c>
      <c r="Q107" s="3">
        <f>IF(ISNA(MATCH(CONCATENATE(B107, "-", C107), 'SlotsAllocation 2'!$C$2:$C$71, 0)),
    IF(ISNA(MATCH(CONCATENATE(B107, "-", C107), 'SlotsAllocation 2'!$D$2:$D$71, 0)),
        IF(ISNA(MATCH(CONCATENATE(B107, "-", C107), 'SlotsAllocation 2'!$E$2:$E$71, 0)),
            IF(ISNA(MATCH(CONCATENATE(B107, "-", C107), 'SlotsAllocation 2'!$F$2:$F$71, 0)),
                IF(ISNA(MATCH(CONCATENATE(B107, "-", C107), 'SlotsAllocation 2'!$G$2:$G$71, 0)),
                    IF(ISNA(MATCH(CONCATENATE(B107, "-", C107), 'SlotsAllocation 2'!$H$2:$H$71, 0)),
                        IF(ISNA(MATCH(CONCATENATE(B107, "-", C107), 'SlotsAllocation 2'!$I$2:$I$71, 0)),
                            IF(ISNA(MATCH(CONCATENATE(B107, "-", C107), 'SlotsAllocation 2'!$J$2:$J$71, 0)),
                                "No Room Allocated",
                            MATCH(CONCATENATE(B107, "-", C107), 'SlotsAllocation 2'!$J$2:$J$71, 0)),
                        MATCH(CONCATENATE(B107, "-", C107), 'SlotsAllocation 2'!$I$2:$I$71, 0)),
                    MATCH(CONCATENATE(B107, "-", C107), 'SlotsAllocation 2'!$H$2:$H$71, 0)),
                MATCH(CONCATENATE(B107, "-", C107), 'SlotsAllocation 2'!$G$2:$G$71, 0)),
            MATCH(CONCATENATE(B107, "-", C107), 'SlotsAllocation 2'!$F$2:$F$71, 0)),
        MATCH(CONCATENATE(B107, "-", C107), 'SlotsAllocation 2'!$E$2:$E$71, 0)),
    MATCH(CONCATENATE(B107, "-", C107), 'SlotsAllocation 2'!$D$2:$D$71, 0)),
MATCH(CONCATENATE(B107, "-", C107), 'SlotsAllocation 2'!$C$2:$C$71, 0))</f>
        <v>17</v>
      </c>
      <c r="R107" s="2">
        <v>30</v>
      </c>
      <c r="S107" s="6"/>
      <c r="T107" s="1"/>
      <c r="U107" s="148"/>
      <c r="V107" s="148"/>
      <c r="W107" s="148"/>
    </row>
    <row r="108" spans="2:23" ht="12" x14ac:dyDescent="0.25">
      <c r="B108" s="23" t="s">
        <v>42</v>
      </c>
      <c r="C108" s="2">
        <v>8</v>
      </c>
      <c r="D108" s="3" t="s">
        <v>84</v>
      </c>
      <c r="E108" s="3" t="s">
        <v>43</v>
      </c>
      <c r="F108" s="4">
        <v>1</v>
      </c>
      <c r="G108" s="121" t="s">
        <v>149</v>
      </c>
      <c r="H108" s="121"/>
      <c r="I108" s="116" t="str">
        <f t="shared" si="20"/>
        <v>W</v>
      </c>
      <c r="J108" s="3">
        <f>IF(ISNA(MATCH(CONCATENATE(B108, "-", C108), 'SlotsAllocation 2'!$C$2:$C$15, 0)),
    IF(ISNA(MATCH(CONCATENATE(B108, "-", C108), 'SlotsAllocation 2'!$D$2:$D$15, 0)),
        IF(ISNA(MATCH(CONCATENATE(B108, "-", C108), 'SlotsAllocation 2'!$E$2:$E$15, 0)),
            IF(ISNA(MATCH(CONCATENATE(B108, "-", C108), 'SlotsAllocation 2'!$F$2:$F$15, 0)),
                IF(ISNA(MATCH(CONCATENATE(B108, "-", C108), 'SlotsAllocation 2'!$G$2:$G$15, 0)),
                    IF(ISNA(MATCH(CONCATENATE(B108, "-", C108), 'SlotsAllocation 2'!$H$2:$H$15, 0)),
                        IF(ISNA(MATCH(CONCATENATE(B108, "-", C108), 'SlotsAllocation 2'!$I$2:$I$15, 0)),
                            IF(ISNA(MATCH(CONCATENATE(B108, "-", C108), 'SlotsAllocation 2'!$J$2:$J$15, 0)),
                                0,
                            MATCH(CONCATENATE(B108, "-", C108), 'SlotsAllocation 2'!$J$2:$J$15, 0)),
                        MATCH(CONCATENATE(B108, "-", C108), 'SlotsAllocation 2'!$I$2:$I$15, 0)),
                    MATCH(CONCATENATE(B108, "-", C108), 'SlotsAllocation 2'!$H$2:$H$15, 0)),
                MATCH(CONCATENATE(B108, "-", C108), 'SlotsAllocation 2'!$G$2:$G$15, 0)),
            MATCH(CONCATENATE(B108, "-", C108), 'SlotsAllocation 2'!$F$2:$F$15, 0)),
        MATCH(CONCATENATE(B108, "-", C108), 'SlotsAllocation 2'!$E$2:$E$15, 0)),
    MATCH(CONCATENATE(B108, "-", C108), 'SlotsAllocation 2'!$D$2:$D$15, 0)),
MATCH(CONCATENATE(B108, "-", C108), 'SlotsAllocation 2'!$C$2:$C$15, 0))</f>
        <v>0</v>
      </c>
      <c r="K108" s="3">
        <f>IF(ISNA(MATCH(CONCATENATE(B108, "-", C108), 'SlotsAllocation 2'!$C$16:$C$29, 0)),
    IF(ISNA(MATCH(CONCATENATE(B108, "-", C108), 'SlotsAllocation 2'!$D$16:$D$29, 0)),
        IF(ISNA(MATCH(CONCATENATE(B108, "-", C108), 'SlotsAllocation 2'!$E$16:$E$29, 0)),
            IF(ISNA(MATCH(CONCATENATE(B108, "-", C108), 'SlotsAllocation 2'!$F$16:$F$29, 0)),
                IF(ISNA(MATCH(CONCATENATE(B108, "-", C108), 'SlotsAllocation 2'!$G$16:$G$29, 0)),
                    IF(ISNA(MATCH(CONCATENATE(B108, "-", C108), 'SlotsAllocation 2'!$H$16:$H$29, 0)),
                        IF(ISNA(MATCH(CONCATENATE(B108, "-", C108), 'SlotsAllocation 2'!$I$16:$I$29, 0)),
                           IF(ISNA(MATCH(CONCATENATE(B108, "-", C108), 'SlotsAllocation 2'!$J$16:$J$29, 0)),
                                0,
                            MATCH(CONCATENATE(B108, "-", C108), 'SlotsAllocation 2'!$J$16:$J$29, 0)),
                        MATCH(CONCATENATE(B108, "-", C108), 'SlotsAllocation 2'!$I$16:$I$29, 0)),
                    MATCH(CONCATENATE(B108, "-", C108), 'SlotsAllocation 2'!$H$16:$H$29, 0)),
                MATCH(CONCATENATE(B108, "-", C108), 'SlotsAllocation 2'!$G$16:$G$29, 0)),
            MATCH(CONCATENATE(B108, "-", C108), 'SlotsAllocation 2'!$F$16:$F$29, 0)),
        MATCH(CONCATENATE(B108, "-", C108), 'SlotsAllocation 2'!$E$16:$E$29, 0)),
    MATCH(CONCATENATE(B108, "-", C108), 'SlotsAllocation 2'!$D$16:$D$29, 0)),
MATCH(CONCATENATE(B108, "-", C108), 'SlotsAllocation 2'!$C$16:$C$29, 0))</f>
        <v>0</v>
      </c>
      <c r="L108" s="3">
        <f>IF(ISNA(MATCH(CONCATENATE(B108, "-", C108), 'SlotsAllocation 2'!$C$30:$C$43, 0)),
    IF(ISNA(MATCH(CONCATENATE(B108, "-", C108), 'SlotsAllocation 2'!$D$30:$D$43, 0)),
        IF(ISNA(MATCH(CONCATENATE(B108, "-", C108), 'SlotsAllocation 2'!$E$30:$E$43, 0)),
            IF(ISNA(MATCH(CONCATENATE(B108, "-", C108), 'SlotsAllocation 2'!$F$30:$F$43, 0)),
                IF(ISNA(MATCH(CONCATENATE(B108, "-", C108), 'SlotsAllocation 2'!$G$30:$G$43, 0)),
                    IF(ISNA(MATCH(CONCATENATE(B108, "-", C108), 'SlotsAllocation 2'!$H$30:$H$43, 0)),
                        IF(ISNA(MATCH(CONCATENATE(B108, "-", C108), 'SlotsAllocation 2'!$I$30:$I$43, 0)),
                           IF(ISNA(MATCH(CONCATENATE(B108, "-", C108), 'SlotsAllocation 2'!$J$30:$J$43, 0)),
                                0,
                            MATCH(CONCATENATE(B108, "-", C108), 'SlotsAllocation 2'!$J$30:$J$43, 0)),
                        MATCH(CONCATENATE(B108, "-", C108), 'SlotsAllocation 2'!$I$30:$I$43, 0)),
                    MATCH(CONCATENATE(B108, "-", C108), 'SlotsAllocation 2'!$H$30:$H$43, 0)),
                MATCH(CONCATENATE(B108, "-", C108), 'SlotsAllocation 2'!$G$30:$G$43, 0)),
            MATCH(CONCATENATE(B108, "-", C108), 'SlotsAllocation 2'!$F$30:$F$43, 0)),
        MATCH(CONCATENATE(B108, "-", C108), 'SlotsAllocation 2'!$E$30:$E$43, 0)),
    MATCH(CONCATENATE(B108, "-", C108), 'SlotsAllocation 2'!$D$30:$D$43, 0)),
MATCH(CONCATENATE(B108, "-", C108), 'SlotsAllocation 2'!$C$30:$C$43, 0))</f>
        <v>0</v>
      </c>
      <c r="M108" s="3">
        <f>IF(ISNA(MATCH(CONCATENATE(B108, "-", C108), 'SlotsAllocation 2'!$C$44:$C$57, 0)),
    IF(ISNA(MATCH(CONCATENATE(B108, "-", C108), 'SlotsAllocation 2'!$D$44:$D$57, 0)),
        IF(ISNA(MATCH(CONCATENATE(B108, "-", C108), 'SlotsAllocation 2'!$E$44:$E$57, 0)),
            IF(ISNA(MATCH(CONCATENATE(B108, "-", C108), 'SlotsAllocation 2'!$F$44:$F$57, 0)),
                IF(ISNA(MATCH(CONCATENATE(B108, "-", C108), 'SlotsAllocation 2'!$G$44:$G$57, 0)),
                    IF(ISNA(MATCH(CONCATENATE(B108, "-", C108), 'SlotsAllocation 2'!$H$44:$H$57, 0)),
                        IF(ISNA(MATCH(CONCATENATE(B108, "-", C108), 'SlotsAllocation 2'!$I$44:$I$57, 0)),
                           IF(ISNA(MATCH(CONCATENATE(B108, "-", C108), 'SlotsAllocation 2'!$J$44:$J$57, 0)),
                                0,
                            MATCH(CONCATENATE(B108, "-", C108), 'SlotsAllocation 2'!$J$44:$J$57, 0)),
                        MATCH(CONCATENATE(B108, "-", C108), 'SlotsAllocation 2'!$I$44:$I$57, 0)),
                    MATCH(CONCATENATE(B108, "-", C108), 'SlotsAllocation 2'!$H$44:$H$57, 0)),
                MATCH(CONCATENATE(B108, "-", C108), 'SlotsAllocation 2'!$G$44:$G$57, 0)),
            MATCH(CONCATENATE(B108, "-", C108), 'SlotsAllocation 2'!$F$44:$F$57, 0)),
        MATCH(CONCATENATE(B108, "-", C108), 'SlotsAllocation 2'!$E$44:$E$57, 0)),
    MATCH(CONCATENATE(B108, "-", C108), 'SlotsAllocation 2'!$D$44:$D$57, 0)),
MATCH(CONCATENATE(B108, "-", C108), 'SlotsAllocation 2'!$C$44:$C$57, 0))</f>
        <v>3</v>
      </c>
      <c r="N108" s="3">
        <f>IF(ISNA(MATCH(CONCATENATE(B108, "-", C108), 'SlotsAllocation 2'!$C$58:$C$71, 0)),
    IF(ISNA(MATCH(CONCATENATE(B108, "-", C108), 'SlotsAllocation 2'!$D$58:$D$71, 0)),
        IF(ISNA(MATCH(CONCATENATE(B108, "-", C108), 'SlotsAllocation 2'!$E$58:$E$71, 0)),
            IF(ISNA(MATCH(CONCATENATE(B108, "-", C108), 'SlotsAllocation 2'!$F$58:$F$71, 0)),
                IF(ISNA(MATCH(CONCATENATE(B108, "-", C108), 'SlotsAllocation 2'!$G$58:$G$71, 0)),
                    IF(ISNA(MATCH(CONCATENATE(B108, "-", C108), 'SlotsAllocation 2'!$H$58:$H$71, 0)),
                        IF(ISNA(MATCH(CONCATENATE(B108, "-", C108), 'SlotsAllocation 2'!$I$58:$I$71, 0)),
                           IF(ISNA(MATCH(CONCATENATE(B108, "-", C108), 'SlotsAllocation 2'!$J$58:$J$71, 0)),
                                0,
                            MATCH(CONCATENATE(B108, "-", C108), 'SlotsAllocation 2'!$J$58:$J$71, 0)),
                        MATCH(CONCATENATE(B108, "-", C108), 'SlotsAllocation 2'!$I$58:$I$71, 0)),
                    MATCH(CONCATENATE(B108, "-", C108), 'SlotsAllocation 2'!$H$58:$H$71, 0)),
                MATCH(CONCATENATE(B108, "-", C108), 'SlotsAllocation 2'!$G$58:$G$71, 0)),
            MATCH(CONCATENATE(B108, "-", C108), 'SlotsAllocation 2'!$F$58:$F$71, 0)),
        MATCH(CONCATENATE(B108, "-", C108), 'SlotsAllocation 2'!$E$58:$E$71, 0)),
    MATCH(CONCATENATE(B108, "-", C108), 'SlotsAllocation 2'!$D$58:$D$71, 0)),
MATCH(CONCATENATE(B108, "-", C108), 'SlotsAllocation 2'!$C$58:$C$71, 0))</f>
        <v>0</v>
      </c>
      <c r="O108" s="3" t="str">
        <f>IF(ISNA(MATCH(CONCATENATE(B108, "-", C108), 'SlotsAllocation 2'!$C$2:$C$71, 0)),
    IF(ISNA(MATCH(CONCATENATE(B108, "-", C108), 'SlotsAllocation 2'!$D$2:$D$71, 0)),
        IF(ISNA(MATCH(CONCATENATE(B108, "-", C108), 'SlotsAllocation 2'!$E$2:$E$71, 0)),
            IF(ISNA(MATCH(CONCATENATE(B108, "-", C108), 'SlotsAllocation 2'!$F$2:$F$71, 0)),
                IF(ISNA(MATCH(CONCATENATE(B108, "-", C108), 'SlotsAllocation 2'!$G$2:$G$71, 0)),
                    IF(ISNA(MATCH(CONCATENATE(B108, "-", C108), 'SlotsAllocation 2'!$H$2:$H$71, 0)),
                        IF(ISNA(MATCH(CONCATENATE(B108, "-", C108),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14:40-16:10</v>
      </c>
      <c r="P108" s="3" t="str">
        <f>IF(ISNA(VLOOKUP(Q108, 'LOOKUP Table'!$A$2:$B$75, 2, FALSE)), "No Room Allocated", VLOOKUP(Q108, 'LOOKUP Table'!$A$2:$B$75, 2, FALSE))</f>
        <v>CSCLAB2</v>
      </c>
      <c r="Q108" s="3">
        <f>IF(ISNA(MATCH(CONCATENATE(B108, "-", C108), 'SlotsAllocation 2'!$C$2:$C$71, 0)),
    IF(ISNA(MATCH(CONCATENATE(B108, "-", C108), 'SlotsAllocation 2'!$D$2:$D$71, 0)),
        IF(ISNA(MATCH(CONCATENATE(B108, "-", C108), 'SlotsAllocation 2'!$E$2:$E$71, 0)),
            IF(ISNA(MATCH(CONCATENATE(B108, "-", C108), 'SlotsAllocation 2'!$F$2:$F$71, 0)),
                IF(ISNA(MATCH(CONCATENATE(B108, "-", C108), 'SlotsAllocation 2'!$G$2:$G$71, 0)),
                    IF(ISNA(MATCH(CONCATENATE(B108, "-", C108), 'SlotsAllocation 2'!$H$2:$H$71, 0)),
                        IF(ISNA(MATCH(CONCATENATE(B108, "-", C108), 'SlotsAllocation 2'!$I$2:$I$71, 0)),
                            IF(ISNA(MATCH(CONCATENATE(B108, "-", C108), 'SlotsAllocation 2'!$J$2:$J$71, 0)),
                                "No Room Allocated",
                            MATCH(CONCATENATE(B108, "-", C108), 'SlotsAllocation 2'!$J$2:$J$71, 0)),
                        MATCH(CONCATENATE(B108, "-", C108), 'SlotsAllocation 2'!$I$2:$I$71, 0)),
                    MATCH(CONCATENATE(B108, "-", C108), 'SlotsAllocation 2'!$H$2:$H$71, 0)),
                MATCH(CONCATENATE(B108, "-", C108), 'SlotsAllocation 2'!$G$2:$G$71, 0)),
            MATCH(CONCATENATE(B108, "-", C108), 'SlotsAllocation 2'!$F$2:$F$71, 0)),
        MATCH(CONCATENATE(B108, "-", C108), 'SlotsAllocation 2'!$E$2:$E$71, 0)),
    MATCH(CONCATENATE(B108, "-", C108), 'SlotsAllocation 2'!$D$2:$D$71, 0)),
MATCH(CONCATENATE(B108, "-", C108), 'SlotsAllocation 2'!$C$2:$C$71, 0))</f>
        <v>45</v>
      </c>
      <c r="R108" s="2">
        <v>30</v>
      </c>
      <c r="S108" s="6"/>
      <c r="T108" s="1"/>
      <c r="U108" s="148"/>
      <c r="V108" s="148"/>
      <c r="W108" s="148"/>
    </row>
    <row r="109" spans="2:23" ht="12" x14ac:dyDescent="0.25">
      <c r="B109" s="23" t="s">
        <v>39</v>
      </c>
      <c r="C109" s="2">
        <v>9</v>
      </c>
      <c r="D109" s="3" t="s">
        <v>40</v>
      </c>
      <c r="E109" s="3" t="s">
        <v>41</v>
      </c>
      <c r="F109" s="4">
        <v>3</v>
      </c>
      <c r="G109" s="121" t="s">
        <v>149</v>
      </c>
      <c r="H109" s="121"/>
      <c r="I109" s="116" t="str">
        <f t="shared" si="20"/>
        <v>MW</v>
      </c>
      <c r="J109" s="3">
        <f>IF(ISNA(MATCH(CONCATENATE(B109, "-", C109), 'SlotsAllocation 2'!$C$2:$C$15, 0)),
    IF(ISNA(MATCH(CONCATENATE(B109, "-", C109), 'SlotsAllocation 2'!$D$2:$D$15, 0)),
        IF(ISNA(MATCH(CONCATENATE(B109, "-", C109), 'SlotsAllocation 2'!$E$2:$E$15, 0)),
            IF(ISNA(MATCH(CONCATENATE(B109, "-", C109), 'SlotsAllocation 2'!$F$2:$F$15, 0)),
                IF(ISNA(MATCH(CONCATENATE(B109, "-", C109), 'SlotsAllocation 2'!$G$2:$G$15, 0)),
                    IF(ISNA(MATCH(CONCATENATE(B109, "-", C109), 'SlotsAllocation 2'!$H$2:$H$15, 0)),
                        IF(ISNA(MATCH(CONCATENATE(B109, "-", C109), 'SlotsAllocation 2'!$I$2:$I$15, 0)),
                            IF(ISNA(MATCH(CONCATENATE(B109, "-", C109), 'SlotsAllocation 2'!$J$2:$J$15, 0)),
                                0,
                            MATCH(CONCATENATE(B109, "-", C109), 'SlotsAllocation 2'!$J$2:$J$15, 0)),
                        MATCH(CONCATENATE(B109, "-", C109), 'SlotsAllocation 2'!$I$2:$I$15, 0)),
                    MATCH(CONCATENATE(B109, "-", C109), 'SlotsAllocation 2'!$H$2:$H$15, 0)),
                MATCH(CONCATENATE(B109, "-", C109), 'SlotsAllocation 2'!$G$2:$G$15, 0)),
            MATCH(CONCATENATE(B109, "-", C109), 'SlotsAllocation 2'!$F$2:$F$15, 0)),
        MATCH(CONCATENATE(B109, "-", C109), 'SlotsAllocation 2'!$E$2:$E$15, 0)),
    MATCH(CONCATENATE(B109, "-", C109), 'SlotsAllocation 2'!$D$2:$D$15, 0)),
MATCH(CONCATENATE(B109, "-", C109), 'SlotsAllocation 2'!$C$2:$C$15, 0))</f>
        <v>0</v>
      </c>
      <c r="K109" s="3">
        <f>IF(ISNA(MATCH(CONCATENATE(B109, "-", C109), 'SlotsAllocation 2'!$C$16:$C$29, 0)),
    IF(ISNA(MATCH(CONCATENATE(B109, "-", C109), 'SlotsAllocation 2'!$D$16:$D$29, 0)),
        IF(ISNA(MATCH(CONCATENATE(B109, "-", C109), 'SlotsAllocation 2'!$E$16:$E$29, 0)),
            IF(ISNA(MATCH(CONCATENATE(B109, "-", C109), 'SlotsAllocation 2'!$F$16:$F$29, 0)),
                IF(ISNA(MATCH(CONCATENATE(B109, "-", C109), 'SlotsAllocation 2'!$G$16:$G$29, 0)),
                    IF(ISNA(MATCH(CONCATENATE(B109, "-", C109), 'SlotsAllocation 2'!$H$16:$H$29, 0)),
                        IF(ISNA(MATCH(CONCATENATE(B109, "-", C109), 'SlotsAllocation 2'!$I$16:$I$29, 0)),
                           IF(ISNA(MATCH(CONCATENATE(B109, "-", C109), 'SlotsAllocation 2'!$J$16:$J$29, 0)),
                                0,
                            MATCH(CONCATENATE(B109, "-", C109), 'SlotsAllocation 2'!$J$16:$J$29, 0)),
                        MATCH(CONCATENATE(B109, "-", C109), 'SlotsAllocation 2'!$I$16:$I$29, 0)),
                    MATCH(CONCATENATE(B109, "-", C109), 'SlotsAllocation 2'!$H$16:$H$29, 0)),
                MATCH(CONCATENATE(B109, "-", C109), 'SlotsAllocation 2'!$G$16:$G$29, 0)),
            MATCH(CONCATENATE(B109, "-", C109), 'SlotsAllocation 2'!$F$16:$F$29, 0)),
        MATCH(CONCATENATE(B109, "-", C109), 'SlotsAllocation 2'!$E$16:$E$29, 0)),
    MATCH(CONCATENATE(B109, "-", C109), 'SlotsAllocation 2'!$D$16:$D$29, 0)),
MATCH(CONCATENATE(B109, "-", C109), 'SlotsAllocation 2'!$C$16:$C$29, 0))</f>
        <v>5</v>
      </c>
      <c r="L109" s="3">
        <f>IF(ISNA(MATCH(CONCATENATE(B109, "-", C109), 'SlotsAllocation 2'!$C$30:$C$43, 0)),
    IF(ISNA(MATCH(CONCATENATE(B109, "-", C109), 'SlotsAllocation 2'!$D$30:$D$43, 0)),
        IF(ISNA(MATCH(CONCATENATE(B109, "-", C109), 'SlotsAllocation 2'!$E$30:$E$43, 0)),
            IF(ISNA(MATCH(CONCATENATE(B109, "-", C109), 'SlotsAllocation 2'!$F$30:$F$43, 0)),
                IF(ISNA(MATCH(CONCATENATE(B109, "-", C109), 'SlotsAllocation 2'!$G$30:$G$43, 0)),
                    IF(ISNA(MATCH(CONCATENATE(B109, "-", C109), 'SlotsAllocation 2'!$H$30:$H$43, 0)),
                        IF(ISNA(MATCH(CONCATENATE(B109, "-", C109), 'SlotsAllocation 2'!$I$30:$I$43, 0)),
                           IF(ISNA(MATCH(CONCATENATE(B109, "-", C109), 'SlotsAllocation 2'!$J$30:$J$43, 0)),
                                0,
                            MATCH(CONCATENATE(B109, "-", C109), 'SlotsAllocation 2'!$J$30:$J$43, 0)),
                        MATCH(CONCATENATE(B109, "-", C109), 'SlotsAllocation 2'!$I$30:$I$43, 0)),
                    MATCH(CONCATENATE(B109, "-", C109), 'SlotsAllocation 2'!$H$30:$H$43, 0)),
                MATCH(CONCATENATE(B109, "-", C109), 'SlotsAllocation 2'!$G$30:$G$43, 0)),
            MATCH(CONCATENATE(B109, "-", C109), 'SlotsAllocation 2'!$F$30:$F$43, 0)),
        MATCH(CONCATENATE(B109, "-", C109), 'SlotsAllocation 2'!$E$30:$E$43, 0)),
    MATCH(CONCATENATE(B109, "-", C109), 'SlotsAllocation 2'!$D$30:$D$43, 0)),
MATCH(CONCATENATE(B109, "-", C109), 'SlotsAllocation 2'!$C$30:$C$43, 0))</f>
        <v>0</v>
      </c>
      <c r="M109" s="3">
        <f>IF(ISNA(MATCH(CONCATENATE(B109, "-", C109), 'SlotsAllocation 2'!$C$44:$C$57, 0)),
    IF(ISNA(MATCH(CONCATENATE(B109, "-", C109), 'SlotsAllocation 2'!$D$44:$D$57, 0)),
        IF(ISNA(MATCH(CONCATENATE(B109, "-", C109), 'SlotsAllocation 2'!$E$44:$E$57, 0)),
            IF(ISNA(MATCH(CONCATENATE(B109, "-", C109), 'SlotsAllocation 2'!$F$44:$F$57, 0)),
                IF(ISNA(MATCH(CONCATENATE(B109, "-", C109), 'SlotsAllocation 2'!$G$44:$G$57, 0)),
                    IF(ISNA(MATCH(CONCATENATE(B109, "-", C109), 'SlotsAllocation 2'!$H$44:$H$57, 0)),
                        IF(ISNA(MATCH(CONCATENATE(B109, "-", C109), 'SlotsAllocation 2'!$I$44:$I$57, 0)),
                           IF(ISNA(MATCH(CONCATENATE(B109, "-", C109), 'SlotsAllocation 2'!$J$44:$J$57, 0)),
                                0,
                            MATCH(CONCATENATE(B109, "-", C109), 'SlotsAllocation 2'!$J$44:$J$57, 0)),
                        MATCH(CONCATENATE(B109, "-", C109), 'SlotsAllocation 2'!$I$44:$I$57, 0)),
                    MATCH(CONCATENATE(B109, "-", C109), 'SlotsAllocation 2'!$H$44:$H$57, 0)),
                MATCH(CONCATENATE(B109, "-", C109), 'SlotsAllocation 2'!$G$44:$G$57, 0)),
            MATCH(CONCATENATE(B109, "-", C109), 'SlotsAllocation 2'!$F$44:$F$57, 0)),
        MATCH(CONCATENATE(B109, "-", C109), 'SlotsAllocation 2'!$E$44:$E$57, 0)),
    MATCH(CONCATENATE(B109, "-", C109), 'SlotsAllocation 2'!$D$44:$D$57, 0)),
MATCH(CONCATENATE(B109, "-", C109), 'SlotsAllocation 2'!$C$44:$C$57, 0))</f>
        <v>5</v>
      </c>
      <c r="N109" s="3">
        <f>IF(ISNA(MATCH(CONCATENATE(B109, "-", C109), 'SlotsAllocation 2'!$C$58:$C$71, 0)),
    IF(ISNA(MATCH(CONCATENATE(B109, "-", C109), 'SlotsAllocation 2'!$D$58:$D$71, 0)),
        IF(ISNA(MATCH(CONCATENATE(B109, "-", C109), 'SlotsAllocation 2'!$E$58:$E$71, 0)),
            IF(ISNA(MATCH(CONCATENATE(B109, "-", C109), 'SlotsAllocation 2'!$F$58:$F$71, 0)),
                IF(ISNA(MATCH(CONCATENATE(B109, "-", C109), 'SlotsAllocation 2'!$G$58:$G$71, 0)),
                    IF(ISNA(MATCH(CONCATENATE(B109, "-", C109), 'SlotsAllocation 2'!$H$58:$H$71, 0)),
                        IF(ISNA(MATCH(CONCATENATE(B109, "-", C109), 'SlotsAllocation 2'!$I$58:$I$71, 0)),
                           IF(ISNA(MATCH(CONCATENATE(B109, "-", C109), 'SlotsAllocation 2'!$J$58:$J$71, 0)),
                                0,
                            MATCH(CONCATENATE(B109, "-", C109), 'SlotsAllocation 2'!$J$58:$J$71, 0)),
                        MATCH(CONCATENATE(B109, "-", C109), 'SlotsAllocation 2'!$I$58:$I$71, 0)),
                    MATCH(CONCATENATE(B109, "-", C109), 'SlotsAllocation 2'!$H$58:$H$71, 0)),
                MATCH(CONCATENATE(B109, "-", C109), 'SlotsAllocation 2'!$G$58:$G$71, 0)),
            MATCH(CONCATENATE(B109, "-", C109), 'SlotsAllocation 2'!$F$58:$F$71, 0)),
        MATCH(CONCATENATE(B109, "-", C109), 'SlotsAllocation 2'!$E$58:$E$71, 0)),
    MATCH(CONCATENATE(B109, "-", C109), 'SlotsAllocation 2'!$D$58:$D$71, 0)),
MATCH(CONCATENATE(B109, "-", C109), 'SlotsAllocation 2'!$C$58:$C$71, 0))</f>
        <v>0</v>
      </c>
      <c r="O109" s="3" t="str">
        <f>IF(ISNA(MATCH(CONCATENATE(B109, "-", C109), 'SlotsAllocation 2'!$C$2:$C$71, 0)),
    IF(ISNA(MATCH(CONCATENATE(B109, "-", C109), 'SlotsAllocation 2'!$D$2:$D$71, 0)),
        IF(ISNA(MATCH(CONCATENATE(B109, "-", C109), 'SlotsAllocation 2'!$E$2:$E$71, 0)),
            IF(ISNA(MATCH(CONCATENATE(B109, "-", C109), 'SlotsAllocation 2'!$F$2:$F$71, 0)),
                IF(ISNA(MATCH(CONCATENATE(B109, "-", C109), 'SlotsAllocation 2'!$G$2:$G$71, 0)),
                    IF(ISNA(MATCH(CONCATENATE(B109, "-", C109), 'SlotsAllocation 2'!$H$2:$H$71, 0)),
                        IF(ISNA(MATCH(CONCATENATE(B109, "-", C109),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13:00-14:30</v>
      </c>
      <c r="P109" s="3" t="str">
        <f>IF(ISNA(VLOOKUP(Q109, 'LOOKUP Table'!$A$2:$B$75, 2, FALSE)), "No Room Allocated", VLOOKUP(Q109, 'LOOKUP Table'!$A$2:$B$75, 2, FALSE))</f>
        <v>CSCLAB4</v>
      </c>
      <c r="Q109" s="3">
        <f>IF(ISNA(MATCH(CONCATENATE(B109, "-", C109), 'SlotsAllocation 2'!$C$2:$C$71, 0)),
    IF(ISNA(MATCH(CONCATENATE(B109, "-", C109), 'SlotsAllocation 2'!$D$2:$D$71, 0)),
        IF(ISNA(MATCH(CONCATENATE(B109, "-", C109), 'SlotsAllocation 2'!$E$2:$E$71, 0)),
            IF(ISNA(MATCH(CONCATENATE(B109, "-", C109), 'SlotsAllocation 2'!$F$2:$F$71, 0)),
                IF(ISNA(MATCH(CONCATENATE(B109, "-", C109), 'SlotsAllocation 2'!$G$2:$G$71, 0)),
                    IF(ISNA(MATCH(CONCATENATE(B109, "-", C109), 'SlotsAllocation 2'!$H$2:$H$71, 0)),
                        IF(ISNA(MATCH(CONCATENATE(B109, "-", C109), 'SlotsAllocation 2'!$I$2:$I$71, 0)),
                            IF(ISNA(MATCH(CONCATENATE(B109, "-", C109), 'SlotsAllocation 2'!$J$2:$J$71, 0)),
                                "No Room Allocated",
                            MATCH(CONCATENATE(B109, "-", C109), 'SlotsAllocation 2'!$J$2:$J$71, 0)),
                        MATCH(CONCATENATE(B109, "-", C109), 'SlotsAllocation 2'!$I$2:$I$71, 0)),
                    MATCH(CONCATENATE(B109, "-", C109), 'SlotsAllocation 2'!$H$2:$H$71, 0)),
                MATCH(CONCATENATE(B109, "-", C109), 'SlotsAllocation 2'!$G$2:$G$71, 0)),
            MATCH(CONCATENATE(B109, "-", C109), 'SlotsAllocation 2'!$F$2:$F$71, 0)),
        MATCH(CONCATENATE(B109, "-", C109), 'SlotsAllocation 2'!$E$2:$E$71, 0)),
    MATCH(CONCATENATE(B109, "-", C109), 'SlotsAllocation 2'!$D$2:$D$71, 0)),
MATCH(CONCATENATE(B109, "-", C109), 'SlotsAllocation 2'!$C$2:$C$71, 0))</f>
        <v>19</v>
      </c>
      <c r="R109" s="2">
        <v>30</v>
      </c>
      <c r="S109" s="147" t="s">
        <v>349</v>
      </c>
      <c r="T109" s="1"/>
      <c r="U109" s="148"/>
      <c r="V109" s="148"/>
      <c r="W109" s="148"/>
    </row>
    <row r="110" spans="2:23" ht="12" x14ac:dyDescent="0.25">
      <c r="B110" s="23" t="s">
        <v>42</v>
      </c>
      <c r="C110" s="2">
        <v>9</v>
      </c>
      <c r="D110" s="3" t="s">
        <v>84</v>
      </c>
      <c r="E110" s="3" t="s">
        <v>43</v>
      </c>
      <c r="F110" s="4">
        <v>1</v>
      </c>
      <c r="G110" s="121" t="s">
        <v>149</v>
      </c>
      <c r="H110" s="121"/>
      <c r="I110" s="116" t="str">
        <f t="shared" si="20"/>
        <v>M</v>
      </c>
      <c r="J110" s="3">
        <f>IF(ISNA(MATCH(CONCATENATE(B110, "-", C110), 'SlotsAllocation 2'!$C$2:$C$15, 0)),
    IF(ISNA(MATCH(CONCATENATE(B110, "-", C110), 'SlotsAllocation 2'!$D$2:$D$15, 0)),
        IF(ISNA(MATCH(CONCATENATE(B110, "-", C110), 'SlotsAllocation 2'!$E$2:$E$15, 0)),
            IF(ISNA(MATCH(CONCATENATE(B110, "-", C110), 'SlotsAllocation 2'!$F$2:$F$15, 0)),
                IF(ISNA(MATCH(CONCATENATE(B110, "-", C110), 'SlotsAllocation 2'!$G$2:$G$15, 0)),
                    IF(ISNA(MATCH(CONCATENATE(B110, "-", C110), 'SlotsAllocation 2'!$H$2:$H$15, 0)),
                        IF(ISNA(MATCH(CONCATENATE(B110, "-", C110), 'SlotsAllocation 2'!$I$2:$I$15, 0)),
                            IF(ISNA(MATCH(CONCATENATE(B110, "-", C110), 'SlotsAllocation 2'!$J$2:$J$15, 0)),
                                0,
                            MATCH(CONCATENATE(B110, "-", C110), 'SlotsAllocation 2'!$J$2:$J$15, 0)),
                        MATCH(CONCATENATE(B110, "-", C110), 'SlotsAllocation 2'!$I$2:$I$15, 0)),
                    MATCH(CONCATENATE(B110, "-", C110), 'SlotsAllocation 2'!$H$2:$H$15, 0)),
                MATCH(CONCATENATE(B110, "-", C110), 'SlotsAllocation 2'!$G$2:$G$15, 0)),
            MATCH(CONCATENATE(B110, "-", C110), 'SlotsAllocation 2'!$F$2:$F$15, 0)),
        MATCH(CONCATENATE(B110, "-", C110), 'SlotsAllocation 2'!$E$2:$E$15, 0)),
    MATCH(CONCATENATE(B110, "-", C110), 'SlotsAllocation 2'!$D$2:$D$15, 0)),
MATCH(CONCATENATE(B110, "-", C110), 'SlotsAllocation 2'!$C$2:$C$15, 0))</f>
        <v>0</v>
      </c>
      <c r="K110" s="3">
        <f>IF(ISNA(MATCH(CONCATENATE(B110, "-", C110), 'SlotsAllocation 2'!$C$16:$C$29, 0)),
    IF(ISNA(MATCH(CONCATENATE(B110, "-", C110), 'SlotsAllocation 2'!$D$16:$D$29, 0)),
        IF(ISNA(MATCH(CONCATENATE(B110, "-", C110), 'SlotsAllocation 2'!$E$16:$E$29, 0)),
            IF(ISNA(MATCH(CONCATENATE(B110, "-", C110), 'SlotsAllocation 2'!$F$16:$F$29, 0)),
                IF(ISNA(MATCH(CONCATENATE(B110, "-", C110), 'SlotsAllocation 2'!$G$16:$G$29, 0)),
                    IF(ISNA(MATCH(CONCATENATE(B110, "-", C110), 'SlotsAllocation 2'!$H$16:$H$29, 0)),
                        IF(ISNA(MATCH(CONCATENATE(B110, "-", C110), 'SlotsAllocation 2'!$I$16:$I$29, 0)),
                           IF(ISNA(MATCH(CONCATENATE(B110, "-", C110), 'SlotsAllocation 2'!$J$16:$J$29, 0)),
                                0,
                            MATCH(CONCATENATE(B110, "-", C110), 'SlotsAllocation 2'!$J$16:$J$29, 0)),
                        MATCH(CONCATENATE(B110, "-", C110), 'SlotsAllocation 2'!$I$16:$I$29, 0)),
                    MATCH(CONCATENATE(B110, "-", C110), 'SlotsAllocation 2'!$H$16:$H$29, 0)),
                MATCH(CONCATENATE(B110, "-", C110), 'SlotsAllocation 2'!$G$16:$G$29, 0)),
            MATCH(CONCATENATE(B110, "-", C110), 'SlotsAllocation 2'!$F$16:$F$29, 0)),
        MATCH(CONCATENATE(B110, "-", C110), 'SlotsAllocation 2'!$E$16:$E$29, 0)),
    MATCH(CONCATENATE(B110, "-", C110), 'SlotsAllocation 2'!$D$16:$D$29, 0)),
MATCH(CONCATENATE(B110, "-", C110), 'SlotsAllocation 2'!$C$16:$C$29, 0))</f>
        <v>5</v>
      </c>
      <c r="L110" s="3">
        <f>IF(ISNA(MATCH(CONCATENATE(B110, "-", C110), 'SlotsAllocation 2'!$C$30:$C$43, 0)),
    IF(ISNA(MATCH(CONCATENATE(B110, "-", C110), 'SlotsAllocation 2'!$D$30:$D$43, 0)),
        IF(ISNA(MATCH(CONCATENATE(B110, "-", C110), 'SlotsAllocation 2'!$E$30:$E$43, 0)),
            IF(ISNA(MATCH(CONCATENATE(B110, "-", C110), 'SlotsAllocation 2'!$F$30:$F$43, 0)),
                IF(ISNA(MATCH(CONCATENATE(B110, "-", C110), 'SlotsAllocation 2'!$G$30:$G$43, 0)),
                    IF(ISNA(MATCH(CONCATENATE(B110, "-", C110), 'SlotsAllocation 2'!$H$30:$H$43, 0)),
                        IF(ISNA(MATCH(CONCATENATE(B110, "-", C110), 'SlotsAllocation 2'!$I$30:$I$43, 0)),
                           IF(ISNA(MATCH(CONCATENATE(B110, "-", C110), 'SlotsAllocation 2'!$J$30:$J$43, 0)),
                                0,
                            MATCH(CONCATENATE(B110, "-", C110), 'SlotsAllocation 2'!$J$30:$J$43, 0)),
                        MATCH(CONCATENATE(B110, "-", C110), 'SlotsAllocation 2'!$I$30:$I$43, 0)),
                    MATCH(CONCATENATE(B110, "-", C110), 'SlotsAllocation 2'!$H$30:$H$43, 0)),
                MATCH(CONCATENATE(B110, "-", C110), 'SlotsAllocation 2'!$G$30:$G$43, 0)),
            MATCH(CONCATENATE(B110, "-", C110), 'SlotsAllocation 2'!$F$30:$F$43, 0)),
        MATCH(CONCATENATE(B110, "-", C110), 'SlotsAllocation 2'!$E$30:$E$43, 0)),
    MATCH(CONCATENATE(B110, "-", C110), 'SlotsAllocation 2'!$D$30:$D$43, 0)),
MATCH(CONCATENATE(B110, "-", C110), 'SlotsAllocation 2'!$C$30:$C$43, 0))</f>
        <v>0</v>
      </c>
      <c r="M110" s="3">
        <f>IF(ISNA(MATCH(CONCATENATE(B110, "-", C110), 'SlotsAllocation 2'!$C$44:$C$57, 0)),
    IF(ISNA(MATCH(CONCATENATE(B110, "-", C110), 'SlotsAllocation 2'!$D$44:$D$57, 0)),
        IF(ISNA(MATCH(CONCATENATE(B110, "-", C110), 'SlotsAllocation 2'!$E$44:$E$57, 0)),
            IF(ISNA(MATCH(CONCATENATE(B110, "-", C110), 'SlotsAllocation 2'!$F$44:$F$57, 0)),
                IF(ISNA(MATCH(CONCATENATE(B110, "-", C110), 'SlotsAllocation 2'!$G$44:$G$57, 0)),
                    IF(ISNA(MATCH(CONCATENATE(B110, "-", C110), 'SlotsAllocation 2'!$H$44:$H$57, 0)),
                        IF(ISNA(MATCH(CONCATENATE(B110, "-", C110), 'SlotsAllocation 2'!$I$44:$I$57, 0)),
                           IF(ISNA(MATCH(CONCATENATE(B110, "-", C110), 'SlotsAllocation 2'!$J$44:$J$57, 0)),
                                0,
                            MATCH(CONCATENATE(B110, "-", C110), 'SlotsAllocation 2'!$J$44:$J$57, 0)),
                        MATCH(CONCATENATE(B110, "-", C110), 'SlotsAllocation 2'!$I$44:$I$57, 0)),
                    MATCH(CONCATENATE(B110, "-", C110), 'SlotsAllocation 2'!$H$44:$H$57, 0)),
                MATCH(CONCATENATE(B110, "-", C110), 'SlotsAllocation 2'!$G$44:$G$57, 0)),
            MATCH(CONCATENATE(B110, "-", C110), 'SlotsAllocation 2'!$F$44:$F$57, 0)),
        MATCH(CONCATENATE(B110, "-", C110), 'SlotsAllocation 2'!$E$44:$E$57, 0)),
    MATCH(CONCATENATE(B110, "-", C110), 'SlotsAllocation 2'!$D$44:$D$57, 0)),
MATCH(CONCATENATE(B110, "-", C110), 'SlotsAllocation 2'!$C$44:$C$57, 0))</f>
        <v>0</v>
      </c>
      <c r="N110" s="3">
        <f>IF(ISNA(MATCH(CONCATENATE(B110, "-", C110), 'SlotsAllocation 2'!$C$58:$C$71, 0)),
    IF(ISNA(MATCH(CONCATENATE(B110, "-", C110), 'SlotsAllocation 2'!$D$58:$D$71, 0)),
        IF(ISNA(MATCH(CONCATENATE(B110, "-", C110), 'SlotsAllocation 2'!$E$58:$E$71, 0)),
            IF(ISNA(MATCH(CONCATENATE(B110, "-", C110), 'SlotsAllocation 2'!$F$58:$F$71, 0)),
                IF(ISNA(MATCH(CONCATENATE(B110, "-", C110), 'SlotsAllocation 2'!$G$58:$G$71, 0)),
                    IF(ISNA(MATCH(CONCATENATE(B110, "-", C110), 'SlotsAllocation 2'!$H$58:$H$71, 0)),
                        IF(ISNA(MATCH(CONCATENATE(B110, "-", C110), 'SlotsAllocation 2'!$I$58:$I$71, 0)),
                           IF(ISNA(MATCH(CONCATENATE(B110, "-", C110), 'SlotsAllocation 2'!$J$58:$J$71, 0)),
                                0,
                            MATCH(CONCATENATE(B110, "-", C110), 'SlotsAllocation 2'!$J$58:$J$71, 0)),
                        MATCH(CONCATENATE(B110, "-", C110), 'SlotsAllocation 2'!$I$58:$I$71, 0)),
                    MATCH(CONCATENATE(B110, "-", C110), 'SlotsAllocation 2'!$H$58:$H$71, 0)),
                MATCH(CONCATENATE(B110, "-", C110), 'SlotsAllocation 2'!$G$58:$G$71, 0)),
            MATCH(CONCATENATE(B110, "-", C110), 'SlotsAllocation 2'!$F$58:$F$71, 0)),
        MATCH(CONCATENATE(B110, "-", C110), 'SlotsAllocation 2'!$E$58:$E$71, 0)),
    MATCH(CONCATENATE(B110, "-", C110), 'SlotsAllocation 2'!$D$58:$D$71, 0)),
MATCH(CONCATENATE(B110, "-", C110), 'SlotsAllocation 2'!$C$58:$C$71, 0))</f>
        <v>0</v>
      </c>
      <c r="O110" s="3" t="str">
        <f>IF(ISNA(MATCH(CONCATENATE(B110, "-", C110), 'SlotsAllocation 2'!$C$2:$C$71, 0)),
    IF(ISNA(MATCH(CONCATENATE(B110, "-", C110), 'SlotsAllocation 2'!$D$2:$D$71, 0)),
        IF(ISNA(MATCH(CONCATENATE(B110, "-", C110), 'SlotsAllocation 2'!$E$2:$E$71, 0)),
            IF(ISNA(MATCH(CONCATENATE(B110, "-", C110), 'SlotsAllocation 2'!$F$2:$F$71, 0)),
                IF(ISNA(MATCH(CONCATENATE(B110, "-", C110), 'SlotsAllocation 2'!$G$2:$G$71, 0)),
                    IF(ISNA(MATCH(CONCATENATE(B110, "-", C110), 'SlotsAllocation 2'!$H$2:$H$71, 0)),
                        IF(ISNA(MATCH(CONCATENATE(B110, "-", C110),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14:40-16:10</v>
      </c>
      <c r="P110" s="3" t="str">
        <f>IF(ISNA(VLOOKUP(Q110, 'LOOKUP Table'!$A$2:$B$75, 2, FALSE)), "No Room Allocated", VLOOKUP(Q110, 'LOOKUP Table'!$A$2:$B$75, 2, FALSE))</f>
        <v>CSCLAB4</v>
      </c>
      <c r="Q110" s="3">
        <f>IF(ISNA(MATCH(CONCATENATE(B110, "-", C110), 'SlotsAllocation 2'!$C$2:$C$71, 0)),
    IF(ISNA(MATCH(CONCATENATE(B110, "-", C110), 'SlotsAllocation 2'!$D$2:$D$71, 0)),
        IF(ISNA(MATCH(CONCATENATE(B110, "-", C110), 'SlotsAllocation 2'!$E$2:$E$71, 0)),
            IF(ISNA(MATCH(CONCATENATE(B110, "-", C110), 'SlotsAllocation 2'!$F$2:$F$71, 0)),
                IF(ISNA(MATCH(CONCATENATE(B110, "-", C110), 'SlotsAllocation 2'!$G$2:$G$71, 0)),
                    IF(ISNA(MATCH(CONCATENATE(B110, "-", C110), 'SlotsAllocation 2'!$H$2:$H$71, 0)),
                        IF(ISNA(MATCH(CONCATENATE(B110, "-", C110), 'SlotsAllocation 2'!$I$2:$I$71, 0)),
                            IF(ISNA(MATCH(CONCATENATE(B110, "-", C110), 'SlotsAllocation 2'!$J$2:$J$71, 0)),
                                "No Room Allocated",
                            MATCH(CONCATENATE(B110, "-", C110), 'SlotsAllocation 2'!$J$2:$J$71, 0)),
                        MATCH(CONCATENATE(B110, "-", C110), 'SlotsAllocation 2'!$I$2:$I$71, 0)),
                    MATCH(CONCATENATE(B110, "-", C110), 'SlotsAllocation 2'!$H$2:$H$71, 0)),
                MATCH(CONCATENATE(B110, "-", C110), 'SlotsAllocation 2'!$G$2:$G$71, 0)),
            MATCH(CONCATENATE(B110, "-", C110), 'SlotsAllocation 2'!$F$2:$F$71, 0)),
        MATCH(CONCATENATE(B110, "-", C110), 'SlotsAllocation 2'!$E$2:$E$71, 0)),
    MATCH(CONCATENATE(B110, "-", C110), 'SlotsAllocation 2'!$D$2:$D$71, 0)),
MATCH(CONCATENATE(B110, "-", C110), 'SlotsAllocation 2'!$C$2:$C$71, 0))</f>
        <v>19</v>
      </c>
      <c r="R110" s="2">
        <v>30</v>
      </c>
      <c r="S110" s="147" t="s">
        <v>349</v>
      </c>
      <c r="T110" s="1"/>
      <c r="U110" s="148"/>
      <c r="V110" s="148"/>
      <c r="W110" s="148"/>
    </row>
    <row r="111" spans="2:23" ht="12" x14ac:dyDescent="0.25">
      <c r="B111" s="23" t="s">
        <v>39</v>
      </c>
      <c r="C111" s="2">
        <v>10</v>
      </c>
      <c r="D111" s="3" t="s">
        <v>40</v>
      </c>
      <c r="E111" s="3" t="s">
        <v>41</v>
      </c>
      <c r="F111" s="4">
        <v>3</v>
      </c>
      <c r="G111" s="121" t="s">
        <v>149</v>
      </c>
      <c r="H111" s="121"/>
      <c r="I111" s="116" t="str">
        <f t="shared" si="19"/>
        <v>MW</v>
      </c>
      <c r="J111" s="3">
        <f>IF(ISNA(MATCH(CONCATENATE(B111, "-", C111), 'SlotsAllocation 2'!$C$2:$C$15, 0)),
    IF(ISNA(MATCH(CONCATENATE(B111, "-", C111), 'SlotsAllocation 2'!$D$2:$D$15, 0)),
        IF(ISNA(MATCH(CONCATENATE(B111, "-", C111), 'SlotsAllocation 2'!$E$2:$E$15, 0)),
            IF(ISNA(MATCH(CONCATENATE(B111, "-", C111), 'SlotsAllocation 2'!$F$2:$F$15, 0)),
                IF(ISNA(MATCH(CONCATENATE(B111, "-", C111), 'SlotsAllocation 2'!$G$2:$G$15, 0)),
                    IF(ISNA(MATCH(CONCATENATE(B111, "-", C111), 'SlotsAllocation 2'!$H$2:$H$15, 0)),
                        IF(ISNA(MATCH(CONCATENATE(B111, "-", C111), 'SlotsAllocation 2'!$I$2:$I$15, 0)),
                            IF(ISNA(MATCH(CONCATENATE(B111, "-", C111), 'SlotsAllocation 2'!$J$2:$J$15, 0)),
                                0,
                            MATCH(CONCATENATE(B111, "-", C111), 'SlotsAllocation 2'!$J$2:$J$15, 0)),
                        MATCH(CONCATENATE(B111, "-", C111), 'SlotsAllocation 2'!$I$2:$I$15, 0)),
                    MATCH(CONCATENATE(B111, "-", C111), 'SlotsAllocation 2'!$H$2:$H$15, 0)),
                MATCH(CONCATENATE(B111, "-", C111), 'SlotsAllocation 2'!$G$2:$G$15, 0)),
            MATCH(CONCATENATE(B111, "-", C111), 'SlotsAllocation 2'!$F$2:$F$15, 0)),
        MATCH(CONCATENATE(B111, "-", C111), 'SlotsAllocation 2'!$E$2:$E$15, 0)),
    MATCH(CONCATENATE(B111, "-", C111), 'SlotsAllocation 2'!$D$2:$D$15, 0)),
MATCH(CONCATENATE(B111, "-", C111), 'SlotsAllocation 2'!$C$2:$C$15, 0))</f>
        <v>0</v>
      </c>
      <c r="K111" s="3">
        <f>IF(ISNA(MATCH(CONCATENATE(B111, "-", C111), 'SlotsAllocation 2'!$C$16:$C$29, 0)),
    IF(ISNA(MATCH(CONCATENATE(B111, "-", C111), 'SlotsAllocation 2'!$D$16:$D$29, 0)),
        IF(ISNA(MATCH(CONCATENATE(B111, "-", C111), 'SlotsAllocation 2'!$E$16:$E$29, 0)),
            IF(ISNA(MATCH(CONCATENATE(B111, "-", C111), 'SlotsAllocation 2'!$F$16:$F$29, 0)),
                IF(ISNA(MATCH(CONCATENATE(B111, "-", C111), 'SlotsAllocation 2'!$G$16:$G$29, 0)),
                    IF(ISNA(MATCH(CONCATENATE(B111, "-", C111), 'SlotsAllocation 2'!$H$16:$H$29, 0)),
                        IF(ISNA(MATCH(CONCATENATE(B111, "-", C111), 'SlotsAllocation 2'!$I$16:$I$29, 0)),
                           IF(ISNA(MATCH(CONCATENATE(B111, "-", C111), 'SlotsAllocation 2'!$J$16:$J$29, 0)),
                                0,
                            MATCH(CONCATENATE(B111, "-", C111), 'SlotsAllocation 2'!$J$16:$J$29, 0)),
                        MATCH(CONCATENATE(B111, "-", C111), 'SlotsAllocation 2'!$I$16:$I$29, 0)),
                    MATCH(CONCATENATE(B111, "-", C111), 'SlotsAllocation 2'!$H$16:$H$29, 0)),
                MATCH(CONCATENATE(B111, "-", C111), 'SlotsAllocation 2'!$G$16:$G$29, 0)),
            MATCH(CONCATENATE(B111, "-", C111), 'SlotsAllocation 2'!$F$16:$F$29, 0)),
        MATCH(CONCATENATE(B111, "-", C111), 'SlotsAllocation 2'!$E$16:$E$29, 0)),
    MATCH(CONCATENATE(B111, "-", C111), 'SlotsAllocation 2'!$D$16:$D$29, 0)),
MATCH(CONCATENATE(B111, "-", C111), 'SlotsAllocation 2'!$C$16:$C$29, 0))</f>
        <v>5</v>
      </c>
      <c r="L111" s="3">
        <f>IF(ISNA(MATCH(CONCATENATE(B111, "-", C111), 'SlotsAllocation 2'!$C$30:$C$43, 0)),
    IF(ISNA(MATCH(CONCATENATE(B111, "-", C111), 'SlotsAllocation 2'!$D$30:$D$43, 0)),
        IF(ISNA(MATCH(CONCATENATE(B111, "-", C111), 'SlotsAllocation 2'!$E$30:$E$43, 0)),
            IF(ISNA(MATCH(CONCATENATE(B111, "-", C111), 'SlotsAllocation 2'!$F$30:$F$43, 0)),
                IF(ISNA(MATCH(CONCATENATE(B111, "-", C111), 'SlotsAllocation 2'!$G$30:$G$43, 0)),
                    IF(ISNA(MATCH(CONCATENATE(B111, "-", C111), 'SlotsAllocation 2'!$H$30:$H$43, 0)),
                        IF(ISNA(MATCH(CONCATENATE(B111, "-", C111), 'SlotsAllocation 2'!$I$30:$I$43, 0)),
                           IF(ISNA(MATCH(CONCATENATE(B111, "-", C111), 'SlotsAllocation 2'!$J$30:$J$43, 0)),
                                0,
                            MATCH(CONCATENATE(B111, "-", C111), 'SlotsAllocation 2'!$J$30:$J$43, 0)),
                        MATCH(CONCATENATE(B111, "-", C111), 'SlotsAllocation 2'!$I$30:$I$43, 0)),
                    MATCH(CONCATENATE(B111, "-", C111), 'SlotsAllocation 2'!$H$30:$H$43, 0)),
                MATCH(CONCATENATE(B111, "-", C111), 'SlotsAllocation 2'!$G$30:$G$43, 0)),
            MATCH(CONCATENATE(B111, "-", C111), 'SlotsAllocation 2'!$F$30:$F$43, 0)),
        MATCH(CONCATENATE(B111, "-", C111), 'SlotsAllocation 2'!$E$30:$E$43, 0)),
    MATCH(CONCATENATE(B111, "-", C111), 'SlotsAllocation 2'!$D$30:$D$43, 0)),
MATCH(CONCATENATE(B111, "-", C111), 'SlotsAllocation 2'!$C$30:$C$43, 0))</f>
        <v>0</v>
      </c>
      <c r="M111" s="3">
        <f>IF(ISNA(MATCH(CONCATENATE(B111, "-", C111), 'SlotsAllocation 2'!$C$44:$C$57, 0)),
    IF(ISNA(MATCH(CONCATENATE(B111, "-", C111), 'SlotsAllocation 2'!$D$44:$D$57, 0)),
        IF(ISNA(MATCH(CONCATENATE(B111, "-", C111), 'SlotsAllocation 2'!$E$44:$E$57, 0)),
            IF(ISNA(MATCH(CONCATENATE(B111, "-", C111), 'SlotsAllocation 2'!$F$44:$F$57, 0)),
                IF(ISNA(MATCH(CONCATENATE(B111, "-", C111), 'SlotsAllocation 2'!$G$44:$G$57, 0)),
                    IF(ISNA(MATCH(CONCATENATE(B111, "-", C111), 'SlotsAllocation 2'!$H$44:$H$57, 0)),
                        IF(ISNA(MATCH(CONCATENATE(B111, "-", C111), 'SlotsAllocation 2'!$I$44:$I$57, 0)),
                           IF(ISNA(MATCH(CONCATENATE(B111, "-", C111), 'SlotsAllocation 2'!$J$44:$J$57, 0)),
                                0,
                            MATCH(CONCATENATE(B111, "-", C111), 'SlotsAllocation 2'!$J$44:$J$57, 0)),
                        MATCH(CONCATENATE(B111, "-", C111), 'SlotsAllocation 2'!$I$44:$I$57, 0)),
                    MATCH(CONCATENATE(B111, "-", C111), 'SlotsAllocation 2'!$H$44:$H$57, 0)),
                MATCH(CONCATENATE(B111, "-", C111), 'SlotsAllocation 2'!$G$44:$G$57, 0)),
            MATCH(CONCATENATE(B111, "-", C111), 'SlotsAllocation 2'!$F$44:$F$57, 0)),
        MATCH(CONCATENATE(B111, "-", C111), 'SlotsAllocation 2'!$E$44:$E$57, 0)),
    MATCH(CONCATENATE(B111, "-", C111), 'SlotsAllocation 2'!$D$44:$D$57, 0)),
MATCH(CONCATENATE(B111, "-", C111), 'SlotsAllocation 2'!$C$44:$C$57, 0))</f>
        <v>5</v>
      </c>
      <c r="N111" s="3">
        <f>IF(ISNA(MATCH(CONCATENATE(B111, "-", C111), 'SlotsAllocation 2'!$C$58:$C$71, 0)),
    IF(ISNA(MATCH(CONCATENATE(B111, "-", C111), 'SlotsAllocation 2'!$D$58:$D$71, 0)),
        IF(ISNA(MATCH(CONCATENATE(B111, "-", C111), 'SlotsAllocation 2'!$E$58:$E$71, 0)),
            IF(ISNA(MATCH(CONCATENATE(B111, "-", C111), 'SlotsAllocation 2'!$F$58:$F$71, 0)),
                IF(ISNA(MATCH(CONCATENATE(B111, "-", C111), 'SlotsAllocation 2'!$G$58:$G$71, 0)),
                    IF(ISNA(MATCH(CONCATENATE(B111, "-", C111), 'SlotsAllocation 2'!$H$58:$H$71, 0)),
                        IF(ISNA(MATCH(CONCATENATE(B111, "-", C111), 'SlotsAllocation 2'!$I$58:$I$71, 0)),
                           IF(ISNA(MATCH(CONCATENATE(B111, "-", C111), 'SlotsAllocation 2'!$J$58:$J$71, 0)),
                                0,
                            MATCH(CONCATENATE(B111, "-", C111), 'SlotsAllocation 2'!$J$58:$J$71, 0)),
                        MATCH(CONCATENATE(B111, "-", C111), 'SlotsAllocation 2'!$I$58:$I$71, 0)),
                    MATCH(CONCATENATE(B111, "-", C111), 'SlotsAllocation 2'!$H$58:$H$71, 0)),
                MATCH(CONCATENATE(B111, "-", C111), 'SlotsAllocation 2'!$G$58:$G$71, 0)),
            MATCH(CONCATENATE(B111, "-", C111), 'SlotsAllocation 2'!$F$58:$F$71, 0)),
        MATCH(CONCATENATE(B111, "-", C111), 'SlotsAllocation 2'!$E$58:$E$71, 0)),
    MATCH(CONCATENATE(B111, "-", C111), 'SlotsAllocation 2'!$D$58:$D$71, 0)),
MATCH(CONCATENATE(B111, "-", C111), 'SlotsAllocation 2'!$C$58:$C$71, 0))</f>
        <v>0</v>
      </c>
      <c r="O111" s="3" t="str">
        <f>IF(ISNA(MATCH(CONCATENATE(B111, "-", C111), 'SlotsAllocation 2'!$C$2:$C$71, 0)),
    IF(ISNA(MATCH(CONCATENATE(B111, "-", C111), 'SlotsAllocation 2'!$D$2:$D$71, 0)),
        IF(ISNA(MATCH(CONCATENATE(B111, "-", C111), 'SlotsAllocation 2'!$E$2:$E$71, 0)),
            IF(ISNA(MATCH(CONCATENATE(B111, "-", C111), 'SlotsAllocation 2'!$F$2:$F$71, 0)),
                IF(ISNA(MATCH(CONCATENATE(B111, "-", C111), 'SlotsAllocation 2'!$G$2:$G$71, 0)),
                    IF(ISNA(MATCH(CONCATENATE(B111, "-", C111), 'SlotsAllocation 2'!$H$2:$H$71, 0)),
                        IF(ISNA(MATCH(CONCATENATE(B111, "-", C111),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16:20-17:50</v>
      </c>
      <c r="P111" s="3" t="str">
        <f>IF(ISNA(VLOOKUP(Q111, 'LOOKUP Table'!$A$2:$B$75, 2, FALSE)), "No Room Allocated", VLOOKUP(Q111, 'LOOKUP Table'!$A$2:$B$75, 2, FALSE))</f>
        <v>CSCLAB4</v>
      </c>
      <c r="Q111" s="3">
        <f>IF(ISNA(MATCH(CONCATENATE(B111, "-", C111), 'SlotsAllocation 2'!$C$2:$C$71, 0)),
    IF(ISNA(MATCH(CONCATENATE(B111, "-", C111), 'SlotsAllocation 2'!$D$2:$D$71, 0)),
        IF(ISNA(MATCH(CONCATENATE(B111, "-", C111), 'SlotsAllocation 2'!$E$2:$E$71, 0)),
            IF(ISNA(MATCH(CONCATENATE(B111, "-", C111), 'SlotsAllocation 2'!$F$2:$F$71, 0)),
                IF(ISNA(MATCH(CONCATENATE(B111, "-", C111), 'SlotsAllocation 2'!$G$2:$G$71, 0)),
                    IF(ISNA(MATCH(CONCATENATE(B111, "-", C111), 'SlotsAllocation 2'!$H$2:$H$71, 0)),
                        IF(ISNA(MATCH(CONCATENATE(B111, "-", C111), 'SlotsAllocation 2'!$I$2:$I$71, 0)),
                            IF(ISNA(MATCH(CONCATENATE(B111, "-", C111), 'SlotsAllocation 2'!$J$2:$J$71, 0)),
                                "No Room Allocated",
                            MATCH(CONCATENATE(B111, "-", C111), 'SlotsAllocation 2'!$J$2:$J$71, 0)),
                        MATCH(CONCATENATE(B111, "-", C111), 'SlotsAllocation 2'!$I$2:$I$71, 0)),
                    MATCH(CONCATENATE(B111, "-", C111), 'SlotsAllocation 2'!$H$2:$H$71, 0)),
                MATCH(CONCATENATE(B111, "-", C111), 'SlotsAllocation 2'!$G$2:$G$71, 0)),
            MATCH(CONCATENATE(B111, "-", C111), 'SlotsAllocation 2'!$F$2:$F$71, 0)),
        MATCH(CONCATENATE(B111, "-", C111), 'SlotsAllocation 2'!$E$2:$E$71, 0)),
    MATCH(CONCATENATE(B111, "-", C111), 'SlotsAllocation 2'!$D$2:$D$71, 0)),
MATCH(CONCATENATE(B111, "-", C111), 'SlotsAllocation 2'!$C$2:$C$71, 0))</f>
        <v>19</v>
      </c>
      <c r="R111" s="2">
        <v>30</v>
      </c>
      <c r="S111" s="147" t="s">
        <v>349</v>
      </c>
      <c r="T111" s="1"/>
      <c r="U111" s="142"/>
      <c r="V111" s="142"/>
      <c r="W111" s="142"/>
    </row>
    <row r="112" spans="2:23" ht="12" x14ac:dyDescent="0.25">
      <c r="B112" s="23" t="s">
        <v>42</v>
      </c>
      <c r="C112" s="2">
        <v>10</v>
      </c>
      <c r="D112" s="3" t="s">
        <v>84</v>
      </c>
      <c r="E112" s="3" t="s">
        <v>43</v>
      </c>
      <c r="F112" s="4">
        <v>1</v>
      </c>
      <c r="G112" s="121" t="s">
        <v>149</v>
      </c>
      <c r="H112" s="121"/>
      <c r="I112" s="116" t="str">
        <f t="shared" si="19"/>
        <v>W</v>
      </c>
      <c r="J112" s="3">
        <f>IF(ISNA(MATCH(CONCATENATE(B112, "-", C112), 'SlotsAllocation 2'!$C$2:$C$15, 0)),
    IF(ISNA(MATCH(CONCATENATE(B112, "-", C112), 'SlotsAllocation 2'!$D$2:$D$15, 0)),
        IF(ISNA(MATCH(CONCATENATE(B112, "-", C112), 'SlotsAllocation 2'!$E$2:$E$15, 0)),
            IF(ISNA(MATCH(CONCATENATE(B112, "-", C112), 'SlotsAllocation 2'!$F$2:$F$15, 0)),
                IF(ISNA(MATCH(CONCATENATE(B112, "-", C112), 'SlotsAllocation 2'!$G$2:$G$15, 0)),
                    IF(ISNA(MATCH(CONCATENATE(B112, "-", C112), 'SlotsAllocation 2'!$H$2:$H$15, 0)),
                        IF(ISNA(MATCH(CONCATENATE(B112, "-", C112), 'SlotsAllocation 2'!$I$2:$I$15, 0)),
                            IF(ISNA(MATCH(CONCATENATE(B112, "-", C112), 'SlotsAllocation 2'!$J$2:$J$15, 0)),
                                0,
                            MATCH(CONCATENATE(B112, "-", C112), 'SlotsAllocation 2'!$J$2:$J$15, 0)),
                        MATCH(CONCATENATE(B112, "-", C112), 'SlotsAllocation 2'!$I$2:$I$15, 0)),
                    MATCH(CONCATENATE(B112, "-", C112), 'SlotsAllocation 2'!$H$2:$H$15, 0)),
                MATCH(CONCATENATE(B112, "-", C112), 'SlotsAllocation 2'!$G$2:$G$15, 0)),
            MATCH(CONCATENATE(B112, "-", C112), 'SlotsAllocation 2'!$F$2:$F$15, 0)),
        MATCH(CONCATENATE(B112, "-", C112), 'SlotsAllocation 2'!$E$2:$E$15, 0)),
    MATCH(CONCATENATE(B112, "-", C112), 'SlotsAllocation 2'!$D$2:$D$15, 0)),
MATCH(CONCATENATE(B112, "-", C112), 'SlotsAllocation 2'!$C$2:$C$15, 0))</f>
        <v>0</v>
      </c>
      <c r="K112" s="3">
        <f>IF(ISNA(MATCH(CONCATENATE(B112, "-", C112), 'SlotsAllocation 2'!$C$16:$C$29, 0)),
    IF(ISNA(MATCH(CONCATENATE(B112, "-", C112), 'SlotsAllocation 2'!$D$16:$D$29, 0)),
        IF(ISNA(MATCH(CONCATENATE(B112, "-", C112), 'SlotsAllocation 2'!$E$16:$E$29, 0)),
            IF(ISNA(MATCH(CONCATENATE(B112, "-", C112), 'SlotsAllocation 2'!$F$16:$F$29, 0)),
                IF(ISNA(MATCH(CONCATENATE(B112, "-", C112), 'SlotsAllocation 2'!$G$16:$G$29, 0)),
                    IF(ISNA(MATCH(CONCATENATE(B112, "-", C112), 'SlotsAllocation 2'!$H$16:$H$29, 0)),
                        IF(ISNA(MATCH(CONCATENATE(B112, "-", C112), 'SlotsAllocation 2'!$I$16:$I$29, 0)),
                           IF(ISNA(MATCH(CONCATENATE(B112, "-", C112), 'SlotsAllocation 2'!$J$16:$J$29, 0)),
                                0,
                            MATCH(CONCATENATE(B112, "-", C112), 'SlotsAllocation 2'!$J$16:$J$29, 0)),
                        MATCH(CONCATENATE(B112, "-", C112), 'SlotsAllocation 2'!$I$16:$I$29, 0)),
                    MATCH(CONCATENATE(B112, "-", C112), 'SlotsAllocation 2'!$H$16:$H$29, 0)),
                MATCH(CONCATENATE(B112, "-", C112), 'SlotsAllocation 2'!$G$16:$G$29, 0)),
            MATCH(CONCATENATE(B112, "-", C112), 'SlotsAllocation 2'!$F$16:$F$29, 0)),
        MATCH(CONCATENATE(B112, "-", C112), 'SlotsAllocation 2'!$E$16:$E$29, 0)),
    MATCH(CONCATENATE(B112, "-", C112), 'SlotsAllocation 2'!$D$16:$D$29, 0)),
MATCH(CONCATENATE(B112, "-", C112), 'SlotsAllocation 2'!$C$16:$C$29, 0))</f>
        <v>0</v>
      </c>
      <c r="L112" s="3">
        <f>IF(ISNA(MATCH(CONCATENATE(B112, "-", C112), 'SlotsAllocation 2'!$C$30:$C$43, 0)),
    IF(ISNA(MATCH(CONCATENATE(B112, "-", C112), 'SlotsAllocation 2'!$D$30:$D$43, 0)),
        IF(ISNA(MATCH(CONCATENATE(B112, "-", C112), 'SlotsAllocation 2'!$E$30:$E$43, 0)),
            IF(ISNA(MATCH(CONCATENATE(B112, "-", C112), 'SlotsAllocation 2'!$F$30:$F$43, 0)),
                IF(ISNA(MATCH(CONCATENATE(B112, "-", C112), 'SlotsAllocation 2'!$G$30:$G$43, 0)),
                    IF(ISNA(MATCH(CONCATENATE(B112, "-", C112), 'SlotsAllocation 2'!$H$30:$H$43, 0)),
                        IF(ISNA(MATCH(CONCATENATE(B112, "-", C112), 'SlotsAllocation 2'!$I$30:$I$43, 0)),
                           IF(ISNA(MATCH(CONCATENATE(B112, "-", C112), 'SlotsAllocation 2'!$J$30:$J$43, 0)),
                                0,
                            MATCH(CONCATENATE(B112, "-", C112), 'SlotsAllocation 2'!$J$30:$J$43, 0)),
                        MATCH(CONCATENATE(B112, "-", C112), 'SlotsAllocation 2'!$I$30:$I$43, 0)),
                    MATCH(CONCATENATE(B112, "-", C112), 'SlotsAllocation 2'!$H$30:$H$43, 0)),
                MATCH(CONCATENATE(B112, "-", C112), 'SlotsAllocation 2'!$G$30:$G$43, 0)),
            MATCH(CONCATENATE(B112, "-", C112), 'SlotsAllocation 2'!$F$30:$F$43, 0)),
        MATCH(CONCATENATE(B112, "-", C112), 'SlotsAllocation 2'!$E$30:$E$43, 0)),
    MATCH(CONCATENATE(B112, "-", C112), 'SlotsAllocation 2'!$D$30:$D$43, 0)),
MATCH(CONCATENATE(B112, "-", C112), 'SlotsAllocation 2'!$C$30:$C$43, 0))</f>
        <v>0</v>
      </c>
      <c r="M112" s="3">
        <f>IF(ISNA(MATCH(CONCATENATE(B112, "-", C112), 'SlotsAllocation 2'!$C$44:$C$57, 0)),
    IF(ISNA(MATCH(CONCATENATE(B112, "-", C112), 'SlotsAllocation 2'!$D$44:$D$57, 0)),
        IF(ISNA(MATCH(CONCATENATE(B112, "-", C112), 'SlotsAllocation 2'!$E$44:$E$57, 0)),
            IF(ISNA(MATCH(CONCATENATE(B112, "-", C112), 'SlotsAllocation 2'!$F$44:$F$57, 0)),
                IF(ISNA(MATCH(CONCATENATE(B112, "-", C112), 'SlotsAllocation 2'!$G$44:$G$57, 0)),
                    IF(ISNA(MATCH(CONCATENATE(B112, "-", C112), 'SlotsAllocation 2'!$H$44:$H$57, 0)),
                        IF(ISNA(MATCH(CONCATENATE(B112, "-", C112), 'SlotsAllocation 2'!$I$44:$I$57, 0)),
                           IF(ISNA(MATCH(CONCATENATE(B112, "-", C112), 'SlotsAllocation 2'!$J$44:$J$57, 0)),
                                0,
                            MATCH(CONCATENATE(B112, "-", C112), 'SlotsAllocation 2'!$J$44:$J$57, 0)),
                        MATCH(CONCATENATE(B112, "-", C112), 'SlotsAllocation 2'!$I$44:$I$57, 0)),
                    MATCH(CONCATENATE(B112, "-", C112), 'SlotsAllocation 2'!$H$44:$H$57, 0)),
                MATCH(CONCATENATE(B112, "-", C112), 'SlotsAllocation 2'!$G$44:$G$57, 0)),
            MATCH(CONCATENATE(B112, "-", C112), 'SlotsAllocation 2'!$F$44:$F$57, 0)),
        MATCH(CONCATENATE(B112, "-", C112), 'SlotsAllocation 2'!$E$44:$E$57, 0)),
    MATCH(CONCATENATE(B112, "-", C112), 'SlotsAllocation 2'!$D$44:$D$57, 0)),
MATCH(CONCATENATE(B112, "-", C112), 'SlotsAllocation 2'!$C$44:$C$57, 0))</f>
        <v>5</v>
      </c>
      <c r="N112" s="3">
        <f>IF(ISNA(MATCH(CONCATENATE(B112, "-", C112), 'SlotsAllocation 2'!$C$58:$C$71, 0)),
    IF(ISNA(MATCH(CONCATENATE(B112, "-", C112), 'SlotsAllocation 2'!$D$58:$D$71, 0)),
        IF(ISNA(MATCH(CONCATENATE(B112, "-", C112), 'SlotsAllocation 2'!$E$58:$E$71, 0)),
            IF(ISNA(MATCH(CONCATENATE(B112, "-", C112), 'SlotsAllocation 2'!$F$58:$F$71, 0)),
                IF(ISNA(MATCH(CONCATENATE(B112, "-", C112), 'SlotsAllocation 2'!$G$58:$G$71, 0)),
                    IF(ISNA(MATCH(CONCATENATE(B112, "-", C112), 'SlotsAllocation 2'!$H$58:$H$71, 0)),
                        IF(ISNA(MATCH(CONCATENATE(B112, "-", C112), 'SlotsAllocation 2'!$I$58:$I$71, 0)),
                           IF(ISNA(MATCH(CONCATENATE(B112, "-", C112), 'SlotsAllocation 2'!$J$58:$J$71, 0)),
                                0,
                            MATCH(CONCATENATE(B112, "-", C112), 'SlotsAllocation 2'!$J$58:$J$71, 0)),
                        MATCH(CONCATENATE(B112, "-", C112), 'SlotsAllocation 2'!$I$58:$I$71, 0)),
                    MATCH(CONCATENATE(B112, "-", C112), 'SlotsAllocation 2'!$H$58:$H$71, 0)),
                MATCH(CONCATENATE(B112, "-", C112), 'SlotsAllocation 2'!$G$58:$G$71, 0)),
            MATCH(CONCATENATE(B112, "-", C112), 'SlotsAllocation 2'!$F$58:$F$71, 0)),
        MATCH(CONCATENATE(B112, "-", C112), 'SlotsAllocation 2'!$E$58:$E$71, 0)),
    MATCH(CONCATENATE(B112, "-", C112), 'SlotsAllocation 2'!$D$58:$D$71, 0)),
MATCH(CONCATENATE(B112, "-", C112), 'SlotsAllocation 2'!$C$58:$C$71, 0))</f>
        <v>0</v>
      </c>
      <c r="O112" s="3" t="str">
        <f>IF(ISNA(MATCH(CONCATENATE(B112, "-", C112), 'SlotsAllocation 2'!$C$2:$C$71, 0)),
    IF(ISNA(MATCH(CONCATENATE(B112, "-", C112), 'SlotsAllocation 2'!$D$2:$D$71, 0)),
        IF(ISNA(MATCH(CONCATENATE(B112, "-", C112), 'SlotsAllocation 2'!$E$2:$E$71, 0)),
            IF(ISNA(MATCH(CONCATENATE(B112, "-", C112), 'SlotsAllocation 2'!$F$2:$F$71, 0)),
                IF(ISNA(MATCH(CONCATENATE(B112, "-", C112), 'SlotsAllocation 2'!$G$2:$G$71, 0)),
                    IF(ISNA(MATCH(CONCATENATE(B112, "-", C112), 'SlotsAllocation 2'!$H$2:$H$71, 0)),
                        IF(ISNA(MATCH(CONCATENATE(B112, "-", C112),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14:40-16:10</v>
      </c>
      <c r="P112" s="3" t="str">
        <f>IF(ISNA(VLOOKUP(Q112, 'LOOKUP Table'!$A$2:$B$75, 2, FALSE)), "No Room Allocated", VLOOKUP(Q112, 'LOOKUP Table'!$A$2:$B$75, 2, FALSE))</f>
        <v>CSCLAB4</v>
      </c>
      <c r="Q112" s="3">
        <f>IF(ISNA(MATCH(CONCATENATE(B112, "-", C112), 'SlotsAllocation 2'!$C$2:$C$71, 0)),
    IF(ISNA(MATCH(CONCATENATE(B112, "-", C112), 'SlotsAllocation 2'!$D$2:$D$71, 0)),
        IF(ISNA(MATCH(CONCATENATE(B112, "-", C112), 'SlotsAllocation 2'!$E$2:$E$71, 0)),
            IF(ISNA(MATCH(CONCATENATE(B112, "-", C112), 'SlotsAllocation 2'!$F$2:$F$71, 0)),
                IF(ISNA(MATCH(CONCATENATE(B112, "-", C112), 'SlotsAllocation 2'!$G$2:$G$71, 0)),
                    IF(ISNA(MATCH(CONCATENATE(B112, "-", C112), 'SlotsAllocation 2'!$H$2:$H$71, 0)),
                        IF(ISNA(MATCH(CONCATENATE(B112, "-", C112), 'SlotsAllocation 2'!$I$2:$I$71, 0)),
                            IF(ISNA(MATCH(CONCATENATE(B112, "-", C112), 'SlotsAllocation 2'!$J$2:$J$71, 0)),
                                "No Room Allocated",
                            MATCH(CONCATENATE(B112, "-", C112), 'SlotsAllocation 2'!$J$2:$J$71, 0)),
                        MATCH(CONCATENATE(B112, "-", C112), 'SlotsAllocation 2'!$I$2:$I$71, 0)),
                    MATCH(CONCATENATE(B112, "-", C112), 'SlotsAllocation 2'!$H$2:$H$71, 0)),
                MATCH(CONCATENATE(B112, "-", C112), 'SlotsAllocation 2'!$G$2:$G$71, 0)),
            MATCH(CONCATENATE(B112, "-", C112), 'SlotsAllocation 2'!$F$2:$F$71, 0)),
        MATCH(CONCATENATE(B112, "-", C112), 'SlotsAllocation 2'!$E$2:$E$71, 0)),
    MATCH(CONCATENATE(B112, "-", C112), 'SlotsAllocation 2'!$D$2:$D$71, 0)),
MATCH(CONCATENATE(B112, "-", C112), 'SlotsAllocation 2'!$C$2:$C$71, 0))</f>
        <v>47</v>
      </c>
      <c r="R112" s="2">
        <v>30</v>
      </c>
      <c r="S112" s="147" t="s">
        <v>349</v>
      </c>
      <c r="T112" s="1"/>
      <c r="U112" s="142"/>
      <c r="V112" s="142"/>
      <c r="W112" s="142"/>
    </row>
    <row r="113" spans="2:23" ht="30" customHeight="1" x14ac:dyDescent="0.25">
      <c r="B113" s="27"/>
      <c r="C113" s="13"/>
      <c r="D113" s="13"/>
      <c r="E113" s="13"/>
      <c r="F113" s="16"/>
      <c r="G113" s="13"/>
      <c r="H113" s="13"/>
      <c r="I113" s="13"/>
      <c r="J113" s="11"/>
      <c r="K113" s="11"/>
      <c r="L113" s="11"/>
      <c r="M113" s="11"/>
      <c r="N113" s="11"/>
      <c r="O113" s="11"/>
      <c r="P113" s="11"/>
      <c r="Q113" s="13"/>
      <c r="R113" s="13"/>
      <c r="S113" s="15"/>
      <c r="T113" s="17"/>
      <c r="U113" s="130"/>
      <c r="V113" s="130"/>
      <c r="W113" s="130"/>
    </row>
    <row r="114" spans="2:23" ht="12" x14ac:dyDescent="0.25">
      <c r="B114" s="23" t="s">
        <v>24</v>
      </c>
      <c r="C114" s="5">
        <v>1</v>
      </c>
      <c r="D114" s="3" t="s">
        <v>25</v>
      </c>
      <c r="E114" s="3" t="s">
        <v>90</v>
      </c>
      <c r="F114" s="4">
        <v>3</v>
      </c>
      <c r="G114" s="59" t="s">
        <v>149</v>
      </c>
      <c r="H114" s="59"/>
      <c r="I114" s="3" t="str">
        <f t="shared" ref="I114:I121" si="21">CONCATENATE(
    IF(J114 &gt; 0, "S", ""),
    IF(K114 &gt; 0, "M", ""),
    IF(L114 &gt; 0, "T", ""),
    IF(M114 &gt; 0, "W", ""),
    IF(N114 &gt; 0, "R", ""),
)</f>
        <v>MW</v>
      </c>
      <c r="J114" s="3">
        <f>IF(ISNA(MATCH(CONCATENATE(B114, "-", C114), 'SlotsAllocation 2'!$C$2:$C$15, 0)),
    IF(ISNA(MATCH(CONCATENATE(B114, "-", C114), 'SlotsAllocation 2'!$D$2:$D$15, 0)),
        IF(ISNA(MATCH(CONCATENATE(B114, "-", C114), 'SlotsAllocation 2'!$E$2:$E$15, 0)),
            IF(ISNA(MATCH(CONCATENATE(B114, "-", C114), 'SlotsAllocation 2'!$F$2:$F$15, 0)),
                IF(ISNA(MATCH(CONCATENATE(B114, "-", C114), 'SlotsAllocation 2'!$G$2:$G$15, 0)),
                    IF(ISNA(MATCH(CONCATENATE(B114, "-", C114), 'SlotsAllocation 2'!$H$2:$H$15, 0)),
                        IF(ISNA(MATCH(CONCATENATE(B114, "-", C114), 'SlotsAllocation 2'!$I$2:$I$15, 0)),
                            IF(ISNA(MATCH(CONCATENATE(B114, "-", C114), 'SlotsAllocation 2'!$J$2:$J$15, 0)),
                                0,
                            MATCH(CONCATENATE(B114, "-", C114), 'SlotsAllocation 2'!$J$2:$J$15, 0)),
                        MATCH(CONCATENATE(B114, "-", C114), 'SlotsAllocation 2'!$I$2:$I$15, 0)),
                    MATCH(CONCATENATE(B114, "-", C114), 'SlotsAllocation 2'!$H$2:$H$15, 0)),
                MATCH(CONCATENATE(B114, "-", C114), 'SlotsAllocation 2'!$G$2:$G$15, 0)),
            MATCH(CONCATENATE(B114, "-", C114), 'SlotsAllocation 2'!$F$2:$F$15, 0)),
        MATCH(CONCATENATE(B114, "-", C114), 'SlotsAllocation 2'!$E$2:$E$15, 0)),
    MATCH(CONCATENATE(B114, "-", C114), 'SlotsAllocation 2'!$D$2:$D$15, 0)),
MATCH(CONCATENATE(B114, "-", C114), 'SlotsAllocation 2'!$C$2:$C$15, 0))</f>
        <v>0</v>
      </c>
      <c r="K114" s="3">
        <f>IF(ISNA(MATCH(CONCATENATE(B114, "-", C114), 'SlotsAllocation 2'!$C$16:$C$29, 0)),
    IF(ISNA(MATCH(CONCATENATE(B114, "-", C114), 'SlotsAllocation 2'!$D$16:$D$29, 0)),
        IF(ISNA(MATCH(CONCATENATE(B114, "-", C114), 'SlotsAllocation 2'!$E$16:$E$29, 0)),
            IF(ISNA(MATCH(CONCATENATE(B114, "-", C114), 'SlotsAllocation 2'!$F$16:$F$29, 0)),
                IF(ISNA(MATCH(CONCATENATE(B114, "-", C114), 'SlotsAllocation 2'!$G$16:$G$29, 0)),
                    IF(ISNA(MATCH(CONCATENATE(B114, "-", C114), 'SlotsAllocation 2'!$H$16:$H$29, 0)),
                        IF(ISNA(MATCH(CONCATENATE(B114, "-", C114), 'SlotsAllocation 2'!$I$16:$I$29, 0)),
                           IF(ISNA(MATCH(CONCATENATE(B114, "-", C114), 'SlotsAllocation 2'!$J$16:$J$29, 0)),
                                0,
                            MATCH(CONCATENATE(B114, "-", C114), 'SlotsAllocation 2'!$J$16:$J$29, 0)),
                        MATCH(CONCATENATE(B114, "-", C114), 'SlotsAllocation 2'!$I$16:$I$29, 0)),
                    MATCH(CONCATENATE(B114, "-", C114), 'SlotsAllocation 2'!$H$16:$H$29, 0)),
                MATCH(CONCATENATE(B114, "-", C114), 'SlotsAllocation 2'!$G$16:$G$29, 0)),
            MATCH(CONCATENATE(B114, "-", C114), 'SlotsAllocation 2'!$F$16:$F$29, 0)),
        MATCH(CONCATENATE(B114, "-", C114), 'SlotsAllocation 2'!$E$16:$E$29, 0)),
    MATCH(CONCATENATE(B114, "-", C114), 'SlotsAllocation 2'!$D$16:$D$29, 0)),
MATCH(CONCATENATE(B114, "-", C114), 'SlotsAllocation 2'!$C$16:$C$29, 0))</f>
        <v>11</v>
      </c>
      <c r="L114" s="3">
        <f>IF(ISNA(MATCH(CONCATENATE(B114, "-", C114), 'SlotsAllocation 2'!$C$30:$C$43, 0)),
    IF(ISNA(MATCH(CONCATENATE(B114, "-", C114), 'SlotsAllocation 2'!$D$30:$D$43, 0)),
        IF(ISNA(MATCH(CONCATENATE(B114, "-", C114), 'SlotsAllocation 2'!$E$30:$E$43, 0)),
            IF(ISNA(MATCH(CONCATENATE(B114, "-", C114), 'SlotsAllocation 2'!$F$30:$F$43, 0)),
                IF(ISNA(MATCH(CONCATENATE(B114, "-", C114), 'SlotsAllocation 2'!$G$30:$G$43, 0)),
                    IF(ISNA(MATCH(CONCATENATE(B114, "-", C114), 'SlotsAllocation 2'!$H$30:$H$43, 0)),
                        IF(ISNA(MATCH(CONCATENATE(B114, "-", C114), 'SlotsAllocation 2'!$I$30:$I$43, 0)),
                           IF(ISNA(MATCH(CONCATENATE(B114, "-", C114), 'SlotsAllocation 2'!$J$30:$J$43, 0)),
                                0,
                            MATCH(CONCATENATE(B114, "-", C114), 'SlotsAllocation 2'!$J$30:$J$43, 0)),
                        MATCH(CONCATENATE(B114, "-", C114), 'SlotsAllocation 2'!$I$30:$I$43, 0)),
                    MATCH(CONCATENATE(B114, "-", C114), 'SlotsAllocation 2'!$H$30:$H$43, 0)),
                MATCH(CONCATENATE(B114, "-", C114), 'SlotsAllocation 2'!$G$30:$G$43, 0)),
            MATCH(CONCATENATE(B114, "-", C114), 'SlotsAllocation 2'!$F$30:$F$43, 0)),
        MATCH(CONCATENATE(B114, "-", C114), 'SlotsAllocation 2'!$E$30:$E$43, 0)),
    MATCH(CONCATENATE(B114, "-", C114), 'SlotsAllocation 2'!$D$30:$D$43, 0)),
MATCH(CONCATENATE(B114, "-", C114), 'SlotsAllocation 2'!$C$30:$C$43, 0))</f>
        <v>0</v>
      </c>
      <c r="M114" s="3">
        <f>IF(ISNA(MATCH(CONCATENATE(B114, "-", C114), 'SlotsAllocation 2'!$C$44:$C$57, 0)),
    IF(ISNA(MATCH(CONCATENATE(B114, "-", C114), 'SlotsAllocation 2'!$D$44:$D$57, 0)),
        IF(ISNA(MATCH(CONCATENATE(B114, "-", C114), 'SlotsAllocation 2'!$E$44:$E$57, 0)),
            IF(ISNA(MATCH(CONCATENATE(B114, "-", C114), 'SlotsAllocation 2'!$F$44:$F$57, 0)),
                IF(ISNA(MATCH(CONCATENATE(B114, "-", C114), 'SlotsAllocation 2'!$G$44:$G$57, 0)),
                    IF(ISNA(MATCH(CONCATENATE(B114, "-", C114), 'SlotsAllocation 2'!$H$44:$H$57, 0)),
                        IF(ISNA(MATCH(CONCATENATE(B114, "-", C114), 'SlotsAllocation 2'!$I$44:$I$57, 0)),
                           IF(ISNA(MATCH(CONCATENATE(B114, "-", C114), 'SlotsAllocation 2'!$J$44:$J$57, 0)),
                                0,
                            MATCH(CONCATENATE(B114, "-", C114), 'SlotsAllocation 2'!$J$44:$J$57, 0)),
                        MATCH(CONCATENATE(B114, "-", C114), 'SlotsAllocation 2'!$I$44:$I$57, 0)),
                    MATCH(CONCATENATE(B114, "-", C114), 'SlotsAllocation 2'!$H$44:$H$57, 0)),
                MATCH(CONCATENATE(B114, "-", C114), 'SlotsAllocation 2'!$G$44:$G$57, 0)),
            MATCH(CONCATENATE(B114, "-", C114), 'SlotsAllocation 2'!$F$44:$F$57, 0)),
        MATCH(CONCATENATE(B114, "-", C114), 'SlotsAllocation 2'!$E$44:$E$57, 0)),
    MATCH(CONCATENATE(B114, "-", C114), 'SlotsAllocation 2'!$D$44:$D$57, 0)),
MATCH(CONCATENATE(B114, "-", C114), 'SlotsAllocation 2'!$C$44:$C$57, 0))</f>
        <v>11</v>
      </c>
      <c r="N114" s="3">
        <f>IF(ISNA(MATCH(CONCATENATE(B114, "-", C114), 'SlotsAllocation 2'!$C$58:$C$71, 0)),
    IF(ISNA(MATCH(CONCATENATE(B114, "-", C114), 'SlotsAllocation 2'!$D$58:$D$71, 0)),
        IF(ISNA(MATCH(CONCATENATE(B114, "-", C114), 'SlotsAllocation 2'!$E$58:$E$71, 0)),
            IF(ISNA(MATCH(CONCATENATE(B114, "-", C114), 'SlotsAllocation 2'!$F$58:$F$71, 0)),
                IF(ISNA(MATCH(CONCATENATE(B114, "-", C114), 'SlotsAllocation 2'!$G$58:$G$71, 0)),
                    IF(ISNA(MATCH(CONCATENATE(B114, "-", C114), 'SlotsAllocation 2'!$H$58:$H$71, 0)),
                        IF(ISNA(MATCH(CONCATENATE(B114, "-", C114), 'SlotsAllocation 2'!$I$58:$I$71, 0)),
                           IF(ISNA(MATCH(CONCATENATE(B114, "-", C114), 'SlotsAllocation 2'!$J$58:$J$71, 0)),
                                0,
                            MATCH(CONCATENATE(B114, "-", C114), 'SlotsAllocation 2'!$J$58:$J$71, 0)),
                        MATCH(CONCATENATE(B114, "-", C114), 'SlotsAllocation 2'!$I$58:$I$71, 0)),
                    MATCH(CONCATENATE(B114, "-", C114), 'SlotsAllocation 2'!$H$58:$H$71, 0)),
                MATCH(CONCATENATE(B114, "-", C114), 'SlotsAllocation 2'!$G$58:$G$71, 0)),
            MATCH(CONCATENATE(B114, "-", C114), 'SlotsAllocation 2'!$F$58:$F$71, 0)),
        MATCH(CONCATENATE(B114, "-", C114), 'SlotsAllocation 2'!$E$58:$E$71, 0)),
    MATCH(CONCATENATE(B114, "-", C114), 'SlotsAllocation 2'!$D$58:$D$71, 0)),
MATCH(CONCATENATE(B114, "-", C114), 'SlotsAllocation 2'!$C$58:$C$71, 0))</f>
        <v>0</v>
      </c>
      <c r="O114" s="3" t="str">
        <f>IF(ISNA(MATCH(CONCATENATE(B114, "-", C114), 'SlotsAllocation 2'!$C$2:$C$71, 0)),
    IF(ISNA(MATCH(CONCATENATE(B114, "-", C114), 'SlotsAllocation 2'!$D$2:$D$71, 0)),
        IF(ISNA(MATCH(CONCATENATE(B114, "-", C114), 'SlotsAllocation 2'!$E$2:$E$71, 0)),
            IF(ISNA(MATCH(CONCATENATE(B114, "-", C114), 'SlotsAllocation 2'!$F$2:$F$71, 0)),
                IF(ISNA(MATCH(CONCATENATE(B114, "-", C114), 'SlotsAllocation 2'!$G$2:$G$71, 0)),
                    IF(ISNA(MATCH(CONCATENATE(B114, "-", C114), 'SlotsAllocation 2'!$H$2:$H$71, 0)),
                        IF(ISNA(MATCH(CONCATENATE(B114, "-", C114),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09:40-11:10</v>
      </c>
      <c r="P114" s="3">
        <v>9015</v>
      </c>
      <c r="Q114" s="3">
        <f>IF(ISNA(MATCH(CONCATENATE(B114, "-", C114), 'SlotsAllocation 2'!$C$2:$C$71, 0)),
    IF(ISNA(MATCH(CONCATENATE(B114, "-", C114), 'SlotsAllocation 2'!$D$2:$D$71, 0)),
        IF(ISNA(MATCH(CONCATENATE(B114, "-", C114), 'SlotsAllocation 2'!$E$2:$E$71, 0)),
            IF(ISNA(MATCH(CONCATENATE(B114, "-", C114), 'SlotsAllocation 2'!$F$2:$F$71, 0)),
                IF(ISNA(MATCH(CONCATENATE(B114, "-", C114), 'SlotsAllocation 2'!$G$2:$G$71, 0)),
                    IF(ISNA(MATCH(CONCATENATE(B114, "-", C114), 'SlotsAllocation 2'!$H$2:$H$71, 0)),
                        IF(ISNA(MATCH(CONCATENATE(B114, "-", C114), 'SlotsAllocation 2'!$I$2:$I$71, 0)),
                            IF(ISNA(MATCH(CONCATENATE(B114, "-", C114), 'SlotsAllocation 2'!$J$2:$J$71, 0)),
                                "No Room Allocated",
                            MATCH(CONCATENATE(B114, "-", C114), 'SlotsAllocation 2'!$J$2:$J$71, 0)),
                        MATCH(CONCATENATE(B114, "-", C114), 'SlotsAllocation 2'!$I$2:$I$71, 0)),
                    MATCH(CONCATENATE(B114, "-", C114), 'SlotsAllocation 2'!$H$2:$H$71, 0)),
                MATCH(CONCATENATE(B114, "-", C114), 'SlotsAllocation 2'!$G$2:$G$71, 0)),
            MATCH(CONCATENATE(B114, "-", C114), 'SlotsAllocation 2'!$F$2:$F$71, 0)),
        MATCH(CONCATENATE(B114, "-", C114), 'SlotsAllocation 2'!$E$2:$E$71, 0)),
    MATCH(CONCATENATE(B114, "-", C114), 'SlotsAllocation 2'!$D$2:$D$71, 0)),
MATCH(CONCATENATE(B114, "-", C114), 'SlotsAllocation 2'!$C$2:$C$71, 0))</f>
        <v>25</v>
      </c>
      <c r="R114" s="2">
        <v>35</v>
      </c>
      <c r="S114" s="1"/>
      <c r="T114" s="1"/>
      <c r="U114" s="130"/>
      <c r="V114" s="130"/>
      <c r="W114" s="130"/>
    </row>
    <row r="115" spans="2:23" ht="12" x14ac:dyDescent="0.25">
      <c r="B115" s="26" t="s">
        <v>26</v>
      </c>
      <c r="C115" s="7">
        <v>1</v>
      </c>
      <c r="D115" s="7" t="s">
        <v>27</v>
      </c>
      <c r="E115" s="3" t="s">
        <v>91</v>
      </c>
      <c r="F115" s="8">
        <v>1</v>
      </c>
      <c r="G115" s="59" t="s">
        <v>149</v>
      </c>
      <c r="H115" s="59"/>
      <c r="I115" s="3" t="str">
        <f t="shared" si="21"/>
        <v>W</v>
      </c>
      <c r="J115" s="3">
        <f>IF(ISNA(MATCH(CONCATENATE(B115, "-", C115), 'SlotsAllocation 2'!$C$2:$C$15, 0)),
    IF(ISNA(MATCH(CONCATENATE(B115, "-", C115), 'SlotsAllocation 2'!$D$2:$D$15, 0)),
        IF(ISNA(MATCH(CONCATENATE(B115, "-", C115), 'SlotsAllocation 2'!$E$2:$E$15, 0)),
            IF(ISNA(MATCH(CONCATENATE(B115, "-", C115), 'SlotsAllocation 2'!$F$2:$F$15, 0)),
                IF(ISNA(MATCH(CONCATENATE(B115, "-", C115), 'SlotsAllocation 2'!$G$2:$G$15, 0)),
                    IF(ISNA(MATCH(CONCATENATE(B115, "-", C115), 'SlotsAllocation 2'!$H$2:$H$15, 0)),
                        IF(ISNA(MATCH(CONCATENATE(B115, "-", C115), 'SlotsAllocation 2'!$I$2:$I$15, 0)),
                            IF(ISNA(MATCH(CONCATENATE(B115, "-", C115), 'SlotsAllocation 2'!$J$2:$J$15, 0)),
                                0,
                            MATCH(CONCATENATE(B115, "-", C115), 'SlotsAllocation 2'!$J$2:$J$15, 0)),
                        MATCH(CONCATENATE(B115, "-", C115), 'SlotsAllocation 2'!$I$2:$I$15, 0)),
                    MATCH(CONCATENATE(B115, "-", C115), 'SlotsAllocation 2'!$H$2:$H$15, 0)),
                MATCH(CONCATENATE(B115, "-", C115), 'SlotsAllocation 2'!$G$2:$G$15, 0)),
            MATCH(CONCATENATE(B115, "-", C115), 'SlotsAllocation 2'!$F$2:$F$15, 0)),
        MATCH(CONCATENATE(B115, "-", C115), 'SlotsAllocation 2'!$E$2:$E$15, 0)),
    MATCH(CONCATENATE(B115, "-", C115), 'SlotsAllocation 2'!$D$2:$D$15, 0)),
MATCH(CONCATENATE(B115, "-", C115), 'SlotsAllocation 2'!$C$2:$C$15, 0))</f>
        <v>0</v>
      </c>
      <c r="K115" s="3">
        <f>IF(ISNA(MATCH(CONCATENATE(B115, "-", C115), 'SlotsAllocation 2'!$C$16:$C$29, 0)),
    IF(ISNA(MATCH(CONCATENATE(B115, "-", C115), 'SlotsAllocation 2'!$D$16:$D$29, 0)),
        IF(ISNA(MATCH(CONCATENATE(B115, "-", C115), 'SlotsAllocation 2'!$E$16:$E$29, 0)),
            IF(ISNA(MATCH(CONCATENATE(B115, "-", C115), 'SlotsAllocation 2'!$F$16:$F$29, 0)),
                IF(ISNA(MATCH(CONCATENATE(B115, "-", C115), 'SlotsAllocation 2'!$G$16:$G$29, 0)),
                    IF(ISNA(MATCH(CONCATENATE(B115, "-", C115), 'SlotsAllocation 2'!$H$16:$H$29, 0)),
                        IF(ISNA(MATCH(CONCATENATE(B115, "-", C115), 'SlotsAllocation 2'!$I$16:$I$29, 0)),
                           IF(ISNA(MATCH(CONCATENATE(B115, "-", C115), 'SlotsAllocation 2'!$J$16:$J$29, 0)),
                                0,
                            MATCH(CONCATENATE(B115, "-", C115), 'SlotsAllocation 2'!$J$16:$J$29, 0)),
                        MATCH(CONCATENATE(B115, "-", C115), 'SlotsAllocation 2'!$I$16:$I$29, 0)),
                    MATCH(CONCATENATE(B115, "-", C115), 'SlotsAllocation 2'!$H$16:$H$29, 0)),
                MATCH(CONCATENATE(B115, "-", C115), 'SlotsAllocation 2'!$G$16:$G$29, 0)),
            MATCH(CONCATENATE(B115, "-", C115), 'SlotsAllocation 2'!$F$16:$F$29, 0)),
        MATCH(CONCATENATE(B115, "-", C115), 'SlotsAllocation 2'!$E$16:$E$29, 0)),
    MATCH(CONCATENATE(B115, "-", C115), 'SlotsAllocation 2'!$D$16:$D$29, 0)),
MATCH(CONCATENATE(B115, "-", C115), 'SlotsAllocation 2'!$C$16:$C$29, 0))</f>
        <v>0</v>
      </c>
      <c r="L115" s="3">
        <f>IF(ISNA(MATCH(CONCATENATE(B115, "-", C115), 'SlotsAllocation 2'!$C$30:$C$43, 0)),
    IF(ISNA(MATCH(CONCATENATE(B115, "-", C115), 'SlotsAllocation 2'!$D$30:$D$43, 0)),
        IF(ISNA(MATCH(CONCATENATE(B115, "-", C115), 'SlotsAllocation 2'!$E$30:$E$43, 0)),
            IF(ISNA(MATCH(CONCATENATE(B115, "-", C115), 'SlotsAllocation 2'!$F$30:$F$43, 0)),
                IF(ISNA(MATCH(CONCATENATE(B115, "-", C115), 'SlotsAllocation 2'!$G$30:$G$43, 0)),
                    IF(ISNA(MATCH(CONCATENATE(B115, "-", C115), 'SlotsAllocation 2'!$H$30:$H$43, 0)),
                        IF(ISNA(MATCH(CONCATENATE(B115, "-", C115), 'SlotsAllocation 2'!$I$30:$I$43, 0)),
                           IF(ISNA(MATCH(CONCATENATE(B115, "-", C115), 'SlotsAllocation 2'!$J$30:$J$43, 0)),
                                0,
                            MATCH(CONCATENATE(B115, "-", C115), 'SlotsAllocation 2'!$J$30:$J$43, 0)),
                        MATCH(CONCATENATE(B115, "-", C115), 'SlotsAllocation 2'!$I$30:$I$43, 0)),
                    MATCH(CONCATENATE(B115, "-", C115), 'SlotsAllocation 2'!$H$30:$H$43, 0)),
                MATCH(CONCATENATE(B115, "-", C115), 'SlotsAllocation 2'!$G$30:$G$43, 0)),
            MATCH(CONCATENATE(B115, "-", C115), 'SlotsAllocation 2'!$F$30:$F$43, 0)),
        MATCH(CONCATENATE(B115, "-", C115), 'SlotsAllocation 2'!$E$30:$E$43, 0)),
    MATCH(CONCATENATE(B115, "-", C115), 'SlotsAllocation 2'!$D$30:$D$43, 0)),
MATCH(CONCATENATE(B115, "-", C115), 'SlotsAllocation 2'!$C$30:$C$43, 0))</f>
        <v>0</v>
      </c>
      <c r="M115" s="3">
        <f>IF(ISNA(MATCH(CONCATENATE(B115, "-", C115), 'SlotsAllocation 2'!$C$44:$C$57, 0)),
    IF(ISNA(MATCH(CONCATENATE(B115, "-", C115), 'SlotsAllocation 2'!$D$44:$D$57, 0)),
        IF(ISNA(MATCH(CONCATENATE(B115, "-", C115), 'SlotsAllocation 2'!$E$44:$E$57, 0)),
            IF(ISNA(MATCH(CONCATENATE(B115, "-", C115), 'SlotsAllocation 2'!$F$44:$F$57, 0)),
                IF(ISNA(MATCH(CONCATENATE(B115, "-", C115), 'SlotsAllocation 2'!$G$44:$G$57, 0)),
                    IF(ISNA(MATCH(CONCATENATE(B115, "-", C115), 'SlotsAllocation 2'!$H$44:$H$57, 0)),
                        IF(ISNA(MATCH(CONCATENATE(B115, "-", C115), 'SlotsAllocation 2'!$I$44:$I$57, 0)),
                           IF(ISNA(MATCH(CONCATENATE(B115, "-", C115), 'SlotsAllocation 2'!$J$44:$J$57, 0)),
                                0,
                            MATCH(CONCATENATE(B115, "-", C115), 'SlotsAllocation 2'!$J$44:$J$57, 0)),
                        MATCH(CONCATENATE(B115, "-", C115), 'SlotsAllocation 2'!$I$44:$I$57, 0)),
                    MATCH(CONCATENATE(B115, "-", C115), 'SlotsAllocation 2'!$H$44:$H$57, 0)),
                MATCH(CONCATENATE(B115, "-", C115), 'SlotsAllocation 2'!$G$44:$G$57, 0)),
            MATCH(CONCATENATE(B115, "-", C115), 'SlotsAllocation 2'!$F$44:$F$57, 0)),
        MATCH(CONCATENATE(B115, "-", C115), 'SlotsAllocation 2'!$E$44:$E$57, 0)),
    MATCH(CONCATENATE(B115, "-", C115), 'SlotsAllocation 2'!$D$44:$D$57, 0)),
MATCH(CONCATENATE(B115, "-", C115), 'SlotsAllocation 2'!$C$44:$C$57, 0))</f>
        <v>6</v>
      </c>
      <c r="N115" s="3">
        <f>IF(ISNA(MATCH(CONCATENATE(B115, "-", C115), 'SlotsAllocation 2'!$C$58:$C$71, 0)),
    IF(ISNA(MATCH(CONCATENATE(B115, "-", C115), 'SlotsAllocation 2'!$D$58:$D$71, 0)),
        IF(ISNA(MATCH(CONCATENATE(B115, "-", C115), 'SlotsAllocation 2'!$E$58:$E$71, 0)),
            IF(ISNA(MATCH(CONCATENATE(B115, "-", C115), 'SlotsAllocation 2'!$F$58:$F$71, 0)),
                IF(ISNA(MATCH(CONCATENATE(B115, "-", C115), 'SlotsAllocation 2'!$G$58:$G$71, 0)),
                    IF(ISNA(MATCH(CONCATENATE(B115, "-", C115), 'SlotsAllocation 2'!$H$58:$H$71, 0)),
                        IF(ISNA(MATCH(CONCATENATE(B115, "-", C115), 'SlotsAllocation 2'!$I$58:$I$71, 0)),
                           IF(ISNA(MATCH(CONCATENATE(B115, "-", C115), 'SlotsAllocation 2'!$J$58:$J$71, 0)),
                                0,
                            MATCH(CONCATENATE(B115, "-", C115), 'SlotsAllocation 2'!$J$58:$J$71, 0)),
                        MATCH(CONCATENATE(B115, "-", C115), 'SlotsAllocation 2'!$I$58:$I$71, 0)),
                    MATCH(CONCATENATE(B115, "-", C115), 'SlotsAllocation 2'!$H$58:$H$71, 0)),
                MATCH(CONCATENATE(B115, "-", C115), 'SlotsAllocation 2'!$G$58:$G$71, 0)),
            MATCH(CONCATENATE(B115, "-", C115), 'SlotsAllocation 2'!$F$58:$F$71, 0)),
        MATCH(CONCATENATE(B115, "-", C115), 'SlotsAllocation 2'!$E$58:$E$71, 0)),
    MATCH(CONCATENATE(B115, "-", C115), 'SlotsAllocation 2'!$D$58:$D$71, 0)),
MATCH(CONCATENATE(B115, "-", C115), 'SlotsAllocation 2'!$C$58:$C$71, 0))</f>
        <v>0</v>
      </c>
      <c r="O115" s="3" t="str">
        <f>IF(ISNA(MATCH(CONCATENATE(B115, "-", C115), 'SlotsAllocation 2'!$C$2:$C$71, 0)),
    IF(ISNA(MATCH(CONCATENATE(B115, "-", C115), 'SlotsAllocation 2'!$D$2:$D$71, 0)),
        IF(ISNA(MATCH(CONCATENATE(B115, "-", C115), 'SlotsAllocation 2'!$E$2:$E$71, 0)),
            IF(ISNA(MATCH(CONCATENATE(B115, "-", C115), 'SlotsAllocation 2'!$F$2:$F$71, 0)),
                IF(ISNA(MATCH(CONCATENATE(B115, "-", C115), 'SlotsAllocation 2'!$G$2:$G$71, 0)),
                    IF(ISNA(MATCH(CONCATENATE(B115, "-", C115), 'SlotsAllocation 2'!$H$2:$H$71, 0)),
                        IF(ISNA(MATCH(CONCATENATE(B115, "-", C115),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11:20-12:50</v>
      </c>
      <c r="P115" s="3" t="str">
        <f>IF(ISNA(VLOOKUP(Q115, 'LOOKUP Table'!$A$2:$B$75, 2, FALSE)), "No Room Allocated", VLOOKUP(Q115, 'LOOKUP Table'!$A$2:$B$75, 2, FALSE))</f>
        <v>CENLab</v>
      </c>
      <c r="Q115" s="3">
        <f>IF(ISNA(MATCH(CONCATENATE(B115, "-", C115), 'SlotsAllocation 2'!$C$2:$C$71, 0)),
    IF(ISNA(MATCH(CONCATENATE(B115, "-", C115), 'SlotsAllocation 2'!$D$2:$D$71, 0)),
        IF(ISNA(MATCH(CONCATENATE(B115, "-", C115), 'SlotsAllocation 2'!$E$2:$E$71, 0)),
            IF(ISNA(MATCH(CONCATENATE(B115, "-", C115), 'SlotsAllocation 2'!$F$2:$F$71, 0)),
                IF(ISNA(MATCH(CONCATENATE(B115, "-", C115), 'SlotsAllocation 2'!$G$2:$G$71, 0)),
                    IF(ISNA(MATCH(CONCATENATE(B115, "-", C115), 'SlotsAllocation 2'!$H$2:$H$71, 0)),
                        IF(ISNA(MATCH(CONCATENATE(B115, "-", C115), 'SlotsAllocation 2'!$I$2:$I$71, 0)),
                            IF(ISNA(MATCH(CONCATENATE(B115, "-", C115), 'SlotsAllocation 2'!$J$2:$J$71, 0)),
                                "No Room Allocated",
                            MATCH(CONCATENATE(B115, "-", C115), 'SlotsAllocation 2'!$J$2:$J$71, 0)),
                        MATCH(CONCATENATE(B115, "-", C115), 'SlotsAllocation 2'!$I$2:$I$71, 0)),
                    MATCH(CONCATENATE(B115, "-", C115), 'SlotsAllocation 2'!$H$2:$H$71, 0)),
                MATCH(CONCATENATE(B115, "-", C115), 'SlotsAllocation 2'!$G$2:$G$71, 0)),
            MATCH(CONCATENATE(B115, "-", C115), 'SlotsAllocation 2'!$F$2:$F$71, 0)),
        MATCH(CONCATENATE(B115, "-", C115), 'SlotsAllocation 2'!$E$2:$E$71, 0)),
    MATCH(CONCATENATE(B115, "-", C115), 'SlotsAllocation 2'!$D$2:$D$71, 0)),
MATCH(CONCATENATE(B115, "-", C115), 'SlotsAllocation 2'!$C$2:$C$71, 0))</f>
        <v>48</v>
      </c>
      <c r="R115" s="7">
        <v>30</v>
      </c>
      <c r="S115" s="1"/>
      <c r="T115" s="1"/>
      <c r="U115" s="130"/>
      <c r="V115" s="130"/>
      <c r="W115" s="130"/>
    </row>
    <row r="116" spans="2:23" ht="12" x14ac:dyDescent="0.25">
      <c r="B116" s="23" t="s">
        <v>24</v>
      </c>
      <c r="C116" s="5">
        <v>2</v>
      </c>
      <c r="D116" s="3" t="s">
        <v>25</v>
      </c>
      <c r="E116" s="3" t="s">
        <v>90</v>
      </c>
      <c r="F116" s="4">
        <v>3</v>
      </c>
      <c r="G116" s="113" t="s">
        <v>419</v>
      </c>
      <c r="H116" s="113">
        <v>4251</v>
      </c>
      <c r="I116" s="3" t="str">
        <f t="shared" si="21"/>
        <v>MW</v>
      </c>
      <c r="J116" s="3">
        <f>IF(ISNA(MATCH(CONCATENATE(B116, "-", C116), 'SlotsAllocation 2'!$C$2:$C$15, 0)),
    IF(ISNA(MATCH(CONCATENATE(B116, "-", C116), 'SlotsAllocation 2'!$D$2:$D$15, 0)),
        IF(ISNA(MATCH(CONCATENATE(B116, "-", C116), 'SlotsAllocation 2'!$E$2:$E$15, 0)),
            IF(ISNA(MATCH(CONCATENATE(B116, "-", C116), 'SlotsAllocation 2'!$F$2:$F$15, 0)),
                IF(ISNA(MATCH(CONCATENATE(B116, "-", C116), 'SlotsAllocation 2'!$G$2:$G$15, 0)),
                    IF(ISNA(MATCH(CONCATENATE(B116, "-", C116), 'SlotsAllocation 2'!$H$2:$H$15, 0)),
                        IF(ISNA(MATCH(CONCATENATE(B116, "-", C116), 'SlotsAllocation 2'!$I$2:$I$15, 0)),
                            IF(ISNA(MATCH(CONCATENATE(B116, "-", C116), 'SlotsAllocation 2'!$J$2:$J$15, 0)),
                                0,
                            MATCH(CONCATENATE(B116, "-", C116), 'SlotsAllocation 2'!$J$2:$J$15, 0)),
                        MATCH(CONCATENATE(B116, "-", C116), 'SlotsAllocation 2'!$I$2:$I$15, 0)),
                    MATCH(CONCATENATE(B116, "-", C116), 'SlotsAllocation 2'!$H$2:$H$15, 0)),
                MATCH(CONCATENATE(B116, "-", C116), 'SlotsAllocation 2'!$G$2:$G$15, 0)),
            MATCH(CONCATENATE(B116, "-", C116), 'SlotsAllocation 2'!$F$2:$F$15, 0)),
        MATCH(CONCATENATE(B116, "-", C116), 'SlotsAllocation 2'!$E$2:$E$15, 0)),
    MATCH(CONCATENATE(B116, "-", C116), 'SlotsAllocation 2'!$D$2:$D$15, 0)),
MATCH(CONCATENATE(B116, "-", C116), 'SlotsAllocation 2'!$C$2:$C$15, 0))</f>
        <v>0</v>
      </c>
      <c r="K116" s="3">
        <f>IF(ISNA(MATCH(CONCATENATE(B116, "-", C116), 'SlotsAllocation 2'!$C$16:$C$29, 0)),
    IF(ISNA(MATCH(CONCATENATE(B116, "-", C116), 'SlotsAllocation 2'!$D$16:$D$29, 0)),
        IF(ISNA(MATCH(CONCATENATE(B116, "-", C116), 'SlotsAllocation 2'!$E$16:$E$29, 0)),
            IF(ISNA(MATCH(CONCATENATE(B116, "-", C116), 'SlotsAllocation 2'!$F$16:$F$29, 0)),
                IF(ISNA(MATCH(CONCATENATE(B116, "-", C116), 'SlotsAllocation 2'!$G$16:$G$29, 0)),
                    IF(ISNA(MATCH(CONCATENATE(B116, "-", C116), 'SlotsAllocation 2'!$H$16:$H$29, 0)),
                        IF(ISNA(MATCH(CONCATENATE(B116, "-", C116), 'SlotsAllocation 2'!$I$16:$I$29, 0)),
                           IF(ISNA(MATCH(CONCATENATE(B116, "-", C116), 'SlotsAllocation 2'!$J$16:$J$29, 0)),
                                0,
                            MATCH(CONCATENATE(B116, "-", C116), 'SlotsAllocation 2'!$J$16:$J$29, 0)),
                        MATCH(CONCATENATE(B116, "-", C116), 'SlotsAllocation 2'!$I$16:$I$29, 0)),
                    MATCH(CONCATENATE(B116, "-", C116), 'SlotsAllocation 2'!$H$16:$H$29, 0)),
                MATCH(CONCATENATE(B116, "-", C116), 'SlotsAllocation 2'!$G$16:$G$29, 0)),
            MATCH(CONCATENATE(B116, "-", C116), 'SlotsAllocation 2'!$F$16:$F$29, 0)),
        MATCH(CONCATENATE(B116, "-", C116), 'SlotsAllocation 2'!$E$16:$E$29, 0)),
    MATCH(CONCATENATE(B116, "-", C116), 'SlotsAllocation 2'!$D$16:$D$29, 0)),
MATCH(CONCATENATE(B116, "-", C116), 'SlotsAllocation 2'!$C$16:$C$29, 0))</f>
        <v>11</v>
      </c>
      <c r="L116" s="3">
        <f>IF(ISNA(MATCH(CONCATENATE(B116, "-", C116), 'SlotsAllocation 2'!$C$30:$C$43, 0)),
    IF(ISNA(MATCH(CONCATENATE(B116, "-", C116), 'SlotsAllocation 2'!$D$30:$D$43, 0)),
        IF(ISNA(MATCH(CONCATENATE(B116, "-", C116), 'SlotsAllocation 2'!$E$30:$E$43, 0)),
            IF(ISNA(MATCH(CONCATENATE(B116, "-", C116), 'SlotsAllocation 2'!$F$30:$F$43, 0)),
                IF(ISNA(MATCH(CONCATENATE(B116, "-", C116), 'SlotsAllocation 2'!$G$30:$G$43, 0)),
                    IF(ISNA(MATCH(CONCATENATE(B116, "-", C116), 'SlotsAllocation 2'!$H$30:$H$43, 0)),
                        IF(ISNA(MATCH(CONCATENATE(B116, "-", C116), 'SlotsAllocation 2'!$I$30:$I$43, 0)),
                           IF(ISNA(MATCH(CONCATENATE(B116, "-", C116), 'SlotsAllocation 2'!$J$30:$J$43, 0)),
                                0,
                            MATCH(CONCATENATE(B116, "-", C116), 'SlotsAllocation 2'!$J$30:$J$43, 0)),
                        MATCH(CONCATENATE(B116, "-", C116), 'SlotsAllocation 2'!$I$30:$I$43, 0)),
                    MATCH(CONCATENATE(B116, "-", C116), 'SlotsAllocation 2'!$H$30:$H$43, 0)),
                MATCH(CONCATENATE(B116, "-", C116), 'SlotsAllocation 2'!$G$30:$G$43, 0)),
            MATCH(CONCATENATE(B116, "-", C116), 'SlotsAllocation 2'!$F$30:$F$43, 0)),
        MATCH(CONCATENATE(B116, "-", C116), 'SlotsAllocation 2'!$E$30:$E$43, 0)),
    MATCH(CONCATENATE(B116, "-", C116), 'SlotsAllocation 2'!$D$30:$D$43, 0)),
MATCH(CONCATENATE(B116, "-", C116), 'SlotsAllocation 2'!$C$30:$C$43, 0))</f>
        <v>0</v>
      </c>
      <c r="M116" s="3">
        <f>IF(ISNA(MATCH(CONCATENATE(B116, "-", C116), 'SlotsAllocation 2'!$C$44:$C$57, 0)),
    IF(ISNA(MATCH(CONCATENATE(B116, "-", C116), 'SlotsAllocation 2'!$D$44:$D$57, 0)),
        IF(ISNA(MATCH(CONCATENATE(B116, "-", C116), 'SlotsAllocation 2'!$E$44:$E$57, 0)),
            IF(ISNA(MATCH(CONCATENATE(B116, "-", C116), 'SlotsAllocation 2'!$F$44:$F$57, 0)),
                IF(ISNA(MATCH(CONCATENATE(B116, "-", C116), 'SlotsAllocation 2'!$G$44:$G$57, 0)),
                    IF(ISNA(MATCH(CONCATENATE(B116, "-", C116), 'SlotsAllocation 2'!$H$44:$H$57, 0)),
                        IF(ISNA(MATCH(CONCATENATE(B116, "-", C116), 'SlotsAllocation 2'!$I$44:$I$57, 0)),
                           IF(ISNA(MATCH(CONCATENATE(B116, "-", C116), 'SlotsAllocation 2'!$J$44:$J$57, 0)),
                                0,
                            MATCH(CONCATENATE(B116, "-", C116), 'SlotsAllocation 2'!$J$44:$J$57, 0)),
                        MATCH(CONCATENATE(B116, "-", C116), 'SlotsAllocation 2'!$I$44:$I$57, 0)),
                    MATCH(CONCATENATE(B116, "-", C116), 'SlotsAllocation 2'!$H$44:$H$57, 0)),
                MATCH(CONCATENATE(B116, "-", C116), 'SlotsAllocation 2'!$G$44:$G$57, 0)),
            MATCH(CONCATENATE(B116, "-", C116), 'SlotsAllocation 2'!$F$44:$F$57, 0)),
        MATCH(CONCATENATE(B116, "-", C116), 'SlotsAllocation 2'!$E$44:$E$57, 0)),
    MATCH(CONCATENATE(B116, "-", C116), 'SlotsAllocation 2'!$D$44:$D$57, 0)),
MATCH(CONCATENATE(B116, "-", C116), 'SlotsAllocation 2'!$C$44:$C$57, 0))</f>
        <v>11</v>
      </c>
      <c r="N116" s="3">
        <f>IF(ISNA(MATCH(CONCATENATE(B116, "-", C116), 'SlotsAllocation 2'!$C$58:$C$71, 0)),
    IF(ISNA(MATCH(CONCATENATE(B116, "-", C116), 'SlotsAllocation 2'!$D$58:$D$71, 0)),
        IF(ISNA(MATCH(CONCATENATE(B116, "-", C116), 'SlotsAllocation 2'!$E$58:$E$71, 0)),
            IF(ISNA(MATCH(CONCATENATE(B116, "-", C116), 'SlotsAllocation 2'!$F$58:$F$71, 0)),
                IF(ISNA(MATCH(CONCATENATE(B116, "-", C116), 'SlotsAllocation 2'!$G$58:$G$71, 0)),
                    IF(ISNA(MATCH(CONCATENATE(B116, "-", C116), 'SlotsAllocation 2'!$H$58:$H$71, 0)),
                        IF(ISNA(MATCH(CONCATENATE(B116, "-", C116), 'SlotsAllocation 2'!$I$58:$I$71, 0)),
                           IF(ISNA(MATCH(CONCATENATE(B116, "-", C116), 'SlotsAllocation 2'!$J$58:$J$71, 0)),
                                0,
                            MATCH(CONCATENATE(B116, "-", C116), 'SlotsAllocation 2'!$J$58:$J$71, 0)),
                        MATCH(CONCATENATE(B116, "-", C116), 'SlotsAllocation 2'!$I$58:$I$71, 0)),
                    MATCH(CONCATENATE(B116, "-", C116), 'SlotsAllocation 2'!$H$58:$H$71, 0)),
                MATCH(CONCATENATE(B116, "-", C116), 'SlotsAllocation 2'!$G$58:$G$71, 0)),
            MATCH(CONCATENATE(B116, "-", C116), 'SlotsAllocation 2'!$F$58:$F$71, 0)),
        MATCH(CONCATENATE(B116, "-", C116), 'SlotsAllocation 2'!$E$58:$E$71, 0)),
    MATCH(CONCATENATE(B116, "-", C116), 'SlotsAllocation 2'!$D$58:$D$71, 0)),
MATCH(CONCATENATE(B116, "-", C116), 'SlotsAllocation 2'!$C$58:$C$71, 0))</f>
        <v>0</v>
      </c>
      <c r="O116" s="3" t="str">
        <f>IF(ISNA(MATCH(CONCATENATE(B116, "-", C116), 'SlotsAllocation 2'!$C$2:$C$71, 0)),
    IF(ISNA(MATCH(CONCATENATE(B116, "-", C116), 'SlotsAllocation 2'!$D$2:$D$71, 0)),
        IF(ISNA(MATCH(CONCATENATE(B116, "-", C116), 'SlotsAllocation 2'!$E$2:$E$71, 0)),
            IF(ISNA(MATCH(CONCATENATE(B116, "-", C116), 'SlotsAllocation 2'!$F$2:$F$71, 0)),
                IF(ISNA(MATCH(CONCATENATE(B116, "-", C116), 'SlotsAllocation 2'!$G$2:$G$71, 0)),
                    IF(ISNA(MATCH(CONCATENATE(B116, "-", C116), 'SlotsAllocation 2'!$H$2:$H$71, 0)),
                        IF(ISNA(MATCH(CONCATENATE(B116, "-", C116),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11:20-12:50</v>
      </c>
      <c r="P116" s="3" t="s">
        <v>434</v>
      </c>
      <c r="Q116" s="3">
        <f>IF(ISNA(MATCH(CONCATENATE(B116, "-", C116), 'SlotsAllocation 2'!$C$2:$C$71, 0)),
    IF(ISNA(MATCH(CONCATENATE(B116, "-", C116), 'SlotsAllocation 2'!$D$2:$D$71, 0)),
        IF(ISNA(MATCH(CONCATENATE(B116, "-", C116), 'SlotsAllocation 2'!$E$2:$E$71, 0)),
            IF(ISNA(MATCH(CONCATENATE(B116, "-", C116), 'SlotsAllocation 2'!$F$2:$F$71, 0)),
                IF(ISNA(MATCH(CONCATENATE(B116, "-", C116), 'SlotsAllocation 2'!$G$2:$G$71, 0)),
                    IF(ISNA(MATCH(CONCATENATE(B116, "-", C116), 'SlotsAllocation 2'!$H$2:$H$71, 0)),
                        IF(ISNA(MATCH(CONCATENATE(B116, "-", C116), 'SlotsAllocation 2'!$I$2:$I$71, 0)),
                            IF(ISNA(MATCH(CONCATENATE(B116, "-", C116), 'SlotsAllocation 2'!$J$2:$J$71, 0)),
                                "No Room Allocated",
                            MATCH(CONCATENATE(B116, "-", C116), 'SlotsAllocation 2'!$J$2:$J$71, 0)),
                        MATCH(CONCATENATE(B116, "-", C116), 'SlotsAllocation 2'!$I$2:$I$71, 0)),
                    MATCH(CONCATENATE(B116, "-", C116), 'SlotsAllocation 2'!$H$2:$H$71, 0)),
                MATCH(CONCATENATE(B116, "-", C116), 'SlotsAllocation 2'!$G$2:$G$71, 0)),
            MATCH(CONCATENATE(B116, "-", C116), 'SlotsAllocation 2'!$F$2:$F$71, 0)),
        MATCH(CONCATENATE(B116, "-", C116), 'SlotsAllocation 2'!$E$2:$E$71, 0)),
    MATCH(CONCATENATE(B116, "-", C116), 'SlotsAllocation 2'!$D$2:$D$71, 0)),
MATCH(CONCATENATE(B116, "-", C116), 'SlotsAllocation 2'!$C$2:$C$71, 0))</f>
        <v>25</v>
      </c>
      <c r="R116" s="2">
        <v>35</v>
      </c>
      <c r="S116" s="1"/>
      <c r="T116" s="1"/>
      <c r="U116" s="130"/>
      <c r="V116" s="130"/>
      <c r="W116" s="130"/>
    </row>
    <row r="117" spans="2:23" ht="12" x14ac:dyDescent="0.25">
      <c r="B117" s="26" t="s">
        <v>26</v>
      </c>
      <c r="C117" s="7">
        <v>2</v>
      </c>
      <c r="D117" s="7" t="s">
        <v>27</v>
      </c>
      <c r="E117" s="3" t="s">
        <v>91</v>
      </c>
      <c r="F117" s="8">
        <v>1</v>
      </c>
      <c r="G117" s="113" t="s">
        <v>419</v>
      </c>
      <c r="H117" s="113">
        <v>4251</v>
      </c>
      <c r="I117" s="3" t="str">
        <f t="shared" si="21"/>
        <v>W</v>
      </c>
      <c r="J117" s="3">
        <f>IF(ISNA(MATCH(CONCATENATE(B117, "-", C117), 'SlotsAllocation 2'!$C$2:$C$15, 0)),
    IF(ISNA(MATCH(CONCATENATE(B117, "-", C117), 'SlotsAllocation 2'!$D$2:$D$15, 0)),
        IF(ISNA(MATCH(CONCATENATE(B117, "-", C117), 'SlotsAllocation 2'!$E$2:$E$15, 0)),
            IF(ISNA(MATCH(CONCATENATE(B117, "-", C117), 'SlotsAllocation 2'!$F$2:$F$15, 0)),
                IF(ISNA(MATCH(CONCATENATE(B117, "-", C117), 'SlotsAllocation 2'!$G$2:$G$15, 0)),
                    IF(ISNA(MATCH(CONCATENATE(B117, "-", C117), 'SlotsAllocation 2'!$H$2:$H$15, 0)),
                        IF(ISNA(MATCH(CONCATENATE(B117, "-", C117), 'SlotsAllocation 2'!$I$2:$I$15, 0)),
                            IF(ISNA(MATCH(CONCATENATE(B117, "-", C117), 'SlotsAllocation 2'!$J$2:$J$15, 0)),
                                0,
                            MATCH(CONCATENATE(B117, "-", C117), 'SlotsAllocation 2'!$J$2:$J$15, 0)),
                        MATCH(CONCATENATE(B117, "-", C117), 'SlotsAllocation 2'!$I$2:$I$15, 0)),
                    MATCH(CONCATENATE(B117, "-", C117), 'SlotsAllocation 2'!$H$2:$H$15, 0)),
                MATCH(CONCATENATE(B117, "-", C117), 'SlotsAllocation 2'!$G$2:$G$15, 0)),
            MATCH(CONCATENATE(B117, "-", C117), 'SlotsAllocation 2'!$F$2:$F$15, 0)),
        MATCH(CONCATENATE(B117, "-", C117), 'SlotsAllocation 2'!$E$2:$E$15, 0)),
    MATCH(CONCATENATE(B117, "-", C117), 'SlotsAllocation 2'!$D$2:$D$15, 0)),
MATCH(CONCATENATE(B117, "-", C117), 'SlotsAllocation 2'!$C$2:$C$15, 0))</f>
        <v>0</v>
      </c>
      <c r="K117" s="3">
        <f>IF(ISNA(MATCH(CONCATENATE(B117, "-", C117), 'SlotsAllocation 2'!$C$16:$C$29, 0)),
    IF(ISNA(MATCH(CONCATENATE(B117, "-", C117), 'SlotsAllocation 2'!$D$16:$D$29, 0)),
        IF(ISNA(MATCH(CONCATENATE(B117, "-", C117), 'SlotsAllocation 2'!$E$16:$E$29, 0)),
            IF(ISNA(MATCH(CONCATENATE(B117, "-", C117), 'SlotsAllocation 2'!$F$16:$F$29, 0)),
                IF(ISNA(MATCH(CONCATENATE(B117, "-", C117), 'SlotsAllocation 2'!$G$16:$G$29, 0)),
                    IF(ISNA(MATCH(CONCATENATE(B117, "-", C117), 'SlotsAllocation 2'!$H$16:$H$29, 0)),
                        IF(ISNA(MATCH(CONCATENATE(B117, "-", C117), 'SlotsAllocation 2'!$I$16:$I$29, 0)),
                           IF(ISNA(MATCH(CONCATENATE(B117, "-", C117), 'SlotsAllocation 2'!$J$16:$J$29, 0)),
                                0,
                            MATCH(CONCATENATE(B117, "-", C117), 'SlotsAllocation 2'!$J$16:$J$29, 0)),
                        MATCH(CONCATENATE(B117, "-", C117), 'SlotsAllocation 2'!$I$16:$I$29, 0)),
                    MATCH(CONCATENATE(B117, "-", C117), 'SlotsAllocation 2'!$H$16:$H$29, 0)),
                MATCH(CONCATENATE(B117, "-", C117), 'SlotsAllocation 2'!$G$16:$G$29, 0)),
            MATCH(CONCATENATE(B117, "-", C117), 'SlotsAllocation 2'!$F$16:$F$29, 0)),
        MATCH(CONCATENATE(B117, "-", C117), 'SlotsAllocation 2'!$E$16:$E$29, 0)),
    MATCH(CONCATENATE(B117, "-", C117), 'SlotsAllocation 2'!$D$16:$D$29, 0)),
MATCH(CONCATENATE(B117, "-", C117), 'SlotsAllocation 2'!$C$16:$C$29, 0))</f>
        <v>0</v>
      </c>
      <c r="L117" s="3">
        <f>IF(ISNA(MATCH(CONCATENATE(B117, "-", C117), 'SlotsAllocation 2'!$C$30:$C$43, 0)),
    IF(ISNA(MATCH(CONCATENATE(B117, "-", C117), 'SlotsAllocation 2'!$D$30:$D$43, 0)),
        IF(ISNA(MATCH(CONCATENATE(B117, "-", C117), 'SlotsAllocation 2'!$E$30:$E$43, 0)),
            IF(ISNA(MATCH(CONCATENATE(B117, "-", C117), 'SlotsAllocation 2'!$F$30:$F$43, 0)),
                IF(ISNA(MATCH(CONCATENATE(B117, "-", C117), 'SlotsAllocation 2'!$G$30:$G$43, 0)),
                    IF(ISNA(MATCH(CONCATENATE(B117, "-", C117), 'SlotsAllocation 2'!$H$30:$H$43, 0)),
                        IF(ISNA(MATCH(CONCATENATE(B117, "-", C117), 'SlotsAllocation 2'!$I$30:$I$43, 0)),
                           IF(ISNA(MATCH(CONCATENATE(B117, "-", C117), 'SlotsAllocation 2'!$J$30:$J$43, 0)),
                                0,
                            MATCH(CONCATENATE(B117, "-", C117), 'SlotsAllocation 2'!$J$30:$J$43, 0)),
                        MATCH(CONCATENATE(B117, "-", C117), 'SlotsAllocation 2'!$I$30:$I$43, 0)),
                    MATCH(CONCATENATE(B117, "-", C117), 'SlotsAllocation 2'!$H$30:$H$43, 0)),
                MATCH(CONCATENATE(B117, "-", C117), 'SlotsAllocation 2'!$G$30:$G$43, 0)),
            MATCH(CONCATENATE(B117, "-", C117), 'SlotsAllocation 2'!$F$30:$F$43, 0)),
        MATCH(CONCATENATE(B117, "-", C117), 'SlotsAllocation 2'!$E$30:$E$43, 0)),
    MATCH(CONCATENATE(B117, "-", C117), 'SlotsAllocation 2'!$D$30:$D$43, 0)),
MATCH(CONCATENATE(B117, "-", C117), 'SlotsAllocation 2'!$C$30:$C$43, 0))</f>
        <v>0</v>
      </c>
      <c r="M117" s="3">
        <f>IF(ISNA(MATCH(CONCATENATE(B117, "-", C117), 'SlotsAllocation 2'!$C$44:$C$57, 0)),
    IF(ISNA(MATCH(CONCATENATE(B117, "-", C117), 'SlotsAllocation 2'!$D$44:$D$57, 0)),
        IF(ISNA(MATCH(CONCATENATE(B117, "-", C117), 'SlotsAllocation 2'!$E$44:$E$57, 0)),
            IF(ISNA(MATCH(CONCATENATE(B117, "-", C117), 'SlotsAllocation 2'!$F$44:$F$57, 0)),
                IF(ISNA(MATCH(CONCATENATE(B117, "-", C117), 'SlotsAllocation 2'!$G$44:$G$57, 0)),
                    IF(ISNA(MATCH(CONCATENATE(B117, "-", C117), 'SlotsAllocation 2'!$H$44:$H$57, 0)),
                        IF(ISNA(MATCH(CONCATENATE(B117, "-", C117), 'SlotsAllocation 2'!$I$44:$I$57, 0)),
                           IF(ISNA(MATCH(CONCATENATE(B117, "-", C117), 'SlotsAllocation 2'!$J$44:$J$57, 0)),
                                0,
                            MATCH(CONCATENATE(B117, "-", C117), 'SlotsAllocation 2'!$J$44:$J$57, 0)),
                        MATCH(CONCATENATE(B117, "-", C117), 'SlotsAllocation 2'!$I$44:$I$57, 0)),
                    MATCH(CONCATENATE(B117, "-", C117), 'SlotsAllocation 2'!$H$44:$H$57, 0)),
                MATCH(CONCATENATE(B117, "-", C117), 'SlotsAllocation 2'!$G$44:$G$57, 0)),
            MATCH(CONCATENATE(B117, "-", C117), 'SlotsAllocation 2'!$F$44:$F$57, 0)),
        MATCH(CONCATENATE(B117, "-", C117), 'SlotsAllocation 2'!$E$44:$E$57, 0)),
    MATCH(CONCATENATE(B117, "-", C117), 'SlotsAllocation 2'!$D$44:$D$57, 0)),
MATCH(CONCATENATE(B117, "-", C117), 'SlotsAllocation 2'!$C$44:$C$57, 0))</f>
        <v>6</v>
      </c>
      <c r="N117" s="3">
        <f>IF(ISNA(MATCH(CONCATENATE(B117, "-", C117), 'SlotsAllocation 2'!$C$58:$C$71, 0)),
    IF(ISNA(MATCH(CONCATENATE(B117, "-", C117), 'SlotsAllocation 2'!$D$58:$D$71, 0)),
        IF(ISNA(MATCH(CONCATENATE(B117, "-", C117), 'SlotsAllocation 2'!$E$58:$E$71, 0)),
            IF(ISNA(MATCH(CONCATENATE(B117, "-", C117), 'SlotsAllocation 2'!$F$58:$F$71, 0)),
                IF(ISNA(MATCH(CONCATENATE(B117, "-", C117), 'SlotsAllocation 2'!$G$58:$G$71, 0)),
                    IF(ISNA(MATCH(CONCATENATE(B117, "-", C117), 'SlotsAllocation 2'!$H$58:$H$71, 0)),
                        IF(ISNA(MATCH(CONCATENATE(B117, "-", C117), 'SlotsAllocation 2'!$I$58:$I$71, 0)),
                           IF(ISNA(MATCH(CONCATENATE(B117, "-", C117), 'SlotsAllocation 2'!$J$58:$J$71, 0)),
                                0,
                            MATCH(CONCATENATE(B117, "-", C117), 'SlotsAllocation 2'!$J$58:$J$71, 0)),
                        MATCH(CONCATENATE(B117, "-", C117), 'SlotsAllocation 2'!$I$58:$I$71, 0)),
                    MATCH(CONCATENATE(B117, "-", C117), 'SlotsAllocation 2'!$H$58:$H$71, 0)),
                MATCH(CONCATENATE(B117, "-", C117), 'SlotsAllocation 2'!$G$58:$G$71, 0)),
            MATCH(CONCATENATE(B117, "-", C117), 'SlotsAllocation 2'!$F$58:$F$71, 0)),
        MATCH(CONCATENATE(B117, "-", C117), 'SlotsAllocation 2'!$E$58:$E$71, 0)),
    MATCH(CONCATENATE(B117, "-", C117), 'SlotsAllocation 2'!$D$58:$D$71, 0)),
MATCH(CONCATENATE(B117, "-", C117), 'SlotsAllocation 2'!$C$58:$C$71, 0))</f>
        <v>0</v>
      </c>
      <c r="O117" s="3" t="str">
        <f>IF(ISNA(MATCH(CONCATENATE(B117, "-", C117), 'SlotsAllocation 2'!$C$2:$C$71, 0)),
    IF(ISNA(MATCH(CONCATENATE(B117, "-", C117), 'SlotsAllocation 2'!$D$2:$D$71, 0)),
        IF(ISNA(MATCH(CONCATENATE(B117, "-", C117), 'SlotsAllocation 2'!$E$2:$E$71, 0)),
            IF(ISNA(MATCH(CONCATENATE(B117, "-", C117), 'SlotsAllocation 2'!$F$2:$F$71, 0)),
                IF(ISNA(MATCH(CONCATENATE(B117, "-", C117), 'SlotsAllocation 2'!$G$2:$G$71, 0)),
                    IF(ISNA(MATCH(CONCATENATE(B117, "-", C117), 'SlotsAllocation 2'!$H$2:$H$71, 0)),
                        IF(ISNA(MATCH(CONCATENATE(B117, "-", C117),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09:40-11:10</v>
      </c>
      <c r="P117" s="3" t="str">
        <f>IF(ISNA(VLOOKUP(Q117, 'LOOKUP Table'!$A$2:$B$75, 2, FALSE)), "No Room Allocated", VLOOKUP(Q117, 'LOOKUP Table'!$A$2:$B$75, 2, FALSE))</f>
        <v>CENLab</v>
      </c>
      <c r="Q117" s="3">
        <f>IF(ISNA(MATCH(CONCATENATE(B117, "-", C117), 'SlotsAllocation 2'!$C$2:$C$71, 0)),
    IF(ISNA(MATCH(CONCATENATE(B117, "-", C117), 'SlotsAllocation 2'!$D$2:$D$71, 0)),
        IF(ISNA(MATCH(CONCATENATE(B117, "-", C117), 'SlotsAllocation 2'!$E$2:$E$71, 0)),
            IF(ISNA(MATCH(CONCATENATE(B117, "-", C117), 'SlotsAllocation 2'!$F$2:$F$71, 0)),
                IF(ISNA(MATCH(CONCATENATE(B117, "-", C117), 'SlotsAllocation 2'!$G$2:$G$71, 0)),
                    IF(ISNA(MATCH(CONCATENATE(B117, "-", C117), 'SlotsAllocation 2'!$H$2:$H$71, 0)),
                        IF(ISNA(MATCH(CONCATENATE(B117, "-", C117), 'SlotsAllocation 2'!$I$2:$I$71, 0)),
                            IF(ISNA(MATCH(CONCATENATE(B117, "-", C117), 'SlotsAllocation 2'!$J$2:$J$71, 0)),
                                "No Room Allocated",
                            MATCH(CONCATENATE(B117, "-", C117), 'SlotsAllocation 2'!$J$2:$J$71, 0)),
                        MATCH(CONCATENATE(B117, "-", C117), 'SlotsAllocation 2'!$I$2:$I$71, 0)),
                    MATCH(CONCATENATE(B117, "-", C117), 'SlotsAllocation 2'!$H$2:$H$71, 0)),
                MATCH(CONCATENATE(B117, "-", C117), 'SlotsAllocation 2'!$G$2:$G$71, 0)),
            MATCH(CONCATENATE(B117, "-", C117), 'SlotsAllocation 2'!$F$2:$F$71, 0)),
        MATCH(CONCATENATE(B117, "-", C117), 'SlotsAllocation 2'!$E$2:$E$71, 0)),
    MATCH(CONCATENATE(B117, "-", C117), 'SlotsAllocation 2'!$D$2:$D$71, 0)),
MATCH(CONCATENATE(B117, "-", C117), 'SlotsAllocation 2'!$C$2:$C$71, 0))</f>
        <v>48</v>
      </c>
      <c r="R117" s="7">
        <v>30</v>
      </c>
      <c r="S117" s="1"/>
      <c r="T117" s="1"/>
      <c r="U117" s="130"/>
      <c r="V117" s="130"/>
      <c r="W117" s="130"/>
    </row>
    <row r="118" spans="2:23" ht="12" x14ac:dyDescent="0.25">
      <c r="B118" s="26" t="s">
        <v>24</v>
      </c>
      <c r="C118" s="7">
        <v>3</v>
      </c>
      <c r="D118" s="7" t="s">
        <v>25</v>
      </c>
      <c r="E118" s="7" t="s">
        <v>90</v>
      </c>
      <c r="F118" s="8">
        <v>3</v>
      </c>
      <c r="G118" s="113" t="s">
        <v>419</v>
      </c>
      <c r="H118" s="113">
        <v>4251</v>
      </c>
      <c r="I118" s="3" t="str">
        <f t="shared" si="21"/>
        <v>MW</v>
      </c>
      <c r="J118" s="3">
        <f>IF(ISNA(MATCH(CONCATENATE(B118, "-", C118), 'SlotsAllocation 2'!$C$2:$C$15, 0)),
    IF(ISNA(MATCH(CONCATENATE(B118, "-", C118), 'SlotsAllocation 2'!$D$2:$D$15, 0)),
        IF(ISNA(MATCH(CONCATENATE(B118, "-", C118), 'SlotsAllocation 2'!$E$2:$E$15, 0)),
            IF(ISNA(MATCH(CONCATENATE(B118, "-", C118), 'SlotsAllocation 2'!$F$2:$F$15, 0)),
                IF(ISNA(MATCH(CONCATENATE(B118, "-", C118), 'SlotsAllocation 2'!$G$2:$G$15, 0)),
                    IF(ISNA(MATCH(CONCATENATE(B118, "-", C118), 'SlotsAllocation 2'!$H$2:$H$15, 0)),
                        IF(ISNA(MATCH(CONCATENATE(B118, "-", C118), 'SlotsAllocation 2'!$I$2:$I$15, 0)),
                            IF(ISNA(MATCH(CONCATENATE(B118, "-", C118), 'SlotsAllocation 2'!$J$2:$J$15, 0)),
                                0,
                            MATCH(CONCATENATE(B118, "-", C118), 'SlotsAllocation 2'!$J$2:$J$15, 0)),
                        MATCH(CONCATENATE(B118, "-", C118), 'SlotsAllocation 2'!$I$2:$I$15, 0)),
                    MATCH(CONCATENATE(B118, "-", C118), 'SlotsAllocation 2'!$H$2:$H$15, 0)),
                MATCH(CONCATENATE(B118, "-", C118), 'SlotsAllocation 2'!$G$2:$G$15, 0)),
            MATCH(CONCATENATE(B118, "-", C118), 'SlotsAllocation 2'!$F$2:$F$15, 0)),
        MATCH(CONCATENATE(B118, "-", C118), 'SlotsAllocation 2'!$E$2:$E$15, 0)),
    MATCH(CONCATENATE(B118, "-", C118), 'SlotsAllocation 2'!$D$2:$D$15, 0)),
MATCH(CONCATENATE(B118, "-", C118), 'SlotsAllocation 2'!$C$2:$C$15, 0))</f>
        <v>0</v>
      </c>
      <c r="K118" s="3">
        <f>IF(ISNA(MATCH(CONCATENATE(B118, "-", C118), 'SlotsAllocation 2'!$C$16:$C$29, 0)),
    IF(ISNA(MATCH(CONCATENATE(B118, "-", C118), 'SlotsAllocation 2'!$D$16:$D$29, 0)),
        IF(ISNA(MATCH(CONCATENATE(B118, "-", C118), 'SlotsAllocation 2'!$E$16:$E$29, 0)),
            IF(ISNA(MATCH(CONCATENATE(B118, "-", C118), 'SlotsAllocation 2'!$F$16:$F$29, 0)),
                IF(ISNA(MATCH(CONCATENATE(B118, "-", C118), 'SlotsAllocation 2'!$G$16:$G$29, 0)),
                    IF(ISNA(MATCH(CONCATENATE(B118, "-", C118), 'SlotsAllocation 2'!$H$16:$H$29, 0)),
                        IF(ISNA(MATCH(CONCATENATE(B118, "-", C118), 'SlotsAllocation 2'!$I$16:$I$29, 0)),
                           IF(ISNA(MATCH(CONCATENATE(B118, "-", C118), 'SlotsAllocation 2'!$J$16:$J$29, 0)),
                                0,
                            MATCH(CONCATENATE(B118, "-", C118), 'SlotsAllocation 2'!$J$16:$J$29, 0)),
                        MATCH(CONCATENATE(B118, "-", C118), 'SlotsAllocation 2'!$I$16:$I$29, 0)),
                    MATCH(CONCATENATE(B118, "-", C118), 'SlotsAllocation 2'!$H$16:$H$29, 0)),
                MATCH(CONCATENATE(B118, "-", C118), 'SlotsAllocation 2'!$G$16:$G$29, 0)),
            MATCH(CONCATENATE(B118, "-", C118), 'SlotsAllocation 2'!$F$16:$F$29, 0)),
        MATCH(CONCATENATE(B118, "-", C118), 'SlotsAllocation 2'!$E$16:$E$29, 0)),
    MATCH(CONCATENATE(B118, "-", C118), 'SlotsAllocation 2'!$D$16:$D$29, 0)),
MATCH(CONCATENATE(B118, "-", C118), 'SlotsAllocation 2'!$C$16:$C$29, 0))</f>
        <v>14</v>
      </c>
      <c r="L118" s="3">
        <f>IF(ISNA(MATCH(CONCATENATE(B118, "-", C118), 'SlotsAllocation 2'!$C$30:$C$43, 0)),
    IF(ISNA(MATCH(CONCATENATE(B118, "-", C118), 'SlotsAllocation 2'!$D$30:$D$43, 0)),
        IF(ISNA(MATCH(CONCATENATE(B118, "-", C118), 'SlotsAllocation 2'!$E$30:$E$43, 0)),
            IF(ISNA(MATCH(CONCATENATE(B118, "-", C118), 'SlotsAllocation 2'!$F$30:$F$43, 0)),
                IF(ISNA(MATCH(CONCATENATE(B118, "-", C118), 'SlotsAllocation 2'!$G$30:$G$43, 0)),
                    IF(ISNA(MATCH(CONCATENATE(B118, "-", C118), 'SlotsAllocation 2'!$H$30:$H$43, 0)),
                        IF(ISNA(MATCH(CONCATENATE(B118, "-", C118), 'SlotsAllocation 2'!$I$30:$I$43, 0)),
                           IF(ISNA(MATCH(CONCATENATE(B118, "-", C118), 'SlotsAllocation 2'!$J$30:$J$43, 0)),
                                0,
                            MATCH(CONCATENATE(B118, "-", C118), 'SlotsAllocation 2'!$J$30:$J$43, 0)),
                        MATCH(CONCATENATE(B118, "-", C118), 'SlotsAllocation 2'!$I$30:$I$43, 0)),
                    MATCH(CONCATENATE(B118, "-", C118), 'SlotsAllocation 2'!$H$30:$H$43, 0)),
                MATCH(CONCATENATE(B118, "-", C118), 'SlotsAllocation 2'!$G$30:$G$43, 0)),
            MATCH(CONCATENATE(B118, "-", C118), 'SlotsAllocation 2'!$F$30:$F$43, 0)),
        MATCH(CONCATENATE(B118, "-", C118), 'SlotsAllocation 2'!$E$30:$E$43, 0)),
    MATCH(CONCATENATE(B118, "-", C118), 'SlotsAllocation 2'!$D$30:$D$43, 0)),
MATCH(CONCATENATE(B118, "-", C118), 'SlotsAllocation 2'!$C$30:$C$43, 0))</f>
        <v>0</v>
      </c>
      <c r="M118" s="3">
        <f>IF(ISNA(MATCH(CONCATENATE(B118, "-", C118), 'SlotsAllocation 2'!$C$44:$C$57, 0)),
    IF(ISNA(MATCH(CONCATENATE(B118, "-", C118), 'SlotsAllocation 2'!$D$44:$D$57, 0)),
        IF(ISNA(MATCH(CONCATENATE(B118, "-", C118), 'SlotsAllocation 2'!$E$44:$E$57, 0)),
            IF(ISNA(MATCH(CONCATENATE(B118, "-", C118), 'SlotsAllocation 2'!$F$44:$F$57, 0)),
                IF(ISNA(MATCH(CONCATENATE(B118, "-", C118), 'SlotsAllocation 2'!$G$44:$G$57, 0)),
                    IF(ISNA(MATCH(CONCATENATE(B118, "-", C118), 'SlotsAllocation 2'!$H$44:$H$57, 0)),
                        IF(ISNA(MATCH(CONCATENATE(B118, "-", C118), 'SlotsAllocation 2'!$I$44:$I$57, 0)),
                           IF(ISNA(MATCH(CONCATENATE(B118, "-", C118), 'SlotsAllocation 2'!$J$44:$J$57, 0)),
                                0,
                            MATCH(CONCATENATE(B118, "-", C118), 'SlotsAllocation 2'!$J$44:$J$57, 0)),
                        MATCH(CONCATENATE(B118, "-", C118), 'SlotsAllocation 2'!$I$44:$I$57, 0)),
                    MATCH(CONCATENATE(B118, "-", C118), 'SlotsAllocation 2'!$H$44:$H$57, 0)),
                MATCH(CONCATENATE(B118, "-", C118), 'SlotsAllocation 2'!$G$44:$G$57, 0)),
            MATCH(CONCATENATE(B118, "-", C118), 'SlotsAllocation 2'!$F$44:$F$57, 0)),
        MATCH(CONCATENATE(B118, "-", C118), 'SlotsAllocation 2'!$E$44:$E$57, 0)),
    MATCH(CONCATENATE(B118, "-", C118), 'SlotsAllocation 2'!$D$44:$D$57, 0)),
MATCH(CONCATENATE(B118, "-", C118), 'SlotsAllocation 2'!$C$44:$C$57, 0))</f>
        <v>14</v>
      </c>
      <c r="N118" s="3">
        <f>IF(ISNA(MATCH(CONCATENATE(B118, "-", C118), 'SlotsAllocation 2'!$C$58:$C$71, 0)),
    IF(ISNA(MATCH(CONCATENATE(B118, "-", C118), 'SlotsAllocation 2'!$D$58:$D$71, 0)),
        IF(ISNA(MATCH(CONCATENATE(B118, "-", C118), 'SlotsAllocation 2'!$E$58:$E$71, 0)),
            IF(ISNA(MATCH(CONCATENATE(B118, "-", C118), 'SlotsAllocation 2'!$F$58:$F$71, 0)),
                IF(ISNA(MATCH(CONCATENATE(B118, "-", C118), 'SlotsAllocation 2'!$G$58:$G$71, 0)),
                    IF(ISNA(MATCH(CONCATENATE(B118, "-", C118), 'SlotsAllocation 2'!$H$58:$H$71, 0)),
                        IF(ISNA(MATCH(CONCATENATE(B118, "-", C118), 'SlotsAllocation 2'!$I$58:$I$71, 0)),
                           IF(ISNA(MATCH(CONCATENATE(B118, "-", C118), 'SlotsAllocation 2'!$J$58:$J$71, 0)),
                                0,
                            MATCH(CONCATENATE(B118, "-", C118), 'SlotsAllocation 2'!$J$58:$J$71, 0)),
                        MATCH(CONCATENATE(B118, "-", C118), 'SlotsAllocation 2'!$I$58:$I$71, 0)),
                    MATCH(CONCATENATE(B118, "-", C118), 'SlotsAllocation 2'!$H$58:$H$71, 0)),
                MATCH(CONCATENATE(B118, "-", C118), 'SlotsAllocation 2'!$G$58:$G$71, 0)),
            MATCH(CONCATENATE(B118, "-", C118), 'SlotsAllocation 2'!$F$58:$F$71, 0)),
        MATCH(CONCATENATE(B118, "-", C118), 'SlotsAllocation 2'!$E$58:$E$71, 0)),
    MATCH(CONCATENATE(B118, "-", C118), 'SlotsAllocation 2'!$D$58:$D$71, 0)),
MATCH(CONCATENATE(B118, "-", C118), 'SlotsAllocation 2'!$C$58:$C$71, 0))</f>
        <v>0</v>
      </c>
      <c r="O118" s="3" t="str">
        <f>IF(ISNA(MATCH(CONCATENATE(B118, "-", C118), 'SlotsAllocation 2'!$C$2:$C$71, 0)),
    IF(ISNA(MATCH(CONCATENATE(B118, "-", C118), 'SlotsAllocation 2'!$D$2:$D$71, 0)),
        IF(ISNA(MATCH(CONCATENATE(B118, "-", C118), 'SlotsAllocation 2'!$E$2:$E$71, 0)),
            IF(ISNA(MATCH(CONCATENATE(B118, "-", C118), 'SlotsAllocation 2'!$F$2:$F$71, 0)),
                IF(ISNA(MATCH(CONCATENATE(B118, "-", C118), 'SlotsAllocation 2'!$G$2:$G$71, 0)),
                    IF(ISNA(MATCH(CONCATENATE(B118, "-", C118), 'SlotsAllocation 2'!$H$2:$H$71, 0)),
                        IF(ISNA(MATCH(CONCATENATE(B118, "-", C118),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13:00-14:30</v>
      </c>
      <c r="P118" s="3" t="s">
        <v>434</v>
      </c>
      <c r="Q118" s="3">
        <f>IF(ISNA(MATCH(CONCATENATE(B118, "-", C118), 'SlotsAllocation 2'!$C$2:$C$71, 0)),
    IF(ISNA(MATCH(CONCATENATE(B118, "-", C118), 'SlotsAllocation 2'!$D$2:$D$71, 0)),
        IF(ISNA(MATCH(CONCATENATE(B118, "-", C118), 'SlotsAllocation 2'!$E$2:$E$71, 0)),
            IF(ISNA(MATCH(CONCATENATE(B118, "-", C118), 'SlotsAllocation 2'!$F$2:$F$71, 0)),
                IF(ISNA(MATCH(CONCATENATE(B118, "-", C118), 'SlotsAllocation 2'!$G$2:$G$71, 0)),
                    IF(ISNA(MATCH(CONCATENATE(B118, "-", C118), 'SlotsAllocation 2'!$H$2:$H$71, 0)),
                        IF(ISNA(MATCH(CONCATENATE(B118, "-", C118), 'SlotsAllocation 2'!$I$2:$I$71, 0)),
                            IF(ISNA(MATCH(CONCATENATE(B118, "-", C118), 'SlotsAllocation 2'!$J$2:$J$71, 0)),
                                "No Room Allocated",
                            MATCH(CONCATENATE(B118, "-", C118), 'SlotsAllocation 2'!$J$2:$J$71, 0)),
                        MATCH(CONCATENATE(B118, "-", C118), 'SlotsAllocation 2'!$I$2:$I$71, 0)),
                    MATCH(CONCATENATE(B118, "-", C118), 'SlotsAllocation 2'!$H$2:$H$71, 0)),
                MATCH(CONCATENATE(B118, "-", C118), 'SlotsAllocation 2'!$G$2:$G$71, 0)),
            MATCH(CONCATENATE(B118, "-", C118), 'SlotsAllocation 2'!$F$2:$F$71, 0)),
        MATCH(CONCATENATE(B118, "-", C118), 'SlotsAllocation 2'!$E$2:$E$71, 0)),
    MATCH(CONCATENATE(B118, "-", C118), 'SlotsAllocation 2'!$D$2:$D$71, 0)),
MATCH(CONCATENATE(B118, "-", C118), 'SlotsAllocation 2'!$C$2:$C$71, 0))</f>
        <v>28</v>
      </c>
      <c r="R118" s="2">
        <v>35</v>
      </c>
      <c r="S118" s="1"/>
      <c r="T118" s="1"/>
      <c r="U118" s="130"/>
      <c r="V118" s="130"/>
      <c r="W118" s="130"/>
    </row>
    <row r="119" spans="2:23" ht="12" x14ac:dyDescent="0.25">
      <c r="B119" s="26" t="s">
        <v>26</v>
      </c>
      <c r="C119" s="7">
        <v>3</v>
      </c>
      <c r="D119" s="7" t="s">
        <v>27</v>
      </c>
      <c r="E119" s="7" t="s">
        <v>91</v>
      </c>
      <c r="F119" s="8">
        <v>1</v>
      </c>
      <c r="G119" s="113" t="s">
        <v>419</v>
      </c>
      <c r="H119" s="113">
        <v>4251</v>
      </c>
      <c r="I119" s="3" t="str">
        <f t="shared" si="21"/>
        <v>W</v>
      </c>
      <c r="J119" s="3">
        <f>IF(ISNA(MATCH(CONCATENATE(B119, "-", C119), 'SlotsAllocation 2'!$C$2:$C$15, 0)),
    IF(ISNA(MATCH(CONCATENATE(B119, "-", C119), 'SlotsAllocation 2'!$D$2:$D$15, 0)),
        IF(ISNA(MATCH(CONCATENATE(B119, "-", C119), 'SlotsAllocation 2'!$E$2:$E$15, 0)),
            IF(ISNA(MATCH(CONCATENATE(B119, "-", C119), 'SlotsAllocation 2'!$F$2:$F$15, 0)),
                IF(ISNA(MATCH(CONCATENATE(B119, "-", C119), 'SlotsAllocation 2'!$G$2:$G$15, 0)),
                    IF(ISNA(MATCH(CONCATENATE(B119, "-", C119), 'SlotsAllocation 2'!$H$2:$H$15, 0)),
                        IF(ISNA(MATCH(CONCATENATE(B119, "-", C119), 'SlotsAllocation 2'!$I$2:$I$15, 0)),
                            IF(ISNA(MATCH(CONCATENATE(B119, "-", C119), 'SlotsAllocation 2'!$J$2:$J$15, 0)),
                                0,
                            MATCH(CONCATENATE(B119, "-", C119), 'SlotsAllocation 2'!$J$2:$J$15, 0)),
                        MATCH(CONCATENATE(B119, "-", C119), 'SlotsAllocation 2'!$I$2:$I$15, 0)),
                    MATCH(CONCATENATE(B119, "-", C119), 'SlotsAllocation 2'!$H$2:$H$15, 0)),
                MATCH(CONCATENATE(B119, "-", C119), 'SlotsAllocation 2'!$G$2:$G$15, 0)),
            MATCH(CONCATENATE(B119, "-", C119), 'SlotsAllocation 2'!$F$2:$F$15, 0)),
        MATCH(CONCATENATE(B119, "-", C119), 'SlotsAllocation 2'!$E$2:$E$15, 0)),
    MATCH(CONCATENATE(B119, "-", C119), 'SlotsAllocation 2'!$D$2:$D$15, 0)),
MATCH(CONCATENATE(B119, "-", C119), 'SlotsAllocation 2'!$C$2:$C$15, 0))</f>
        <v>0</v>
      </c>
      <c r="K119" s="3">
        <f>IF(ISNA(MATCH(CONCATENATE(B119, "-", C119), 'SlotsAllocation 2'!$C$16:$C$29, 0)),
    IF(ISNA(MATCH(CONCATENATE(B119, "-", C119), 'SlotsAllocation 2'!$D$16:$D$29, 0)),
        IF(ISNA(MATCH(CONCATENATE(B119, "-", C119), 'SlotsAllocation 2'!$E$16:$E$29, 0)),
            IF(ISNA(MATCH(CONCATENATE(B119, "-", C119), 'SlotsAllocation 2'!$F$16:$F$29, 0)),
                IF(ISNA(MATCH(CONCATENATE(B119, "-", C119), 'SlotsAllocation 2'!$G$16:$G$29, 0)),
                    IF(ISNA(MATCH(CONCATENATE(B119, "-", C119), 'SlotsAllocation 2'!$H$16:$H$29, 0)),
                        IF(ISNA(MATCH(CONCATENATE(B119, "-", C119), 'SlotsAllocation 2'!$I$16:$I$29, 0)),
                           IF(ISNA(MATCH(CONCATENATE(B119, "-", C119), 'SlotsAllocation 2'!$J$16:$J$29, 0)),
                                0,
                            MATCH(CONCATENATE(B119, "-", C119), 'SlotsAllocation 2'!$J$16:$J$29, 0)),
                        MATCH(CONCATENATE(B119, "-", C119), 'SlotsAllocation 2'!$I$16:$I$29, 0)),
                    MATCH(CONCATENATE(B119, "-", C119), 'SlotsAllocation 2'!$H$16:$H$29, 0)),
                MATCH(CONCATENATE(B119, "-", C119), 'SlotsAllocation 2'!$G$16:$G$29, 0)),
            MATCH(CONCATENATE(B119, "-", C119), 'SlotsAllocation 2'!$F$16:$F$29, 0)),
        MATCH(CONCATENATE(B119, "-", C119), 'SlotsAllocation 2'!$E$16:$E$29, 0)),
    MATCH(CONCATENATE(B119, "-", C119), 'SlotsAllocation 2'!$D$16:$D$29, 0)),
MATCH(CONCATENATE(B119, "-", C119), 'SlotsAllocation 2'!$C$16:$C$29, 0))</f>
        <v>0</v>
      </c>
      <c r="L119" s="3">
        <f>IF(ISNA(MATCH(CONCATENATE(B119, "-", C119), 'SlotsAllocation 2'!$C$30:$C$43, 0)),
    IF(ISNA(MATCH(CONCATENATE(B119, "-", C119), 'SlotsAllocation 2'!$D$30:$D$43, 0)),
        IF(ISNA(MATCH(CONCATENATE(B119, "-", C119), 'SlotsAllocation 2'!$E$30:$E$43, 0)),
            IF(ISNA(MATCH(CONCATENATE(B119, "-", C119), 'SlotsAllocation 2'!$F$30:$F$43, 0)),
                IF(ISNA(MATCH(CONCATENATE(B119, "-", C119), 'SlotsAllocation 2'!$G$30:$G$43, 0)),
                    IF(ISNA(MATCH(CONCATENATE(B119, "-", C119), 'SlotsAllocation 2'!$H$30:$H$43, 0)),
                        IF(ISNA(MATCH(CONCATENATE(B119, "-", C119), 'SlotsAllocation 2'!$I$30:$I$43, 0)),
                           IF(ISNA(MATCH(CONCATENATE(B119, "-", C119), 'SlotsAllocation 2'!$J$30:$J$43, 0)),
                                0,
                            MATCH(CONCATENATE(B119, "-", C119), 'SlotsAllocation 2'!$J$30:$J$43, 0)),
                        MATCH(CONCATENATE(B119, "-", C119), 'SlotsAllocation 2'!$I$30:$I$43, 0)),
                    MATCH(CONCATENATE(B119, "-", C119), 'SlotsAllocation 2'!$H$30:$H$43, 0)),
                MATCH(CONCATENATE(B119, "-", C119), 'SlotsAllocation 2'!$G$30:$G$43, 0)),
            MATCH(CONCATENATE(B119, "-", C119), 'SlotsAllocation 2'!$F$30:$F$43, 0)),
        MATCH(CONCATENATE(B119, "-", C119), 'SlotsAllocation 2'!$E$30:$E$43, 0)),
    MATCH(CONCATENATE(B119, "-", C119), 'SlotsAllocation 2'!$D$30:$D$43, 0)),
MATCH(CONCATENATE(B119, "-", C119), 'SlotsAllocation 2'!$C$30:$C$43, 0))</f>
        <v>0</v>
      </c>
      <c r="M119" s="3">
        <f>IF(ISNA(MATCH(CONCATENATE(B119, "-", C119), 'SlotsAllocation 2'!$C$44:$C$57, 0)),
    IF(ISNA(MATCH(CONCATENATE(B119, "-", C119), 'SlotsAllocation 2'!$D$44:$D$57, 0)),
        IF(ISNA(MATCH(CONCATENATE(B119, "-", C119), 'SlotsAllocation 2'!$E$44:$E$57, 0)),
            IF(ISNA(MATCH(CONCATENATE(B119, "-", C119), 'SlotsAllocation 2'!$F$44:$F$57, 0)),
                IF(ISNA(MATCH(CONCATENATE(B119, "-", C119), 'SlotsAllocation 2'!$G$44:$G$57, 0)),
                    IF(ISNA(MATCH(CONCATENATE(B119, "-", C119), 'SlotsAllocation 2'!$H$44:$H$57, 0)),
                        IF(ISNA(MATCH(CONCATENATE(B119, "-", C119), 'SlotsAllocation 2'!$I$44:$I$57, 0)),
                           IF(ISNA(MATCH(CONCATENATE(B119, "-", C119), 'SlotsAllocation 2'!$J$44:$J$57, 0)),
                                0,
                            MATCH(CONCATENATE(B119, "-", C119), 'SlotsAllocation 2'!$J$44:$J$57, 0)),
                        MATCH(CONCATENATE(B119, "-", C119), 'SlotsAllocation 2'!$I$44:$I$57, 0)),
                    MATCH(CONCATENATE(B119, "-", C119), 'SlotsAllocation 2'!$H$44:$H$57, 0)),
                MATCH(CONCATENATE(B119, "-", C119), 'SlotsAllocation 2'!$G$44:$G$57, 0)),
            MATCH(CONCATENATE(B119, "-", C119), 'SlotsAllocation 2'!$F$44:$F$57, 0)),
        MATCH(CONCATENATE(B119, "-", C119), 'SlotsAllocation 2'!$E$44:$E$57, 0)),
    MATCH(CONCATENATE(B119, "-", C119), 'SlotsAllocation 2'!$D$44:$D$57, 0)),
MATCH(CONCATENATE(B119, "-", C119), 'SlotsAllocation 2'!$C$44:$C$57, 0))</f>
        <v>6</v>
      </c>
      <c r="N119" s="3">
        <f>IF(ISNA(MATCH(CONCATENATE(B119, "-", C119), 'SlotsAllocation 2'!$C$58:$C$71, 0)),
    IF(ISNA(MATCH(CONCATENATE(B119, "-", C119), 'SlotsAllocation 2'!$D$58:$D$71, 0)),
        IF(ISNA(MATCH(CONCATENATE(B119, "-", C119), 'SlotsAllocation 2'!$E$58:$E$71, 0)),
            IF(ISNA(MATCH(CONCATENATE(B119, "-", C119), 'SlotsAllocation 2'!$F$58:$F$71, 0)),
                IF(ISNA(MATCH(CONCATENATE(B119, "-", C119), 'SlotsAllocation 2'!$G$58:$G$71, 0)),
                    IF(ISNA(MATCH(CONCATENATE(B119, "-", C119), 'SlotsAllocation 2'!$H$58:$H$71, 0)),
                        IF(ISNA(MATCH(CONCATENATE(B119, "-", C119), 'SlotsAllocation 2'!$I$58:$I$71, 0)),
                           IF(ISNA(MATCH(CONCATENATE(B119, "-", C119), 'SlotsAllocation 2'!$J$58:$J$71, 0)),
                                0,
                            MATCH(CONCATENATE(B119, "-", C119), 'SlotsAllocation 2'!$J$58:$J$71, 0)),
                        MATCH(CONCATENATE(B119, "-", C119), 'SlotsAllocation 2'!$I$58:$I$71, 0)),
                    MATCH(CONCATENATE(B119, "-", C119), 'SlotsAllocation 2'!$H$58:$H$71, 0)),
                MATCH(CONCATENATE(B119, "-", C119), 'SlotsAllocation 2'!$G$58:$G$71, 0)),
            MATCH(CONCATENATE(B119, "-", C119), 'SlotsAllocation 2'!$F$58:$F$71, 0)),
        MATCH(CONCATENATE(B119, "-", C119), 'SlotsAllocation 2'!$E$58:$E$71, 0)),
    MATCH(CONCATENATE(B119, "-", C119), 'SlotsAllocation 2'!$D$58:$D$71, 0)),
MATCH(CONCATENATE(B119, "-", C119), 'SlotsAllocation 2'!$C$58:$C$71, 0))</f>
        <v>0</v>
      </c>
      <c r="O119" s="3" t="str">
        <f>IF(ISNA(MATCH(CONCATENATE(B119, "-", C119), 'SlotsAllocation 2'!$C$2:$C$71, 0)),
    IF(ISNA(MATCH(CONCATENATE(B119, "-", C119), 'SlotsAllocation 2'!$D$2:$D$71, 0)),
        IF(ISNA(MATCH(CONCATENATE(B119, "-", C119), 'SlotsAllocation 2'!$E$2:$E$71, 0)),
            IF(ISNA(MATCH(CONCATENATE(B119, "-", C119), 'SlotsAllocation 2'!$F$2:$F$71, 0)),
                IF(ISNA(MATCH(CONCATENATE(B119, "-", C119), 'SlotsAllocation 2'!$G$2:$G$71, 0)),
                    IF(ISNA(MATCH(CONCATENATE(B119, "-", C119), 'SlotsAllocation 2'!$H$2:$H$71, 0)),
                        IF(ISNA(MATCH(CONCATENATE(B119, "-", C119),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14:40-16:10</v>
      </c>
      <c r="P119" s="3" t="str">
        <f>IF(ISNA(VLOOKUP(Q119, 'LOOKUP Table'!$A$2:$B$75, 2, FALSE)), "No Room Allocated", VLOOKUP(Q119, 'LOOKUP Table'!$A$2:$B$75, 2, FALSE))</f>
        <v>CENLab</v>
      </c>
      <c r="Q119" s="3">
        <f>IF(ISNA(MATCH(CONCATENATE(B119, "-", C119), 'SlotsAllocation 2'!$C$2:$C$71, 0)),
    IF(ISNA(MATCH(CONCATENATE(B119, "-", C119), 'SlotsAllocation 2'!$D$2:$D$71, 0)),
        IF(ISNA(MATCH(CONCATENATE(B119, "-", C119), 'SlotsAllocation 2'!$E$2:$E$71, 0)),
            IF(ISNA(MATCH(CONCATENATE(B119, "-", C119), 'SlotsAllocation 2'!$F$2:$F$71, 0)),
                IF(ISNA(MATCH(CONCATENATE(B119, "-", C119), 'SlotsAllocation 2'!$G$2:$G$71, 0)),
                    IF(ISNA(MATCH(CONCATENATE(B119, "-", C119), 'SlotsAllocation 2'!$H$2:$H$71, 0)),
                        IF(ISNA(MATCH(CONCATENATE(B119, "-", C119), 'SlotsAllocation 2'!$I$2:$I$71, 0)),
                            IF(ISNA(MATCH(CONCATENATE(B119, "-", C119), 'SlotsAllocation 2'!$J$2:$J$71, 0)),
                                "No Room Allocated",
                            MATCH(CONCATENATE(B119, "-", C119), 'SlotsAllocation 2'!$J$2:$J$71, 0)),
                        MATCH(CONCATENATE(B119, "-", C119), 'SlotsAllocation 2'!$I$2:$I$71, 0)),
                    MATCH(CONCATENATE(B119, "-", C119), 'SlotsAllocation 2'!$H$2:$H$71, 0)),
                MATCH(CONCATENATE(B119, "-", C119), 'SlotsAllocation 2'!$G$2:$G$71, 0)),
            MATCH(CONCATENATE(B119, "-", C119), 'SlotsAllocation 2'!$F$2:$F$71, 0)),
        MATCH(CONCATENATE(B119, "-", C119), 'SlotsAllocation 2'!$E$2:$E$71, 0)),
    MATCH(CONCATENATE(B119, "-", C119), 'SlotsAllocation 2'!$D$2:$D$71, 0)),
MATCH(CONCATENATE(B119, "-", C119), 'SlotsAllocation 2'!$C$2:$C$71, 0))</f>
        <v>48</v>
      </c>
      <c r="R119" s="7">
        <v>30</v>
      </c>
      <c r="S119" s="1"/>
      <c r="T119" s="1"/>
      <c r="U119" s="130"/>
      <c r="V119" s="130"/>
      <c r="W119" s="130"/>
    </row>
    <row r="120" spans="2:23" ht="12" x14ac:dyDescent="0.25">
      <c r="B120" s="26" t="s">
        <v>24</v>
      </c>
      <c r="C120" s="7">
        <v>4</v>
      </c>
      <c r="D120" s="7" t="s">
        <v>25</v>
      </c>
      <c r="E120" s="7" t="s">
        <v>90</v>
      </c>
      <c r="F120" s="8">
        <v>3</v>
      </c>
      <c r="G120" s="113" t="s">
        <v>419</v>
      </c>
      <c r="H120" s="113">
        <v>4251</v>
      </c>
      <c r="I120" s="116" t="str">
        <f t="shared" si="21"/>
        <v>ST</v>
      </c>
      <c r="J120" s="3">
        <f>IF(ISNA(MATCH(CONCATENATE(B120, "-", C120), 'SlotsAllocation 2'!$C$2:$C$15, 0)),
    IF(ISNA(MATCH(CONCATENATE(B120, "-", C120), 'SlotsAllocation 2'!$D$2:$D$15, 0)),
        IF(ISNA(MATCH(CONCATENATE(B120, "-", C120), 'SlotsAllocation 2'!$E$2:$E$15, 0)),
            IF(ISNA(MATCH(CONCATENATE(B120, "-", C120), 'SlotsAllocation 2'!$F$2:$F$15, 0)),
                IF(ISNA(MATCH(CONCATENATE(B120, "-", C120), 'SlotsAllocation 2'!$G$2:$G$15, 0)),
                    IF(ISNA(MATCH(CONCATENATE(B120, "-", C120), 'SlotsAllocation 2'!$H$2:$H$15, 0)),
                        IF(ISNA(MATCH(CONCATENATE(B120, "-", C120), 'SlotsAllocation 2'!$I$2:$I$15, 0)),
                            IF(ISNA(MATCH(CONCATENATE(B120, "-", C120), 'SlotsAllocation 2'!$J$2:$J$15, 0)),
                                0,
                            MATCH(CONCATENATE(B120, "-", C120), 'SlotsAllocation 2'!$J$2:$J$15, 0)),
                        MATCH(CONCATENATE(B120, "-", C120), 'SlotsAllocation 2'!$I$2:$I$15, 0)),
                    MATCH(CONCATENATE(B120, "-", C120), 'SlotsAllocation 2'!$H$2:$H$15, 0)),
                MATCH(CONCATENATE(B120, "-", C120), 'SlotsAllocation 2'!$G$2:$G$15, 0)),
            MATCH(CONCATENATE(B120, "-", C120), 'SlotsAllocation 2'!$F$2:$F$15, 0)),
        MATCH(CONCATENATE(B120, "-", C120), 'SlotsAllocation 2'!$E$2:$E$15, 0)),
    MATCH(CONCATENATE(B120, "-", C120), 'SlotsAllocation 2'!$D$2:$D$15, 0)),
MATCH(CONCATENATE(B120, "-", C120), 'SlotsAllocation 2'!$C$2:$C$15, 0))</f>
        <v>11</v>
      </c>
      <c r="K120" s="3">
        <f>IF(ISNA(MATCH(CONCATENATE(B120, "-", C120), 'SlotsAllocation 2'!$C$16:$C$29, 0)),
    IF(ISNA(MATCH(CONCATENATE(B120, "-", C120), 'SlotsAllocation 2'!$D$16:$D$29, 0)),
        IF(ISNA(MATCH(CONCATENATE(B120, "-", C120), 'SlotsAllocation 2'!$E$16:$E$29, 0)),
            IF(ISNA(MATCH(CONCATENATE(B120, "-", C120), 'SlotsAllocation 2'!$F$16:$F$29, 0)),
                IF(ISNA(MATCH(CONCATENATE(B120, "-", C120), 'SlotsAllocation 2'!$G$16:$G$29, 0)),
                    IF(ISNA(MATCH(CONCATENATE(B120, "-", C120), 'SlotsAllocation 2'!$H$16:$H$29, 0)),
                        IF(ISNA(MATCH(CONCATENATE(B120, "-", C120), 'SlotsAllocation 2'!$I$16:$I$29, 0)),
                           IF(ISNA(MATCH(CONCATENATE(B120, "-", C120), 'SlotsAllocation 2'!$J$16:$J$29, 0)),
                                0,
                            MATCH(CONCATENATE(B120, "-", C120), 'SlotsAllocation 2'!$J$16:$J$29, 0)),
                        MATCH(CONCATENATE(B120, "-", C120), 'SlotsAllocation 2'!$I$16:$I$29, 0)),
                    MATCH(CONCATENATE(B120, "-", C120), 'SlotsAllocation 2'!$H$16:$H$29, 0)),
                MATCH(CONCATENATE(B120, "-", C120), 'SlotsAllocation 2'!$G$16:$G$29, 0)),
            MATCH(CONCATENATE(B120, "-", C120), 'SlotsAllocation 2'!$F$16:$F$29, 0)),
        MATCH(CONCATENATE(B120, "-", C120), 'SlotsAllocation 2'!$E$16:$E$29, 0)),
    MATCH(CONCATENATE(B120, "-", C120), 'SlotsAllocation 2'!$D$16:$D$29, 0)),
MATCH(CONCATENATE(B120, "-", C120), 'SlotsAllocation 2'!$C$16:$C$29, 0))</f>
        <v>0</v>
      </c>
      <c r="L120" s="3">
        <f>IF(ISNA(MATCH(CONCATENATE(B120, "-", C120), 'SlotsAllocation 2'!$C$30:$C$43, 0)),
    IF(ISNA(MATCH(CONCATENATE(B120, "-", C120), 'SlotsAllocation 2'!$D$30:$D$43, 0)),
        IF(ISNA(MATCH(CONCATENATE(B120, "-", C120), 'SlotsAllocation 2'!$E$30:$E$43, 0)),
            IF(ISNA(MATCH(CONCATENATE(B120, "-", C120), 'SlotsAllocation 2'!$F$30:$F$43, 0)),
                IF(ISNA(MATCH(CONCATENATE(B120, "-", C120), 'SlotsAllocation 2'!$G$30:$G$43, 0)),
                    IF(ISNA(MATCH(CONCATENATE(B120, "-", C120), 'SlotsAllocation 2'!$H$30:$H$43, 0)),
                        IF(ISNA(MATCH(CONCATENATE(B120, "-", C120), 'SlotsAllocation 2'!$I$30:$I$43, 0)),
                           IF(ISNA(MATCH(CONCATENATE(B120, "-", C120), 'SlotsAllocation 2'!$J$30:$J$43, 0)),
                                0,
                            MATCH(CONCATENATE(B120, "-", C120), 'SlotsAllocation 2'!$J$30:$J$43, 0)),
                        MATCH(CONCATENATE(B120, "-", C120), 'SlotsAllocation 2'!$I$30:$I$43, 0)),
                    MATCH(CONCATENATE(B120, "-", C120), 'SlotsAllocation 2'!$H$30:$H$43, 0)),
                MATCH(CONCATENATE(B120, "-", C120), 'SlotsAllocation 2'!$G$30:$G$43, 0)),
            MATCH(CONCATENATE(B120, "-", C120), 'SlotsAllocation 2'!$F$30:$F$43, 0)),
        MATCH(CONCATENATE(B120, "-", C120), 'SlotsAllocation 2'!$E$30:$E$43, 0)),
    MATCH(CONCATENATE(B120, "-", C120), 'SlotsAllocation 2'!$D$30:$D$43, 0)),
MATCH(CONCATENATE(B120, "-", C120), 'SlotsAllocation 2'!$C$30:$C$43, 0))</f>
        <v>11</v>
      </c>
      <c r="M120" s="3">
        <f>IF(ISNA(MATCH(CONCATENATE(B120, "-", C120), 'SlotsAllocation 2'!$C$44:$C$57, 0)),
    IF(ISNA(MATCH(CONCATENATE(B120, "-", C120), 'SlotsAllocation 2'!$D$44:$D$57, 0)),
        IF(ISNA(MATCH(CONCATENATE(B120, "-", C120), 'SlotsAllocation 2'!$E$44:$E$57, 0)),
            IF(ISNA(MATCH(CONCATENATE(B120, "-", C120), 'SlotsAllocation 2'!$F$44:$F$57, 0)),
                IF(ISNA(MATCH(CONCATENATE(B120, "-", C120), 'SlotsAllocation 2'!$G$44:$G$57, 0)),
                    IF(ISNA(MATCH(CONCATENATE(B120, "-", C120), 'SlotsAllocation 2'!$H$44:$H$57, 0)),
                        IF(ISNA(MATCH(CONCATENATE(B120, "-", C120), 'SlotsAllocation 2'!$I$44:$I$57, 0)),
                           IF(ISNA(MATCH(CONCATENATE(B120, "-", C120), 'SlotsAllocation 2'!$J$44:$J$57, 0)),
                                0,
                            MATCH(CONCATENATE(B120, "-", C120), 'SlotsAllocation 2'!$J$44:$J$57, 0)),
                        MATCH(CONCATENATE(B120, "-", C120), 'SlotsAllocation 2'!$I$44:$I$57, 0)),
                    MATCH(CONCATENATE(B120, "-", C120), 'SlotsAllocation 2'!$H$44:$H$57, 0)),
                MATCH(CONCATENATE(B120, "-", C120), 'SlotsAllocation 2'!$G$44:$G$57, 0)),
            MATCH(CONCATENATE(B120, "-", C120), 'SlotsAllocation 2'!$F$44:$F$57, 0)),
        MATCH(CONCATENATE(B120, "-", C120), 'SlotsAllocation 2'!$E$44:$E$57, 0)),
    MATCH(CONCATENATE(B120, "-", C120), 'SlotsAllocation 2'!$D$44:$D$57, 0)),
MATCH(CONCATENATE(B120, "-", C120), 'SlotsAllocation 2'!$C$44:$C$57, 0))</f>
        <v>0</v>
      </c>
      <c r="N120" s="3">
        <f>IF(ISNA(MATCH(CONCATENATE(B120, "-", C120), 'SlotsAllocation 2'!$C$58:$C$71, 0)),
    IF(ISNA(MATCH(CONCATENATE(B120, "-", C120), 'SlotsAllocation 2'!$D$58:$D$71, 0)),
        IF(ISNA(MATCH(CONCATENATE(B120, "-", C120), 'SlotsAllocation 2'!$E$58:$E$71, 0)),
            IF(ISNA(MATCH(CONCATENATE(B120, "-", C120), 'SlotsAllocation 2'!$F$58:$F$71, 0)),
                IF(ISNA(MATCH(CONCATENATE(B120, "-", C120), 'SlotsAllocation 2'!$G$58:$G$71, 0)),
                    IF(ISNA(MATCH(CONCATENATE(B120, "-", C120), 'SlotsAllocation 2'!$H$58:$H$71, 0)),
                        IF(ISNA(MATCH(CONCATENATE(B120, "-", C120), 'SlotsAllocation 2'!$I$58:$I$71, 0)),
                           IF(ISNA(MATCH(CONCATENATE(B120, "-", C120), 'SlotsAllocation 2'!$J$58:$J$71, 0)),
                                0,
                            MATCH(CONCATENATE(B120, "-", C120), 'SlotsAllocation 2'!$J$58:$J$71, 0)),
                        MATCH(CONCATENATE(B120, "-", C120), 'SlotsAllocation 2'!$I$58:$I$71, 0)),
                    MATCH(CONCATENATE(B120, "-", C120), 'SlotsAllocation 2'!$H$58:$H$71, 0)),
                MATCH(CONCATENATE(B120, "-", C120), 'SlotsAllocation 2'!$G$58:$G$71, 0)),
            MATCH(CONCATENATE(B120, "-", C120), 'SlotsAllocation 2'!$F$58:$F$71, 0)),
        MATCH(CONCATENATE(B120, "-", C120), 'SlotsAllocation 2'!$E$58:$E$71, 0)),
    MATCH(CONCATENATE(B120, "-", C120), 'SlotsAllocation 2'!$D$58:$D$71, 0)),
MATCH(CONCATENATE(B120, "-", C120), 'SlotsAllocation 2'!$C$58:$C$71, 0))</f>
        <v>0</v>
      </c>
      <c r="O120" s="3" t="str">
        <f>IF(ISNA(MATCH(CONCATENATE(B120, "-", C120), 'SlotsAllocation 2'!$C$2:$C$71, 0)),
    IF(ISNA(MATCH(CONCATENATE(B120, "-", C120), 'SlotsAllocation 2'!$D$2:$D$71, 0)),
        IF(ISNA(MATCH(CONCATENATE(B120, "-", C120), 'SlotsAllocation 2'!$E$2:$E$71, 0)),
            IF(ISNA(MATCH(CONCATENATE(B120, "-", C120), 'SlotsAllocation 2'!$F$2:$F$71, 0)),
                IF(ISNA(MATCH(CONCATENATE(B120, "-", C120), 'SlotsAllocation 2'!$G$2:$G$71, 0)),
                    IF(ISNA(MATCH(CONCATENATE(B120, "-", C120), 'SlotsAllocation 2'!$H$2:$H$71, 0)),
                        IF(ISNA(MATCH(CONCATENATE(B120, "-", C120),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11:20-12:50</v>
      </c>
      <c r="P120" s="3">
        <v>9015</v>
      </c>
      <c r="Q120" s="3">
        <f>IF(ISNA(MATCH(CONCATENATE(B120, "-", C120), 'SlotsAllocation 2'!$C$2:$C$71, 0)),
    IF(ISNA(MATCH(CONCATENATE(B120, "-", C120), 'SlotsAllocation 2'!$D$2:$D$71, 0)),
        IF(ISNA(MATCH(CONCATENATE(B120, "-", C120), 'SlotsAllocation 2'!$E$2:$E$71, 0)),
            IF(ISNA(MATCH(CONCATENATE(B120, "-", C120), 'SlotsAllocation 2'!$F$2:$F$71, 0)),
                IF(ISNA(MATCH(CONCATENATE(B120, "-", C120), 'SlotsAllocation 2'!$G$2:$G$71, 0)),
                    IF(ISNA(MATCH(CONCATENATE(B120, "-", C120), 'SlotsAllocation 2'!$H$2:$H$71, 0)),
                        IF(ISNA(MATCH(CONCATENATE(B120, "-", C120), 'SlotsAllocation 2'!$I$2:$I$71, 0)),
                            IF(ISNA(MATCH(CONCATENATE(B120, "-", C120), 'SlotsAllocation 2'!$J$2:$J$71, 0)),
                                "No Room Allocated",
                            MATCH(CONCATENATE(B120, "-", C120), 'SlotsAllocation 2'!$J$2:$J$71, 0)),
                        MATCH(CONCATENATE(B120, "-", C120), 'SlotsAllocation 2'!$I$2:$I$71, 0)),
                    MATCH(CONCATENATE(B120, "-", C120), 'SlotsAllocation 2'!$H$2:$H$71, 0)),
                MATCH(CONCATENATE(B120, "-", C120), 'SlotsAllocation 2'!$G$2:$G$71, 0)),
            MATCH(CONCATENATE(B120, "-", C120), 'SlotsAllocation 2'!$F$2:$F$71, 0)),
        MATCH(CONCATENATE(B120, "-", C120), 'SlotsAllocation 2'!$E$2:$E$71, 0)),
    MATCH(CONCATENATE(B120, "-", C120), 'SlotsAllocation 2'!$D$2:$D$71, 0)),
MATCH(CONCATENATE(B120, "-", C120), 'SlotsAllocation 2'!$C$2:$C$71, 0))</f>
        <v>11</v>
      </c>
      <c r="R120" s="2">
        <v>35</v>
      </c>
      <c r="S120" s="6"/>
      <c r="T120" s="1"/>
      <c r="U120" s="130"/>
      <c r="V120" s="130"/>
      <c r="W120" s="130"/>
    </row>
    <row r="121" spans="2:23" ht="12" x14ac:dyDescent="0.25">
      <c r="B121" s="26" t="s">
        <v>26</v>
      </c>
      <c r="C121" s="7">
        <v>4</v>
      </c>
      <c r="D121" s="7" t="s">
        <v>27</v>
      </c>
      <c r="E121" s="7" t="s">
        <v>91</v>
      </c>
      <c r="F121" s="8">
        <v>1</v>
      </c>
      <c r="G121" s="113" t="s">
        <v>419</v>
      </c>
      <c r="H121" s="113">
        <v>4251</v>
      </c>
      <c r="I121" s="116" t="str">
        <f t="shared" si="21"/>
        <v>T</v>
      </c>
      <c r="J121" s="3">
        <f>IF(ISNA(MATCH(CONCATENATE(B121, "-", C121), 'SlotsAllocation 2'!$C$2:$C$15, 0)),
    IF(ISNA(MATCH(CONCATENATE(B121, "-", C121), 'SlotsAllocation 2'!$D$2:$D$15, 0)),
        IF(ISNA(MATCH(CONCATENATE(B121, "-", C121), 'SlotsAllocation 2'!$E$2:$E$15, 0)),
            IF(ISNA(MATCH(CONCATENATE(B121, "-", C121), 'SlotsAllocation 2'!$F$2:$F$15, 0)),
                IF(ISNA(MATCH(CONCATENATE(B121, "-", C121), 'SlotsAllocation 2'!$G$2:$G$15, 0)),
                    IF(ISNA(MATCH(CONCATENATE(B121, "-", C121), 'SlotsAllocation 2'!$H$2:$H$15, 0)),
                        IF(ISNA(MATCH(CONCATENATE(B121, "-", C121), 'SlotsAllocation 2'!$I$2:$I$15, 0)),
                            IF(ISNA(MATCH(CONCATENATE(B121, "-", C121), 'SlotsAllocation 2'!$J$2:$J$15, 0)),
                                0,
                            MATCH(CONCATENATE(B121, "-", C121), 'SlotsAllocation 2'!$J$2:$J$15, 0)),
                        MATCH(CONCATENATE(B121, "-", C121), 'SlotsAllocation 2'!$I$2:$I$15, 0)),
                    MATCH(CONCATENATE(B121, "-", C121), 'SlotsAllocation 2'!$H$2:$H$15, 0)),
                MATCH(CONCATENATE(B121, "-", C121), 'SlotsAllocation 2'!$G$2:$G$15, 0)),
            MATCH(CONCATENATE(B121, "-", C121), 'SlotsAllocation 2'!$F$2:$F$15, 0)),
        MATCH(CONCATENATE(B121, "-", C121), 'SlotsAllocation 2'!$E$2:$E$15, 0)),
    MATCH(CONCATENATE(B121, "-", C121), 'SlotsAllocation 2'!$D$2:$D$15, 0)),
MATCH(CONCATENATE(B121, "-", C121), 'SlotsAllocation 2'!$C$2:$C$15, 0))</f>
        <v>0</v>
      </c>
      <c r="K121" s="3">
        <f>IF(ISNA(MATCH(CONCATENATE(B121, "-", C121), 'SlotsAllocation 2'!$C$16:$C$29, 0)),
    IF(ISNA(MATCH(CONCATENATE(B121, "-", C121), 'SlotsAllocation 2'!$D$16:$D$29, 0)),
        IF(ISNA(MATCH(CONCATENATE(B121, "-", C121), 'SlotsAllocation 2'!$E$16:$E$29, 0)),
            IF(ISNA(MATCH(CONCATENATE(B121, "-", C121), 'SlotsAllocation 2'!$F$16:$F$29, 0)),
                IF(ISNA(MATCH(CONCATENATE(B121, "-", C121), 'SlotsAllocation 2'!$G$16:$G$29, 0)),
                    IF(ISNA(MATCH(CONCATENATE(B121, "-", C121), 'SlotsAllocation 2'!$H$16:$H$29, 0)),
                        IF(ISNA(MATCH(CONCATENATE(B121, "-", C121), 'SlotsAllocation 2'!$I$16:$I$29, 0)),
                           IF(ISNA(MATCH(CONCATENATE(B121, "-", C121), 'SlotsAllocation 2'!$J$16:$J$29, 0)),
                                0,
                            MATCH(CONCATENATE(B121, "-", C121), 'SlotsAllocation 2'!$J$16:$J$29, 0)),
                        MATCH(CONCATENATE(B121, "-", C121), 'SlotsAllocation 2'!$I$16:$I$29, 0)),
                    MATCH(CONCATENATE(B121, "-", C121), 'SlotsAllocation 2'!$H$16:$H$29, 0)),
                MATCH(CONCATENATE(B121, "-", C121), 'SlotsAllocation 2'!$G$16:$G$29, 0)),
            MATCH(CONCATENATE(B121, "-", C121), 'SlotsAllocation 2'!$F$16:$F$29, 0)),
        MATCH(CONCATENATE(B121, "-", C121), 'SlotsAllocation 2'!$E$16:$E$29, 0)),
    MATCH(CONCATENATE(B121, "-", C121), 'SlotsAllocation 2'!$D$16:$D$29, 0)),
MATCH(CONCATENATE(B121, "-", C121), 'SlotsAllocation 2'!$C$16:$C$29, 0))</f>
        <v>0</v>
      </c>
      <c r="L121" s="3">
        <f>IF(ISNA(MATCH(CONCATENATE(B121, "-", C121), 'SlotsAllocation 2'!$C$30:$C$43, 0)),
    IF(ISNA(MATCH(CONCATENATE(B121, "-", C121), 'SlotsAllocation 2'!$D$30:$D$43, 0)),
        IF(ISNA(MATCH(CONCATENATE(B121, "-", C121), 'SlotsAllocation 2'!$E$30:$E$43, 0)),
            IF(ISNA(MATCH(CONCATENATE(B121, "-", C121), 'SlotsAllocation 2'!$F$30:$F$43, 0)),
                IF(ISNA(MATCH(CONCATENATE(B121, "-", C121), 'SlotsAllocation 2'!$G$30:$G$43, 0)),
                    IF(ISNA(MATCH(CONCATENATE(B121, "-", C121), 'SlotsAllocation 2'!$H$30:$H$43, 0)),
                        IF(ISNA(MATCH(CONCATENATE(B121, "-", C121), 'SlotsAllocation 2'!$I$30:$I$43, 0)),
                           IF(ISNA(MATCH(CONCATENATE(B121, "-", C121), 'SlotsAllocation 2'!$J$30:$J$43, 0)),
                                0,
                            MATCH(CONCATENATE(B121, "-", C121), 'SlotsAllocation 2'!$J$30:$J$43, 0)),
                        MATCH(CONCATENATE(B121, "-", C121), 'SlotsAllocation 2'!$I$30:$I$43, 0)),
                    MATCH(CONCATENATE(B121, "-", C121), 'SlotsAllocation 2'!$H$30:$H$43, 0)),
                MATCH(CONCATENATE(B121, "-", C121), 'SlotsAllocation 2'!$G$30:$G$43, 0)),
            MATCH(CONCATENATE(B121, "-", C121), 'SlotsAllocation 2'!$F$30:$F$43, 0)),
        MATCH(CONCATENATE(B121, "-", C121), 'SlotsAllocation 2'!$E$30:$E$43, 0)),
    MATCH(CONCATENATE(B121, "-", C121), 'SlotsAllocation 2'!$D$30:$D$43, 0)),
MATCH(CONCATENATE(B121, "-", C121), 'SlotsAllocation 2'!$C$30:$C$43, 0))</f>
        <v>6</v>
      </c>
      <c r="M121" s="3">
        <f>IF(ISNA(MATCH(CONCATENATE(B121, "-", C121), 'SlotsAllocation 2'!$C$44:$C$57, 0)),
    IF(ISNA(MATCH(CONCATENATE(B121, "-", C121), 'SlotsAllocation 2'!$D$44:$D$57, 0)),
        IF(ISNA(MATCH(CONCATENATE(B121, "-", C121), 'SlotsAllocation 2'!$E$44:$E$57, 0)),
            IF(ISNA(MATCH(CONCATENATE(B121, "-", C121), 'SlotsAllocation 2'!$F$44:$F$57, 0)),
                IF(ISNA(MATCH(CONCATENATE(B121, "-", C121), 'SlotsAllocation 2'!$G$44:$G$57, 0)),
                    IF(ISNA(MATCH(CONCATENATE(B121, "-", C121), 'SlotsAllocation 2'!$H$44:$H$57, 0)),
                        IF(ISNA(MATCH(CONCATENATE(B121, "-", C121), 'SlotsAllocation 2'!$I$44:$I$57, 0)),
                           IF(ISNA(MATCH(CONCATENATE(B121, "-", C121), 'SlotsAllocation 2'!$J$44:$J$57, 0)),
                                0,
                            MATCH(CONCATENATE(B121, "-", C121), 'SlotsAllocation 2'!$J$44:$J$57, 0)),
                        MATCH(CONCATENATE(B121, "-", C121), 'SlotsAllocation 2'!$I$44:$I$57, 0)),
                    MATCH(CONCATENATE(B121, "-", C121), 'SlotsAllocation 2'!$H$44:$H$57, 0)),
                MATCH(CONCATENATE(B121, "-", C121), 'SlotsAllocation 2'!$G$44:$G$57, 0)),
            MATCH(CONCATENATE(B121, "-", C121), 'SlotsAllocation 2'!$F$44:$F$57, 0)),
        MATCH(CONCATENATE(B121, "-", C121), 'SlotsAllocation 2'!$E$44:$E$57, 0)),
    MATCH(CONCATENATE(B121, "-", C121), 'SlotsAllocation 2'!$D$44:$D$57, 0)),
MATCH(CONCATENATE(B121, "-", C121), 'SlotsAllocation 2'!$C$44:$C$57, 0))</f>
        <v>0</v>
      </c>
      <c r="N121" s="3">
        <f>IF(ISNA(MATCH(CONCATENATE(B121, "-", C121), 'SlotsAllocation 2'!$C$58:$C$71, 0)),
    IF(ISNA(MATCH(CONCATENATE(B121, "-", C121), 'SlotsAllocation 2'!$D$58:$D$71, 0)),
        IF(ISNA(MATCH(CONCATENATE(B121, "-", C121), 'SlotsAllocation 2'!$E$58:$E$71, 0)),
            IF(ISNA(MATCH(CONCATENATE(B121, "-", C121), 'SlotsAllocation 2'!$F$58:$F$71, 0)),
                IF(ISNA(MATCH(CONCATENATE(B121, "-", C121), 'SlotsAllocation 2'!$G$58:$G$71, 0)),
                    IF(ISNA(MATCH(CONCATENATE(B121, "-", C121), 'SlotsAllocation 2'!$H$58:$H$71, 0)),
                        IF(ISNA(MATCH(CONCATENATE(B121, "-", C121), 'SlotsAllocation 2'!$I$58:$I$71, 0)),
                           IF(ISNA(MATCH(CONCATENATE(B121, "-", C121), 'SlotsAllocation 2'!$J$58:$J$71, 0)),
                                0,
                            MATCH(CONCATENATE(B121, "-", C121), 'SlotsAllocation 2'!$J$58:$J$71, 0)),
                        MATCH(CONCATENATE(B121, "-", C121), 'SlotsAllocation 2'!$I$58:$I$71, 0)),
                    MATCH(CONCATENATE(B121, "-", C121), 'SlotsAllocation 2'!$H$58:$H$71, 0)),
                MATCH(CONCATENATE(B121, "-", C121), 'SlotsAllocation 2'!$G$58:$G$71, 0)),
            MATCH(CONCATENATE(B121, "-", C121), 'SlotsAllocation 2'!$F$58:$F$71, 0)),
        MATCH(CONCATENATE(B121, "-", C121), 'SlotsAllocation 2'!$E$58:$E$71, 0)),
    MATCH(CONCATENATE(B121, "-", C121), 'SlotsAllocation 2'!$D$58:$D$71, 0)),
MATCH(CONCATENATE(B121, "-", C121), 'SlotsAllocation 2'!$C$58:$C$71, 0))</f>
        <v>0</v>
      </c>
      <c r="O121" s="3" t="str">
        <f>IF(ISNA(MATCH(CONCATENATE(B121, "-", C121), 'SlotsAllocation 2'!$C$2:$C$71, 0)),
    IF(ISNA(MATCH(CONCATENATE(B121, "-", C121), 'SlotsAllocation 2'!$D$2:$D$71, 0)),
        IF(ISNA(MATCH(CONCATENATE(B121, "-", C121), 'SlotsAllocation 2'!$E$2:$E$71, 0)),
            IF(ISNA(MATCH(CONCATENATE(B121, "-", C121), 'SlotsAllocation 2'!$F$2:$F$71, 0)),
                IF(ISNA(MATCH(CONCATENATE(B121, "-", C121), 'SlotsAllocation 2'!$G$2:$G$71, 0)),
                    IF(ISNA(MATCH(CONCATENATE(B121, "-", C121), 'SlotsAllocation 2'!$H$2:$H$71, 0)),
                        IF(ISNA(MATCH(CONCATENATE(B121, "-", C121),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08:00-09:30</v>
      </c>
      <c r="P121" s="3" t="str">
        <f>IF(ISNA(VLOOKUP(Q121, 'LOOKUP Table'!$A$2:$B$75, 2, FALSE)), "No Room Allocated", VLOOKUP(Q121, 'LOOKUP Table'!$A$2:$B$75, 2, FALSE))</f>
        <v>CENLab</v>
      </c>
      <c r="Q121" s="3">
        <f>IF(ISNA(MATCH(CONCATENATE(B121, "-", C121), 'SlotsAllocation 2'!$C$2:$C$71, 0)),
    IF(ISNA(MATCH(CONCATENATE(B121, "-", C121), 'SlotsAllocation 2'!$D$2:$D$71, 0)),
        IF(ISNA(MATCH(CONCATENATE(B121, "-", C121), 'SlotsAllocation 2'!$E$2:$E$71, 0)),
            IF(ISNA(MATCH(CONCATENATE(B121, "-", C121), 'SlotsAllocation 2'!$F$2:$F$71, 0)),
                IF(ISNA(MATCH(CONCATENATE(B121, "-", C121), 'SlotsAllocation 2'!$G$2:$G$71, 0)),
                    IF(ISNA(MATCH(CONCATENATE(B121, "-", C121), 'SlotsAllocation 2'!$H$2:$H$71, 0)),
                        IF(ISNA(MATCH(CONCATENATE(B121, "-", C121), 'SlotsAllocation 2'!$I$2:$I$71, 0)),
                            IF(ISNA(MATCH(CONCATENATE(B121, "-", C121), 'SlotsAllocation 2'!$J$2:$J$71, 0)),
                                "No Room Allocated",
                            MATCH(CONCATENATE(B121, "-", C121), 'SlotsAllocation 2'!$J$2:$J$71, 0)),
                        MATCH(CONCATENATE(B121, "-", C121), 'SlotsAllocation 2'!$I$2:$I$71, 0)),
                    MATCH(CONCATENATE(B121, "-", C121), 'SlotsAllocation 2'!$H$2:$H$71, 0)),
                MATCH(CONCATENATE(B121, "-", C121), 'SlotsAllocation 2'!$G$2:$G$71, 0)),
            MATCH(CONCATENATE(B121, "-", C121), 'SlotsAllocation 2'!$F$2:$F$71, 0)),
        MATCH(CONCATENATE(B121, "-", C121), 'SlotsAllocation 2'!$E$2:$E$71, 0)),
    MATCH(CONCATENATE(B121, "-", C121), 'SlotsAllocation 2'!$D$2:$D$71, 0)),
MATCH(CONCATENATE(B121, "-", C121), 'SlotsAllocation 2'!$C$2:$C$71, 0))</f>
        <v>34</v>
      </c>
      <c r="R121" s="7">
        <v>30</v>
      </c>
      <c r="S121" s="6"/>
      <c r="T121" s="1"/>
      <c r="U121" s="130"/>
      <c r="V121" s="130"/>
      <c r="W121" s="130"/>
    </row>
    <row r="122" spans="2:23" ht="30" customHeight="1" x14ac:dyDescent="0.25">
      <c r="B122" s="24"/>
      <c r="C122" s="10"/>
      <c r="D122" s="11"/>
      <c r="E122" s="11"/>
      <c r="F122" s="12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0"/>
      <c r="S122" s="11"/>
      <c r="T122" s="17"/>
      <c r="U122" s="130"/>
      <c r="V122" s="130"/>
      <c r="W122" s="130"/>
    </row>
    <row r="123" spans="2:23" ht="12" x14ac:dyDescent="0.25">
      <c r="B123" s="25" t="s">
        <v>32</v>
      </c>
      <c r="C123" s="5">
        <v>1</v>
      </c>
      <c r="D123" s="5" t="s">
        <v>33</v>
      </c>
      <c r="E123" s="5" t="s">
        <v>34</v>
      </c>
      <c r="F123" s="8">
        <v>3</v>
      </c>
      <c r="G123" s="59" t="s">
        <v>149</v>
      </c>
      <c r="H123" s="59"/>
      <c r="I123" s="3" t="str">
        <f t="shared" ref="I123:I126" si="22">CONCATENATE(
    IF(J123 &gt; 0, "S", ""),
    IF(K123 &gt; 0, "M", ""),
    IF(L123 &gt; 0, "T", ""),
    IF(M123 &gt; 0, "W", ""),
    IF(N123 &gt; 0, "R", ""),
)</f>
        <v>ST</v>
      </c>
      <c r="J123" s="3">
        <f>IF(ISNA(MATCH(CONCATENATE(B123, "-", C123), 'SlotsAllocation 2'!$C$2:$C$15, 0)),
    IF(ISNA(MATCH(CONCATENATE(B123, "-", C123), 'SlotsAllocation 2'!$D$2:$D$15, 0)),
        IF(ISNA(MATCH(CONCATENATE(B123, "-", C123), 'SlotsAllocation 2'!$E$2:$E$15, 0)),
            IF(ISNA(MATCH(CONCATENATE(B123, "-", C123), 'SlotsAllocation 2'!$F$2:$F$15, 0)),
                IF(ISNA(MATCH(CONCATENATE(B123, "-", C123), 'SlotsAllocation 2'!$G$2:$G$15, 0)),
                    IF(ISNA(MATCH(CONCATENATE(B123, "-", C123), 'SlotsAllocation 2'!$H$2:$H$15, 0)),
                        IF(ISNA(MATCH(CONCATENATE(B123, "-", C123), 'SlotsAllocation 2'!$I$2:$I$15, 0)),
                            IF(ISNA(MATCH(CONCATENATE(B123, "-", C123), 'SlotsAllocation 2'!$J$2:$J$15, 0)),
                                0,
                            MATCH(CONCATENATE(B123, "-", C123), 'SlotsAllocation 2'!$J$2:$J$15, 0)),
                        MATCH(CONCATENATE(B123, "-", C123), 'SlotsAllocation 2'!$I$2:$I$15, 0)),
                    MATCH(CONCATENATE(B123, "-", C123), 'SlotsAllocation 2'!$H$2:$H$15, 0)),
                MATCH(CONCATENATE(B123, "-", C123), 'SlotsAllocation 2'!$G$2:$G$15, 0)),
            MATCH(CONCATENATE(B123, "-", C123), 'SlotsAllocation 2'!$F$2:$F$15, 0)),
        MATCH(CONCATENATE(B123, "-", C123), 'SlotsAllocation 2'!$E$2:$E$15, 0)),
    MATCH(CONCATENATE(B123, "-", C123), 'SlotsAllocation 2'!$D$2:$D$15, 0)),
MATCH(CONCATENATE(B123, "-", C123), 'SlotsAllocation 2'!$C$2:$C$15, 0))</f>
        <v>12</v>
      </c>
      <c r="K123" s="3">
        <f>IF(ISNA(MATCH(CONCATENATE(B123, "-", C123), 'SlotsAllocation 2'!$C$16:$C$29, 0)),
    IF(ISNA(MATCH(CONCATENATE(B123, "-", C123), 'SlotsAllocation 2'!$D$16:$D$29, 0)),
        IF(ISNA(MATCH(CONCATENATE(B123, "-", C123), 'SlotsAllocation 2'!$E$16:$E$29, 0)),
            IF(ISNA(MATCH(CONCATENATE(B123, "-", C123), 'SlotsAllocation 2'!$F$16:$F$29, 0)),
                IF(ISNA(MATCH(CONCATENATE(B123, "-", C123), 'SlotsAllocation 2'!$G$16:$G$29, 0)),
                    IF(ISNA(MATCH(CONCATENATE(B123, "-", C123), 'SlotsAllocation 2'!$H$16:$H$29, 0)),
                        IF(ISNA(MATCH(CONCATENATE(B123, "-", C123), 'SlotsAllocation 2'!$I$16:$I$29, 0)),
                           IF(ISNA(MATCH(CONCATENATE(B123, "-", C123), 'SlotsAllocation 2'!$J$16:$J$29, 0)),
                                0,
                            MATCH(CONCATENATE(B123, "-", C123), 'SlotsAllocation 2'!$J$16:$J$29, 0)),
                        MATCH(CONCATENATE(B123, "-", C123), 'SlotsAllocation 2'!$I$16:$I$29, 0)),
                    MATCH(CONCATENATE(B123, "-", C123), 'SlotsAllocation 2'!$H$16:$H$29, 0)),
                MATCH(CONCATENATE(B123, "-", C123), 'SlotsAllocation 2'!$G$16:$G$29, 0)),
            MATCH(CONCATENATE(B123, "-", C123), 'SlotsAllocation 2'!$F$16:$F$29, 0)),
        MATCH(CONCATENATE(B123, "-", C123), 'SlotsAllocation 2'!$E$16:$E$29, 0)),
    MATCH(CONCATENATE(B123, "-", C123), 'SlotsAllocation 2'!$D$16:$D$29, 0)),
MATCH(CONCATENATE(B123, "-", C123), 'SlotsAllocation 2'!$C$16:$C$29, 0))</f>
        <v>0</v>
      </c>
      <c r="L123" s="3">
        <f>IF(ISNA(MATCH(CONCATENATE(B123, "-", C123), 'SlotsAllocation 2'!$C$30:$C$43, 0)),
    IF(ISNA(MATCH(CONCATENATE(B123, "-", C123), 'SlotsAllocation 2'!$D$30:$D$43, 0)),
        IF(ISNA(MATCH(CONCATENATE(B123, "-", C123), 'SlotsAllocation 2'!$E$30:$E$43, 0)),
            IF(ISNA(MATCH(CONCATENATE(B123, "-", C123), 'SlotsAllocation 2'!$F$30:$F$43, 0)),
                IF(ISNA(MATCH(CONCATENATE(B123, "-", C123), 'SlotsAllocation 2'!$G$30:$G$43, 0)),
                    IF(ISNA(MATCH(CONCATENATE(B123, "-", C123), 'SlotsAllocation 2'!$H$30:$H$43, 0)),
                        IF(ISNA(MATCH(CONCATENATE(B123, "-", C123), 'SlotsAllocation 2'!$I$30:$I$43, 0)),
                           IF(ISNA(MATCH(CONCATENATE(B123, "-", C123), 'SlotsAllocation 2'!$J$30:$J$43, 0)),
                                0,
                            MATCH(CONCATENATE(B123, "-", C123), 'SlotsAllocation 2'!$J$30:$J$43, 0)),
                        MATCH(CONCATENATE(B123, "-", C123), 'SlotsAllocation 2'!$I$30:$I$43, 0)),
                    MATCH(CONCATENATE(B123, "-", C123), 'SlotsAllocation 2'!$H$30:$H$43, 0)),
                MATCH(CONCATENATE(B123, "-", C123), 'SlotsAllocation 2'!$G$30:$G$43, 0)),
            MATCH(CONCATENATE(B123, "-", C123), 'SlotsAllocation 2'!$F$30:$F$43, 0)),
        MATCH(CONCATENATE(B123, "-", C123), 'SlotsAllocation 2'!$E$30:$E$43, 0)),
    MATCH(CONCATENATE(B123, "-", C123), 'SlotsAllocation 2'!$D$30:$D$43, 0)),
MATCH(CONCATENATE(B123, "-", C123), 'SlotsAllocation 2'!$C$30:$C$43, 0))</f>
        <v>12</v>
      </c>
      <c r="M123" s="3">
        <f>IF(ISNA(MATCH(CONCATENATE(B123, "-", C123), 'SlotsAllocation 2'!$C$44:$C$57, 0)),
    IF(ISNA(MATCH(CONCATENATE(B123, "-", C123), 'SlotsAllocation 2'!$D$44:$D$57, 0)),
        IF(ISNA(MATCH(CONCATENATE(B123, "-", C123), 'SlotsAllocation 2'!$E$44:$E$57, 0)),
            IF(ISNA(MATCH(CONCATENATE(B123, "-", C123), 'SlotsAllocation 2'!$F$44:$F$57, 0)),
                IF(ISNA(MATCH(CONCATENATE(B123, "-", C123), 'SlotsAllocation 2'!$G$44:$G$57, 0)),
                    IF(ISNA(MATCH(CONCATENATE(B123, "-", C123), 'SlotsAllocation 2'!$H$44:$H$57, 0)),
                        IF(ISNA(MATCH(CONCATENATE(B123, "-", C123), 'SlotsAllocation 2'!$I$44:$I$57, 0)),
                           IF(ISNA(MATCH(CONCATENATE(B123, "-", C123), 'SlotsAllocation 2'!$J$44:$J$57, 0)),
                                0,
                            MATCH(CONCATENATE(B123, "-", C123), 'SlotsAllocation 2'!$J$44:$J$57, 0)),
                        MATCH(CONCATENATE(B123, "-", C123), 'SlotsAllocation 2'!$I$44:$I$57, 0)),
                    MATCH(CONCATENATE(B123, "-", C123), 'SlotsAllocation 2'!$H$44:$H$57, 0)),
                MATCH(CONCATENATE(B123, "-", C123), 'SlotsAllocation 2'!$G$44:$G$57, 0)),
            MATCH(CONCATENATE(B123, "-", C123), 'SlotsAllocation 2'!$F$44:$F$57, 0)),
        MATCH(CONCATENATE(B123, "-", C123), 'SlotsAllocation 2'!$E$44:$E$57, 0)),
    MATCH(CONCATENATE(B123, "-", C123), 'SlotsAllocation 2'!$D$44:$D$57, 0)),
MATCH(CONCATENATE(B123, "-", C123), 'SlotsAllocation 2'!$C$44:$C$57, 0))</f>
        <v>0</v>
      </c>
      <c r="N123" s="3">
        <f>IF(ISNA(MATCH(CONCATENATE(B123, "-", C123), 'SlotsAllocation 2'!$C$58:$C$71, 0)),
    IF(ISNA(MATCH(CONCATENATE(B123, "-", C123), 'SlotsAllocation 2'!$D$58:$D$71, 0)),
        IF(ISNA(MATCH(CONCATENATE(B123, "-", C123), 'SlotsAllocation 2'!$E$58:$E$71, 0)),
            IF(ISNA(MATCH(CONCATENATE(B123, "-", C123), 'SlotsAllocation 2'!$F$58:$F$71, 0)),
                IF(ISNA(MATCH(CONCATENATE(B123, "-", C123), 'SlotsAllocation 2'!$G$58:$G$71, 0)),
                    IF(ISNA(MATCH(CONCATENATE(B123, "-", C123), 'SlotsAllocation 2'!$H$58:$H$71, 0)),
                        IF(ISNA(MATCH(CONCATENATE(B123, "-", C123), 'SlotsAllocation 2'!$I$58:$I$71, 0)),
                           IF(ISNA(MATCH(CONCATENATE(B123, "-", C123), 'SlotsAllocation 2'!$J$58:$J$71, 0)),
                                0,
                            MATCH(CONCATENATE(B123, "-", C123), 'SlotsAllocation 2'!$J$58:$J$71, 0)),
                        MATCH(CONCATENATE(B123, "-", C123), 'SlotsAllocation 2'!$I$58:$I$71, 0)),
                    MATCH(CONCATENATE(B123, "-", C123), 'SlotsAllocation 2'!$H$58:$H$71, 0)),
                MATCH(CONCATENATE(B123, "-", C123), 'SlotsAllocation 2'!$G$58:$G$71, 0)),
            MATCH(CONCATENATE(B123, "-", C123), 'SlotsAllocation 2'!$F$58:$F$71, 0)),
        MATCH(CONCATENATE(B123, "-", C123), 'SlotsAllocation 2'!$E$58:$E$71, 0)),
    MATCH(CONCATENATE(B123, "-", C123), 'SlotsAllocation 2'!$D$58:$D$71, 0)),
MATCH(CONCATENATE(B123, "-", C123), 'SlotsAllocation 2'!$C$58:$C$71, 0))</f>
        <v>0</v>
      </c>
      <c r="O123" s="3" t="str">
        <f>IF(ISNA(MATCH(CONCATENATE(B123, "-", C123), 'SlotsAllocation 2'!$C$2:$C$71, 0)),
    IF(ISNA(MATCH(CONCATENATE(B123, "-", C123), 'SlotsAllocation 2'!$D$2:$D$71, 0)),
        IF(ISNA(MATCH(CONCATENATE(B123, "-", C123), 'SlotsAllocation 2'!$E$2:$E$71, 0)),
            IF(ISNA(MATCH(CONCATENATE(B123, "-", C123), 'SlotsAllocation 2'!$F$2:$F$71, 0)),
                IF(ISNA(MATCH(CONCATENATE(B123, "-", C123), 'SlotsAllocation 2'!$G$2:$G$71, 0)),
                    IF(ISNA(MATCH(CONCATENATE(B123, "-", C123), 'SlotsAllocation 2'!$H$2:$H$71, 0)),
                        IF(ISNA(MATCH(CONCATENATE(B123, "-", C123),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09:40-11:10</v>
      </c>
      <c r="P123" s="3" t="s">
        <v>435</v>
      </c>
      <c r="Q123" s="3">
        <f>IF(ISNA(MATCH(CONCATENATE(B123, "-", C123), 'SlotsAllocation 2'!$C$2:$C$71, 0)),
    IF(ISNA(MATCH(CONCATENATE(B123, "-", C123), 'SlotsAllocation 2'!$D$2:$D$71, 0)),
        IF(ISNA(MATCH(CONCATENATE(B123, "-", C123), 'SlotsAllocation 2'!$E$2:$E$71, 0)),
            IF(ISNA(MATCH(CONCATENATE(B123, "-", C123), 'SlotsAllocation 2'!$F$2:$F$71, 0)),
                IF(ISNA(MATCH(CONCATENATE(B123, "-", C123), 'SlotsAllocation 2'!$G$2:$G$71, 0)),
                    IF(ISNA(MATCH(CONCATENATE(B123, "-", C123), 'SlotsAllocation 2'!$H$2:$H$71, 0)),
                        IF(ISNA(MATCH(CONCATENATE(B123, "-", C123), 'SlotsAllocation 2'!$I$2:$I$71, 0)),
                            IF(ISNA(MATCH(CONCATENATE(B123, "-", C123), 'SlotsAllocation 2'!$J$2:$J$71, 0)),
                                "No Room Allocated",
                            MATCH(CONCATENATE(B123, "-", C123), 'SlotsAllocation 2'!$J$2:$J$71, 0)),
                        MATCH(CONCATENATE(B123, "-", C123), 'SlotsAllocation 2'!$I$2:$I$71, 0)),
                    MATCH(CONCATENATE(B123, "-", C123), 'SlotsAllocation 2'!$H$2:$H$71, 0)),
                MATCH(CONCATENATE(B123, "-", C123), 'SlotsAllocation 2'!$G$2:$G$71, 0)),
            MATCH(CONCATENATE(B123, "-", C123), 'SlotsAllocation 2'!$F$2:$F$71, 0)),
        MATCH(CONCATENATE(B123, "-", C123), 'SlotsAllocation 2'!$E$2:$E$71, 0)),
    MATCH(CONCATENATE(B123, "-", C123), 'SlotsAllocation 2'!$D$2:$D$71, 0)),
MATCH(CONCATENATE(B123, "-", C123), 'SlotsAllocation 2'!$C$2:$C$71, 0))</f>
        <v>12</v>
      </c>
      <c r="R123" s="2">
        <v>35</v>
      </c>
      <c r="S123" s="1"/>
      <c r="T123" s="1"/>
      <c r="U123" s="20"/>
      <c r="V123" s="130"/>
      <c r="W123" s="130"/>
    </row>
    <row r="124" spans="2:23" ht="12" x14ac:dyDescent="0.25">
      <c r="B124" s="25" t="s">
        <v>35</v>
      </c>
      <c r="C124" s="9">
        <v>1</v>
      </c>
      <c r="D124" s="3" t="s">
        <v>78</v>
      </c>
      <c r="E124" s="5" t="s">
        <v>36</v>
      </c>
      <c r="F124" s="8">
        <v>1</v>
      </c>
      <c r="G124" s="59" t="s">
        <v>149</v>
      </c>
      <c r="H124" s="59"/>
      <c r="I124" s="3" t="str">
        <f t="shared" si="22"/>
        <v>T</v>
      </c>
      <c r="J124" s="3">
        <f>IF(ISNA(MATCH(CONCATENATE(B124, "-", C124), 'SlotsAllocation 2'!$C$2:$C$15, 0)),
    IF(ISNA(MATCH(CONCATENATE(B124, "-", C124), 'SlotsAllocation 2'!$D$2:$D$15, 0)),
        IF(ISNA(MATCH(CONCATENATE(B124, "-", C124), 'SlotsAllocation 2'!$E$2:$E$15, 0)),
            IF(ISNA(MATCH(CONCATENATE(B124, "-", C124), 'SlotsAllocation 2'!$F$2:$F$15, 0)),
                IF(ISNA(MATCH(CONCATENATE(B124, "-", C124), 'SlotsAllocation 2'!$G$2:$G$15, 0)),
                    IF(ISNA(MATCH(CONCATENATE(B124, "-", C124), 'SlotsAllocation 2'!$H$2:$H$15, 0)),
                        IF(ISNA(MATCH(CONCATENATE(B124, "-", C124), 'SlotsAllocation 2'!$I$2:$I$15, 0)),
                            IF(ISNA(MATCH(CONCATENATE(B124, "-", C124), 'SlotsAllocation 2'!$J$2:$J$15, 0)),
                                0,
                            MATCH(CONCATENATE(B124, "-", C124), 'SlotsAllocation 2'!$J$2:$J$15, 0)),
                        MATCH(CONCATENATE(B124, "-", C124), 'SlotsAllocation 2'!$I$2:$I$15, 0)),
                    MATCH(CONCATENATE(B124, "-", C124), 'SlotsAllocation 2'!$H$2:$H$15, 0)),
                MATCH(CONCATENATE(B124, "-", C124), 'SlotsAllocation 2'!$G$2:$G$15, 0)),
            MATCH(CONCATENATE(B124, "-", C124), 'SlotsAllocation 2'!$F$2:$F$15, 0)),
        MATCH(CONCATENATE(B124, "-", C124), 'SlotsAllocation 2'!$E$2:$E$15, 0)),
    MATCH(CONCATENATE(B124, "-", C124), 'SlotsAllocation 2'!$D$2:$D$15, 0)),
MATCH(CONCATENATE(B124, "-", C124), 'SlotsAllocation 2'!$C$2:$C$15, 0))</f>
        <v>0</v>
      </c>
      <c r="K124" s="3">
        <f>IF(ISNA(MATCH(CONCATENATE(B124, "-", C124), 'SlotsAllocation 2'!$C$16:$C$29, 0)),
    IF(ISNA(MATCH(CONCATENATE(B124, "-", C124), 'SlotsAllocation 2'!$D$16:$D$29, 0)),
        IF(ISNA(MATCH(CONCATENATE(B124, "-", C124), 'SlotsAllocation 2'!$E$16:$E$29, 0)),
            IF(ISNA(MATCH(CONCATENATE(B124, "-", C124), 'SlotsAllocation 2'!$F$16:$F$29, 0)),
                IF(ISNA(MATCH(CONCATENATE(B124, "-", C124), 'SlotsAllocation 2'!$G$16:$G$29, 0)),
                    IF(ISNA(MATCH(CONCATENATE(B124, "-", C124), 'SlotsAllocation 2'!$H$16:$H$29, 0)),
                        IF(ISNA(MATCH(CONCATENATE(B124, "-", C124), 'SlotsAllocation 2'!$I$16:$I$29, 0)),
                           IF(ISNA(MATCH(CONCATENATE(B124, "-", C124), 'SlotsAllocation 2'!$J$16:$J$29, 0)),
                                0,
                            MATCH(CONCATENATE(B124, "-", C124), 'SlotsAllocation 2'!$J$16:$J$29, 0)),
                        MATCH(CONCATENATE(B124, "-", C124), 'SlotsAllocation 2'!$I$16:$I$29, 0)),
                    MATCH(CONCATENATE(B124, "-", C124), 'SlotsAllocation 2'!$H$16:$H$29, 0)),
                MATCH(CONCATENATE(B124, "-", C124), 'SlotsAllocation 2'!$G$16:$G$29, 0)),
            MATCH(CONCATENATE(B124, "-", C124), 'SlotsAllocation 2'!$F$16:$F$29, 0)),
        MATCH(CONCATENATE(B124, "-", C124), 'SlotsAllocation 2'!$E$16:$E$29, 0)),
    MATCH(CONCATENATE(B124, "-", C124), 'SlotsAllocation 2'!$D$16:$D$29, 0)),
MATCH(CONCATENATE(B124, "-", C124), 'SlotsAllocation 2'!$C$16:$C$29, 0))</f>
        <v>0</v>
      </c>
      <c r="L124" s="3">
        <f>IF(ISNA(MATCH(CONCATENATE(B124, "-", C124), 'SlotsAllocation 2'!$C$30:$C$43, 0)),
    IF(ISNA(MATCH(CONCATENATE(B124, "-", C124), 'SlotsAllocation 2'!$D$30:$D$43, 0)),
        IF(ISNA(MATCH(CONCATENATE(B124, "-", C124), 'SlotsAllocation 2'!$E$30:$E$43, 0)),
            IF(ISNA(MATCH(CONCATENATE(B124, "-", C124), 'SlotsAllocation 2'!$F$30:$F$43, 0)),
                IF(ISNA(MATCH(CONCATENATE(B124, "-", C124), 'SlotsAllocation 2'!$G$30:$G$43, 0)),
                    IF(ISNA(MATCH(CONCATENATE(B124, "-", C124), 'SlotsAllocation 2'!$H$30:$H$43, 0)),
                        IF(ISNA(MATCH(CONCATENATE(B124, "-", C124), 'SlotsAllocation 2'!$I$30:$I$43, 0)),
                           IF(ISNA(MATCH(CONCATENATE(B124, "-", C124), 'SlotsAllocation 2'!$J$30:$J$43, 0)),
                                0,
                            MATCH(CONCATENATE(B124, "-", C124), 'SlotsAllocation 2'!$J$30:$J$43, 0)),
                        MATCH(CONCATENATE(B124, "-", C124), 'SlotsAllocation 2'!$I$30:$I$43, 0)),
                    MATCH(CONCATENATE(B124, "-", C124), 'SlotsAllocation 2'!$H$30:$H$43, 0)),
                MATCH(CONCATENATE(B124, "-", C124), 'SlotsAllocation 2'!$G$30:$G$43, 0)),
            MATCH(CONCATENATE(B124, "-", C124), 'SlotsAllocation 2'!$F$30:$F$43, 0)),
        MATCH(CONCATENATE(B124, "-", C124), 'SlotsAllocation 2'!$E$30:$E$43, 0)),
    MATCH(CONCATENATE(B124, "-", C124), 'SlotsAllocation 2'!$D$30:$D$43, 0)),
MATCH(CONCATENATE(B124, "-", C124), 'SlotsAllocation 2'!$C$30:$C$43, 0))</f>
        <v>6</v>
      </c>
      <c r="M124" s="3">
        <f>IF(ISNA(MATCH(CONCATENATE(B124, "-", C124), 'SlotsAllocation 2'!$C$44:$C$57, 0)),
    IF(ISNA(MATCH(CONCATENATE(B124, "-", C124), 'SlotsAllocation 2'!$D$44:$D$57, 0)),
        IF(ISNA(MATCH(CONCATENATE(B124, "-", C124), 'SlotsAllocation 2'!$E$44:$E$57, 0)),
            IF(ISNA(MATCH(CONCATENATE(B124, "-", C124), 'SlotsAllocation 2'!$F$44:$F$57, 0)),
                IF(ISNA(MATCH(CONCATENATE(B124, "-", C124), 'SlotsAllocation 2'!$G$44:$G$57, 0)),
                    IF(ISNA(MATCH(CONCATENATE(B124, "-", C124), 'SlotsAllocation 2'!$H$44:$H$57, 0)),
                        IF(ISNA(MATCH(CONCATENATE(B124, "-", C124), 'SlotsAllocation 2'!$I$44:$I$57, 0)),
                           IF(ISNA(MATCH(CONCATENATE(B124, "-", C124), 'SlotsAllocation 2'!$J$44:$J$57, 0)),
                                0,
                            MATCH(CONCATENATE(B124, "-", C124), 'SlotsAllocation 2'!$J$44:$J$57, 0)),
                        MATCH(CONCATENATE(B124, "-", C124), 'SlotsAllocation 2'!$I$44:$I$57, 0)),
                    MATCH(CONCATENATE(B124, "-", C124), 'SlotsAllocation 2'!$H$44:$H$57, 0)),
                MATCH(CONCATENATE(B124, "-", C124), 'SlotsAllocation 2'!$G$44:$G$57, 0)),
            MATCH(CONCATENATE(B124, "-", C124), 'SlotsAllocation 2'!$F$44:$F$57, 0)),
        MATCH(CONCATENATE(B124, "-", C124), 'SlotsAllocation 2'!$E$44:$E$57, 0)),
    MATCH(CONCATENATE(B124, "-", C124), 'SlotsAllocation 2'!$D$44:$D$57, 0)),
MATCH(CONCATENATE(B124, "-", C124), 'SlotsAllocation 2'!$C$44:$C$57, 0))</f>
        <v>0</v>
      </c>
      <c r="N124" s="3">
        <f>IF(ISNA(MATCH(CONCATENATE(B124, "-", C124), 'SlotsAllocation 2'!$C$58:$C$71, 0)),
    IF(ISNA(MATCH(CONCATENATE(B124, "-", C124), 'SlotsAllocation 2'!$D$58:$D$71, 0)),
        IF(ISNA(MATCH(CONCATENATE(B124, "-", C124), 'SlotsAllocation 2'!$E$58:$E$71, 0)),
            IF(ISNA(MATCH(CONCATENATE(B124, "-", C124), 'SlotsAllocation 2'!$F$58:$F$71, 0)),
                IF(ISNA(MATCH(CONCATENATE(B124, "-", C124), 'SlotsAllocation 2'!$G$58:$G$71, 0)),
                    IF(ISNA(MATCH(CONCATENATE(B124, "-", C124), 'SlotsAllocation 2'!$H$58:$H$71, 0)),
                        IF(ISNA(MATCH(CONCATENATE(B124, "-", C124), 'SlotsAllocation 2'!$I$58:$I$71, 0)),
                           IF(ISNA(MATCH(CONCATENATE(B124, "-", C124), 'SlotsAllocation 2'!$J$58:$J$71, 0)),
                                0,
                            MATCH(CONCATENATE(B124, "-", C124), 'SlotsAllocation 2'!$J$58:$J$71, 0)),
                        MATCH(CONCATENATE(B124, "-", C124), 'SlotsAllocation 2'!$I$58:$I$71, 0)),
                    MATCH(CONCATENATE(B124, "-", C124), 'SlotsAllocation 2'!$H$58:$H$71, 0)),
                MATCH(CONCATENATE(B124, "-", C124), 'SlotsAllocation 2'!$G$58:$G$71, 0)),
            MATCH(CONCATENATE(B124, "-", C124), 'SlotsAllocation 2'!$F$58:$F$71, 0)),
        MATCH(CONCATENATE(B124, "-", C124), 'SlotsAllocation 2'!$E$58:$E$71, 0)),
    MATCH(CONCATENATE(B124, "-", C124), 'SlotsAllocation 2'!$D$58:$D$71, 0)),
MATCH(CONCATENATE(B124, "-", C124), 'SlotsAllocation 2'!$C$58:$C$71, 0))</f>
        <v>0</v>
      </c>
      <c r="O124" s="3" t="str">
        <f>IF(ISNA(MATCH(CONCATENATE(B124, "-", C124), 'SlotsAllocation 2'!$C$2:$C$71, 0)),
    IF(ISNA(MATCH(CONCATENATE(B124, "-", C124), 'SlotsAllocation 2'!$D$2:$D$71, 0)),
        IF(ISNA(MATCH(CONCATENATE(B124, "-", C124), 'SlotsAllocation 2'!$E$2:$E$71, 0)),
            IF(ISNA(MATCH(CONCATENATE(B124, "-", C124), 'SlotsAllocation 2'!$F$2:$F$71, 0)),
                IF(ISNA(MATCH(CONCATENATE(B124, "-", C124), 'SlotsAllocation 2'!$G$2:$G$71, 0)),
                    IF(ISNA(MATCH(CONCATENATE(B124, "-", C124), 'SlotsAllocation 2'!$H$2:$H$71, 0)),
                        IF(ISNA(MATCH(CONCATENATE(B124, "-", C124),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11:20-12:50</v>
      </c>
      <c r="P124" s="3" t="str">
        <f>IF(ISNA(VLOOKUP(Q124, 'LOOKUP Table'!$A$2:$B$75, 2, FALSE)), "No Room Allocated", VLOOKUP(Q124, 'LOOKUP Table'!$A$2:$B$75, 2, FALSE))</f>
        <v>CENLab</v>
      </c>
      <c r="Q124" s="3">
        <f>IF(ISNA(MATCH(CONCATENATE(B124, "-", C124), 'SlotsAllocation 2'!$C$2:$C$71, 0)),
    IF(ISNA(MATCH(CONCATENATE(B124, "-", C124), 'SlotsAllocation 2'!$D$2:$D$71, 0)),
        IF(ISNA(MATCH(CONCATENATE(B124, "-", C124), 'SlotsAllocation 2'!$E$2:$E$71, 0)),
            IF(ISNA(MATCH(CONCATENATE(B124, "-", C124), 'SlotsAllocation 2'!$F$2:$F$71, 0)),
                IF(ISNA(MATCH(CONCATENATE(B124, "-", C124), 'SlotsAllocation 2'!$G$2:$G$71, 0)),
                    IF(ISNA(MATCH(CONCATENATE(B124, "-", C124), 'SlotsAllocation 2'!$H$2:$H$71, 0)),
                        IF(ISNA(MATCH(CONCATENATE(B124, "-", C124), 'SlotsAllocation 2'!$I$2:$I$71, 0)),
                            IF(ISNA(MATCH(CONCATENATE(B124, "-", C124), 'SlotsAllocation 2'!$J$2:$J$71, 0)),
                                "No Room Allocated",
                            MATCH(CONCATENATE(B124, "-", C124), 'SlotsAllocation 2'!$J$2:$J$71, 0)),
                        MATCH(CONCATENATE(B124, "-", C124), 'SlotsAllocation 2'!$I$2:$I$71, 0)),
                    MATCH(CONCATENATE(B124, "-", C124), 'SlotsAllocation 2'!$H$2:$H$71, 0)),
                MATCH(CONCATENATE(B124, "-", C124), 'SlotsAllocation 2'!$G$2:$G$71, 0)),
            MATCH(CONCATENATE(B124, "-", C124), 'SlotsAllocation 2'!$F$2:$F$71, 0)),
        MATCH(CONCATENATE(B124, "-", C124), 'SlotsAllocation 2'!$E$2:$E$71, 0)),
    MATCH(CONCATENATE(B124, "-", C124), 'SlotsAllocation 2'!$D$2:$D$71, 0)),
MATCH(CONCATENATE(B124, "-", C124), 'SlotsAllocation 2'!$C$2:$C$71, 0))</f>
        <v>34</v>
      </c>
      <c r="R124" s="7">
        <v>30</v>
      </c>
      <c r="S124" s="1"/>
      <c r="T124" s="1"/>
      <c r="U124" s="20"/>
      <c r="V124" s="130"/>
      <c r="W124" s="130"/>
    </row>
    <row r="125" spans="2:23" ht="12" x14ac:dyDescent="0.25">
      <c r="B125" s="25" t="s">
        <v>32</v>
      </c>
      <c r="C125" s="5">
        <v>2</v>
      </c>
      <c r="D125" s="5" t="s">
        <v>33</v>
      </c>
      <c r="E125" s="5" t="s">
        <v>34</v>
      </c>
      <c r="F125" s="8">
        <v>3</v>
      </c>
      <c r="G125" s="113" t="s">
        <v>284</v>
      </c>
      <c r="H125" s="113">
        <v>4409</v>
      </c>
      <c r="I125" s="3" t="str">
        <f t="shared" si="22"/>
        <v>ST</v>
      </c>
      <c r="J125" s="3">
        <f>IF(ISNA(MATCH(CONCATENATE(B125, "-", C125), 'SlotsAllocation 2'!$C$2:$C$15, 0)),
    IF(ISNA(MATCH(CONCATENATE(B125, "-", C125), 'SlotsAllocation 2'!$D$2:$D$15, 0)),
        IF(ISNA(MATCH(CONCATENATE(B125, "-", C125), 'SlotsAllocation 2'!$E$2:$E$15, 0)),
            IF(ISNA(MATCH(CONCATENATE(B125, "-", C125), 'SlotsAllocation 2'!$F$2:$F$15, 0)),
                IF(ISNA(MATCH(CONCATENATE(B125, "-", C125), 'SlotsAllocation 2'!$G$2:$G$15, 0)),
                    IF(ISNA(MATCH(CONCATENATE(B125, "-", C125), 'SlotsAllocation 2'!$H$2:$H$15, 0)),
                        IF(ISNA(MATCH(CONCATENATE(B125, "-", C125), 'SlotsAllocation 2'!$I$2:$I$15, 0)),
                            IF(ISNA(MATCH(CONCATENATE(B125, "-", C125), 'SlotsAllocation 2'!$J$2:$J$15, 0)),
                                0,
                            MATCH(CONCATENATE(B125, "-", C125), 'SlotsAllocation 2'!$J$2:$J$15, 0)),
                        MATCH(CONCATENATE(B125, "-", C125), 'SlotsAllocation 2'!$I$2:$I$15, 0)),
                    MATCH(CONCATENATE(B125, "-", C125), 'SlotsAllocation 2'!$H$2:$H$15, 0)),
                MATCH(CONCATENATE(B125, "-", C125), 'SlotsAllocation 2'!$G$2:$G$15, 0)),
            MATCH(CONCATENATE(B125, "-", C125), 'SlotsAllocation 2'!$F$2:$F$15, 0)),
        MATCH(CONCATENATE(B125, "-", C125), 'SlotsAllocation 2'!$E$2:$E$15, 0)),
    MATCH(CONCATENATE(B125, "-", C125), 'SlotsAllocation 2'!$D$2:$D$15, 0)),
MATCH(CONCATENATE(B125, "-", C125), 'SlotsAllocation 2'!$C$2:$C$15, 0))</f>
        <v>13</v>
      </c>
      <c r="K125" s="3">
        <f>IF(ISNA(MATCH(CONCATENATE(B125, "-", C125), 'SlotsAllocation 2'!$C$16:$C$29, 0)),
    IF(ISNA(MATCH(CONCATENATE(B125, "-", C125), 'SlotsAllocation 2'!$D$16:$D$29, 0)),
        IF(ISNA(MATCH(CONCATENATE(B125, "-", C125), 'SlotsAllocation 2'!$E$16:$E$29, 0)),
            IF(ISNA(MATCH(CONCATENATE(B125, "-", C125), 'SlotsAllocation 2'!$F$16:$F$29, 0)),
                IF(ISNA(MATCH(CONCATENATE(B125, "-", C125), 'SlotsAllocation 2'!$G$16:$G$29, 0)),
                    IF(ISNA(MATCH(CONCATENATE(B125, "-", C125), 'SlotsAllocation 2'!$H$16:$H$29, 0)),
                        IF(ISNA(MATCH(CONCATENATE(B125, "-", C125), 'SlotsAllocation 2'!$I$16:$I$29, 0)),
                           IF(ISNA(MATCH(CONCATENATE(B125, "-", C125), 'SlotsAllocation 2'!$J$16:$J$29, 0)),
                                0,
                            MATCH(CONCATENATE(B125, "-", C125), 'SlotsAllocation 2'!$J$16:$J$29, 0)),
                        MATCH(CONCATENATE(B125, "-", C125), 'SlotsAllocation 2'!$I$16:$I$29, 0)),
                    MATCH(CONCATENATE(B125, "-", C125), 'SlotsAllocation 2'!$H$16:$H$29, 0)),
                MATCH(CONCATENATE(B125, "-", C125), 'SlotsAllocation 2'!$G$16:$G$29, 0)),
            MATCH(CONCATENATE(B125, "-", C125), 'SlotsAllocation 2'!$F$16:$F$29, 0)),
        MATCH(CONCATENATE(B125, "-", C125), 'SlotsAllocation 2'!$E$16:$E$29, 0)),
    MATCH(CONCATENATE(B125, "-", C125), 'SlotsAllocation 2'!$D$16:$D$29, 0)),
MATCH(CONCATENATE(B125, "-", C125), 'SlotsAllocation 2'!$C$16:$C$29, 0))</f>
        <v>0</v>
      </c>
      <c r="L125" s="3">
        <f>IF(ISNA(MATCH(CONCATENATE(B125, "-", C125), 'SlotsAllocation 2'!$C$30:$C$43, 0)),
    IF(ISNA(MATCH(CONCATENATE(B125, "-", C125), 'SlotsAllocation 2'!$D$30:$D$43, 0)),
        IF(ISNA(MATCH(CONCATENATE(B125, "-", C125), 'SlotsAllocation 2'!$E$30:$E$43, 0)),
            IF(ISNA(MATCH(CONCATENATE(B125, "-", C125), 'SlotsAllocation 2'!$F$30:$F$43, 0)),
                IF(ISNA(MATCH(CONCATENATE(B125, "-", C125), 'SlotsAllocation 2'!$G$30:$G$43, 0)),
                    IF(ISNA(MATCH(CONCATENATE(B125, "-", C125), 'SlotsAllocation 2'!$H$30:$H$43, 0)),
                        IF(ISNA(MATCH(CONCATENATE(B125, "-", C125), 'SlotsAllocation 2'!$I$30:$I$43, 0)),
                           IF(ISNA(MATCH(CONCATENATE(B125, "-", C125), 'SlotsAllocation 2'!$J$30:$J$43, 0)),
                                0,
                            MATCH(CONCATENATE(B125, "-", C125), 'SlotsAllocation 2'!$J$30:$J$43, 0)),
                        MATCH(CONCATENATE(B125, "-", C125), 'SlotsAllocation 2'!$I$30:$I$43, 0)),
                    MATCH(CONCATENATE(B125, "-", C125), 'SlotsAllocation 2'!$H$30:$H$43, 0)),
                MATCH(CONCATENATE(B125, "-", C125), 'SlotsAllocation 2'!$G$30:$G$43, 0)),
            MATCH(CONCATENATE(B125, "-", C125), 'SlotsAllocation 2'!$F$30:$F$43, 0)),
        MATCH(CONCATENATE(B125, "-", C125), 'SlotsAllocation 2'!$E$30:$E$43, 0)),
    MATCH(CONCATENATE(B125, "-", C125), 'SlotsAllocation 2'!$D$30:$D$43, 0)),
MATCH(CONCATENATE(B125, "-", C125), 'SlotsAllocation 2'!$C$30:$C$43, 0))</f>
        <v>13</v>
      </c>
      <c r="M125" s="3">
        <f>IF(ISNA(MATCH(CONCATENATE(B125, "-", C125), 'SlotsAllocation 2'!$C$44:$C$57, 0)),
    IF(ISNA(MATCH(CONCATENATE(B125, "-", C125), 'SlotsAllocation 2'!$D$44:$D$57, 0)),
        IF(ISNA(MATCH(CONCATENATE(B125, "-", C125), 'SlotsAllocation 2'!$E$44:$E$57, 0)),
            IF(ISNA(MATCH(CONCATENATE(B125, "-", C125), 'SlotsAllocation 2'!$F$44:$F$57, 0)),
                IF(ISNA(MATCH(CONCATENATE(B125, "-", C125), 'SlotsAllocation 2'!$G$44:$G$57, 0)),
                    IF(ISNA(MATCH(CONCATENATE(B125, "-", C125), 'SlotsAllocation 2'!$H$44:$H$57, 0)),
                        IF(ISNA(MATCH(CONCATENATE(B125, "-", C125), 'SlotsAllocation 2'!$I$44:$I$57, 0)),
                           IF(ISNA(MATCH(CONCATENATE(B125, "-", C125), 'SlotsAllocation 2'!$J$44:$J$57, 0)),
                                0,
                            MATCH(CONCATENATE(B125, "-", C125), 'SlotsAllocation 2'!$J$44:$J$57, 0)),
                        MATCH(CONCATENATE(B125, "-", C125), 'SlotsAllocation 2'!$I$44:$I$57, 0)),
                    MATCH(CONCATENATE(B125, "-", C125), 'SlotsAllocation 2'!$H$44:$H$57, 0)),
                MATCH(CONCATENATE(B125, "-", C125), 'SlotsAllocation 2'!$G$44:$G$57, 0)),
            MATCH(CONCATENATE(B125, "-", C125), 'SlotsAllocation 2'!$F$44:$F$57, 0)),
        MATCH(CONCATENATE(B125, "-", C125), 'SlotsAllocation 2'!$E$44:$E$57, 0)),
    MATCH(CONCATENATE(B125, "-", C125), 'SlotsAllocation 2'!$D$44:$D$57, 0)),
MATCH(CONCATENATE(B125, "-", C125), 'SlotsAllocation 2'!$C$44:$C$57, 0))</f>
        <v>0</v>
      </c>
      <c r="N125" s="3">
        <f>IF(ISNA(MATCH(CONCATENATE(B125, "-", C125), 'SlotsAllocation 2'!$C$58:$C$71, 0)),
    IF(ISNA(MATCH(CONCATENATE(B125, "-", C125), 'SlotsAllocation 2'!$D$58:$D$71, 0)),
        IF(ISNA(MATCH(CONCATENATE(B125, "-", C125), 'SlotsAllocation 2'!$E$58:$E$71, 0)),
            IF(ISNA(MATCH(CONCATENATE(B125, "-", C125), 'SlotsAllocation 2'!$F$58:$F$71, 0)),
                IF(ISNA(MATCH(CONCATENATE(B125, "-", C125), 'SlotsAllocation 2'!$G$58:$G$71, 0)),
                    IF(ISNA(MATCH(CONCATENATE(B125, "-", C125), 'SlotsAllocation 2'!$H$58:$H$71, 0)),
                        IF(ISNA(MATCH(CONCATENATE(B125, "-", C125), 'SlotsAllocation 2'!$I$58:$I$71, 0)),
                           IF(ISNA(MATCH(CONCATENATE(B125, "-", C125), 'SlotsAllocation 2'!$J$58:$J$71, 0)),
                                0,
                            MATCH(CONCATENATE(B125, "-", C125), 'SlotsAllocation 2'!$J$58:$J$71, 0)),
                        MATCH(CONCATENATE(B125, "-", C125), 'SlotsAllocation 2'!$I$58:$I$71, 0)),
                    MATCH(CONCATENATE(B125, "-", C125), 'SlotsAllocation 2'!$H$58:$H$71, 0)),
                MATCH(CONCATENATE(B125, "-", C125), 'SlotsAllocation 2'!$G$58:$G$71, 0)),
            MATCH(CONCATENATE(B125, "-", C125), 'SlotsAllocation 2'!$F$58:$F$71, 0)),
        MATCH(CONCATENATE(B125, "-", C125), 'SlotsAllocation 2'!$E$58:$E$71, 0)),
    MATCH(CONCATENATE(B125, "-", C125), 'SlotsAllocation 2'!$D$58:$D$71, 0)),
MATCH(CONCATENATE(B125, "-", C125), 'SlotsAllocation 2'!$C$58:$C$71, 0))</f>
        <v>0</v>
      </c>
      <c r="O125" s="3" t="str">
        <f>IF(ISNA(MATCH(CONCATENATE(B125, "-", C125), 'SlotsAllocation 2'!$C$2:$C$71, 0)),
    IF(ISNA(MATCH(CONCATENATE(B125, "-", C125), 'SlotsAllocation 2'!$D$2:$D$71, 0)),
        IF(ISNA(MATCH(CONCATENATE(B125, "-", C125), 'SlotsAllocation 2'!$E$2:$E$71, 0)),
            IF(ISNA(MATCH(CONCATENATE(B125, "-", C125), 'SlotsAllocation 2'!$F$2:$F$71, 0)),
                IF(ISNA(MATCH(CONCATENATE(B125, "-", C125), 'SlotsAllocation 2'!$G$2:$G$71, 0)),
                    IF(ISNA(MATCH(CONCATENATE(B125, "-", C125), 'SlotsAllocation 2'!$H$2:$H$71, 0)),
                        IF(ISNA(MATCH(CONCATENATE(B125, "-", C125),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11:20-12:50</v>
      </c>
      <c r="P125" s="3">
        <v>9016</v>
      </c>
      <c r="Q125" s="3">
        <f>IF(ISNA(MATCH(CONCATENATE(B125, "-", C125), 'SlotsAllocation 2'!$C$2:$C$71, 0)),
    IF(ISNA(MATCH(CONCATENATE(B125, "-", C125), 'SlotsAllocation 2'!$D$2:$D$71, 0)),
        IF(ISNA(MATCH(CONCATENATE(B125, "-", C125), 'SlotsAllocation 2'!$E$2:$E$71, 0)),
            IF(ISNA(MATCH(CONCATENATE(B125, "-", C125), 'SlotsAllocation 2'!$F$2:$F$71, 0)),
                IF(ISNA(MATCH(CONCATENATE(B125, "-", C125), 'SlotsAllocation 2'!$G$2:$G$71, 0)),
                    IF(ISNA(MATCH(CONCATENATE(B125, "-", C125), 'SlotsAllocation 2'!$H$2:$H$71, 0)),
                        IF(ISNA(MATCH(CONCATENATE(B125, "-", C125), 'SlotsAllocation 2'!$I$2:$I$71, 0)),
                            IF(ISNA(MATCH(CONCATENATE(B125, "-", C125), 'SlotsAllocation 2'!$J$2:$J$71, 0)),
                                "No Room Allocated",
                            MATCH(CONCATENATE(B125, "-", C125), 'SlotsAllocation 2'!$J$2:$J$71, 0)),
                        MATCH(CONCATENATE(B125, "-", C125), 'SlotsAllocation 2'!$I$2:$I$71, 0)),
                    MATCH(CONCATENATE(B125, "-", C125), 'SlotsAllocation 2'!$H$2:$H$71, 0)),
                MATCH(CONCATENATE(B125, "-", C125), 'SlotsAllocation 2'!$G$2:$G$71, 0)),
            MATCH(CONCATENATE(B125, "-", C125), 'SlotsAllocation 2'!$F$2:$F$71, 0)),
        MATCH(CONCATENATE(B125, "-", C125), 'SlotsAllocation 2'!$E$2:$E$71, 0)),
    MATCH(CONCATENATE(B125, "-", C125), 'SlotsAllocation 2'!$D$2:$D$71, 0)),
MATCH(CONCATENATE(B125, "-", C125), 'SlotsAllocation 2'!$C$2:$C$71, 0))</f>
        <v>13</v>
      </c>
      <c r="R125" s="2">
        <v>35</v>
      </c>
      <c r="S125" s="3"/>
      <c r="T125" s="1"/>
      <c r="U125" s="20"/>
      <c r="V125" s="130"/>
      <c r="W125" s="130"/>
    </row>
    <row r="126" spans="2:23" ht="12" x14ac:dyDescent="0.25">
      <c r="B126" s="25" t="s">
        <v>35</v>
      </c>
      <c r="C126" s="9">
        <v>2</v>
      </c>
      <c r="D126" s="3" t="s">
        <v>78</v>
      </c>
      <c r="E126" s="5" t="s">
        <v>36</v>
      </c>
      <c r="F126" s="8">
        <v>1</v>
      </c>
      <c r="G126" s="59" t="s">
        <v>149</v>
      </c>
      <c r="H126" s="59"/>
      <c r="I126" s="3" t="str">
        <f t="shared" si="22"/>
        <v>T</v>
      </c>
      <c r="J126" s="3">
        <f>IF(ISNA(MATCH(CONCATENATE(B126, "-", C126), 'SlotsAllocation 2'!$C$2:$C$15, 0)),
    IF(ISNA(MATCH(CONCATENATE(B126, "-", C126), 'SlotsAllocation 2'!$D$2:$D$15, 0)),
        IF(ISNA(MATCH(CONCATENATE(B126, "-", C126), 'SlotsAllocation 2'!$E$2:$E$15, 0)),
            IF(ISNA(MATCH(CONCATENATE(B126, "-", C126), 'SlotsAllocation 2'!$F$2:$F$15, 0)),
                IF(ISNA(MATCH(CONCATENATE(B126, "-", C126), 'SlotsAllocation 2'!$G$2:$G$15, 0)),
                    IF(ISNA(MATCH(CONCATENATE(B126, "-", C126), 'SlotsAllocation 2'!$H$2:$H$15, 0)),
                        IF(ISNA(MATCH(CONCATENATE(B126, "-", C126), 'SlotsAllocation 2'!$I$2:$I$15, 0)),
                            IF(ISNA(MATCH(CONCATENATE(B126, "-", C126), 'SlotsAllocation 2'!$J$2:$J$15, 0)),
                                0,
                            MATCH(CONCATENATE(B126, "-", C126), 'SlotsAllocation 2'!$J$2:$J$15, 0)),
                        MATCH(CONCATENATE(B126, "-", C126), 'SlotsAllocation 2'!$I$2:$I$15, 0)),
                    MATCH(CONCATENATE(B126, "-", C126), 'SlotsAllocation 2'!$H$2:$H$15, 0)),
                MATCH(CONCATENATE(B126, "-", C126), 'SlotsAllocation 2'!$G$2:$G$15, 0)),
            MATCH(CONCATENATE(B126, "-", C126), 'SlotsAllocation 2'!$F$2:$F$15, 0)),
        MATCH(CONCATENATE(B126, "-", C126), 'SlotsAllocation 2'!$E$2:$E$15, 0)),
    MATCH(CONCATENATE(B126, "-", C126), 'SlotsAllocation 2'!$D$2:$D$15, 0)),
MATCH(CONCATENATE(B126, "-", C126), 'SlotsAllocation 2'!$C$2:$C$15, 0))</f>
        <v>0</v>
      </c>
      <c r="K126" s="3">
        <f>IF(ISNA(MATCH(CONCATENATE(B126, "-", C126), 'SlotsAllocation 2'!$C$16:$C$29, 0)),
    IF(ISNA(MATCH(CONCATENATE(B126, "-", C126), 'SlotsAllocation 2'!$D$16:$D$29, 0)),
        IF(ISNA(MATCH(CONCATENATE(B126, "-", C126), 'SlotsAllocation 2'!$E$16:$E$29, 0)),
            IF(ISNA(MATCH(CONCATENATE(B126, "-", C126), 'SlotsAllocation 2'!$F$16:$F$29, 0)),
                IF(ISNA(MATCH(CONCATENATE(B126, "-", C126), 'SlotsAllocation 2'!$G$16:$G$29, 0)),
                    IF(ISNA(MATCH(CONCATENATE(B126, "-", C126), 'SlotsAllocation 2'!$H$16:$H$29, 0)),
                        IF(ISNA(MATCH(CONCATENATE(B126, "-", C126), 'SlotsAllocation 2'!$I$16:$I$29, 0)),
                           IF(ISNA(MATCH(CONCATENATE(B126, "-", C126), 'SlotsAllocation 2'!$J$16:$J$29, 0)),
                                0,
                            MATCH(CONCATENATE(B126, "-", C126), 'SlotsAllocation 2'!$J$16:$J$29, 0)),
                        MATCH(CONCATENATE(B126, "-", C126), 'SlotsAllocation 2'!$I$16:$I$29, 0)),
                    MATCH(CONCATENATE(B126, "-", C126), 'SlotsAllocation 2'!$H$16:$H$29, 0)),
                MATCH(CONCATENATE(B126, "-", C126), 'SlotsAllocation 2'!$G$16:$G$29, 0)),
            MATCH(CONCATENATE(B126, "-", C126), 'SlotsAllocation 2'!$F$16:$F$29, 0)),
        MATCH(CONCATENATE(B126, "-", C126), 'SlotsAllocation 2'!$E$16:$E$29, 0)),
    MATCH(CONCATENATE(B126, "-", C126), 'SlotsAllocation 2'!$D$16:$D$29, 0)),
MATCH(CONCATENATE(B126, "-", C126), 'SlotsAllocation 2'!$C$16:$C$29, 0))</f>
        <v>0</v>
      </c>
      <c r="L126" s="3">
        <f>IF(ISNA(MATCH(CONCATENATE(B126, "-", C126), 'SlotsAllocation 2'!$C$30:$C$43, 0)),
    IF(ISNA(MATCH(CONCATENATE(B126, "-", C126), 'SlotsAllocation 2'!$D$30:$D$43, 0)),
        IF(ISNA(MATCH(CONCATENATE(B126, "-", C126), 'SlotsAllocation 2'!$E$30:$E$43, 0)),
            IF(ISNA(MATCH(CONCATENATE(B126, "-", C126), 'SlotsAllocation 2'!$F$30:$F$43, 0)),
                IF(ISNA(MATCH(CONCATENATE(B126, "-", C126), 'SlotsAllocation 2'!$G$30:$G$43, 0)),
                    IF(ISNA(MATCH(CONCATENATE(B126, "-", C126), 'SlotsAllocation 2'!$H$30:$H$43, 0)),
                        IF(ISNA(MATCH(CONCATENATE(B126, "-", C126), 'SlotsAllocation 2'!$I$30:$I$43, 0)),
                           IF(ISNA(MATCH(CONCATENATE(B126, "-", C126), 'SlotsAllocation 2'!$J$30:$J$43, 0)),
                                0,
                            MATCH(CONCATENATE(B126, "-", C126), 'SlotsAllocation 2'!$J$30:$J$43, 0)),
                        MATCH(CONCATENATE(B126, "-", C126), 'SlotsAllocation 2'!$I$30:$I$43, 0)),
                    MATCH(CONCATENATE(B126, "-", C126), 'SlotsAllocation 2'!$H$30:$H$43, 0)),
                MATCH(CONCATENATE(B126, "-", C126), 'SlotsAllocation 2'!$G$30:$G$43, 0)),
            MATCH(CONCATENATE(B126, "-", C126), 'SlotsAllocation 2'!$F$30:$F$43, 0)),
        MATCH(CONCATENATE(B126, "-", C126), 'SlotsAllocation 2'!$E$30:$E$43, 0)),
    MATCH(CONCATENATE(B126, "-", C126), 'SlotsAllocation 2'!$D$30:$D$43, 0)),
MATCH(CONCATENATE(B126, "-", C126), 'SlotsAllocation 2'!$C$30:$C$43, 0))</f>
        <v>6</v>
      </c>
      <c r="M126" s="3">
        <f>IF(ISNA(MATCH(CONCATENATE(B126, "-", C126), 'SlotsAllocation 2'!$C$44:$C$57, 0)),
    IF(ISNA(MATCH(CONCATENATE(B126, "-", C126), 'SlotsAllocation 2'!$D$44:$D$57, 0)),
        IF(ISNA(MATCH(CONCATENATE(B126, "-", C126), 'SlotsAllocation 2'!$E$44:$E$57, 0)),
            IF(ISNA(MATCH(CONCATENATE(B126, "-", C126), 'SlotsAllocation 2'!$F$44:$F$57, 0)),
                IF(ISNA(MATCH(CONCATENATE(B126, "-", C126), 'SlotsAllocation 2'!$G$44:$G$57, 0)),
                    IF(ISNA(MATCH(CONCATENATE(B126, "-", C126), 'SlotsAllocation 2'!$H$44:$H$57, 0)),
                        IF(ISNA(MATCH(CONCATENATE(B126, "-", C126), 'SlotsAllocation 2'!$I$44:$I$57, 0)),
                           IF(ISNA(MATCH(CONCATENATE(B126, "-", C126), 'SlotsAllocation 2'!$J$44:$J$57, 0)),
                                0,
                            MATCH(CONCATENATE(B126, "-", C126), 'SlotsAllocation 2'!$J$44:$J$57, 0)),
                        MATCH(CONCATENATE(B126, "-", C126), 'SlotsAllocation 2'!$I$44:$I$57, 0)),
                    MATCH(CONCATENATE(B126, "-", C126), 'SlotsAllocation 2'!$H$44:$H$57, 0)),
                MATCH(CONCATENATE(B126, "-", C126), 'SlotsAllocation 2'!$G$44:$G$57, 0)),
            MATCH(CONCATENATE(B126, "-", C126), 'SlotsAllocation 2'!$F$44:$F$57, 0)),
        MATCH(CONCATENATE(B126, "-", C126), 'SlotsAllocation 2'!$E$44:$E$57, 0)),
    MATCH(CONCATENATE(B126, "-", C126), 'SlotsAllocation 2'!$D$44:$D$57, 0)),
MATCH(CONCATENATE(B126, "-", C126), 'SlotsAllocation 2'!$C$44:$C$57, 0))</f>
        <v>0</v>
      </c>
      <c r="N126" s="3">
        <f>IF(ISNA(MATCH(CONCATENATE(B126, "-", C126), 'SlotsAllocation 2'!$C$58:$C$71, 0)),
    IF(ISNA(MATCH(CONCATENATE(B126, "-", C126), 'SlotsAllocation 2'!$D$58:$D$71, 0)),
        IF(ISNA(MATCH(CONCATENATE(B126, "-", C126), 'SlotsAllocation 2'!$E$58:$E$71, 0)),
            IF(ISNA(MATCH(CONCATENATE(B126, "-", C126), 'SlotsAllocation 2'!$F$58:$F$71, 0)),
                IF(ISNA(MATCH(CONCATENATE(B126, "-", C126), 'SlotsAllocation 2'!$G$58:$G$71, 0)),
                    IF(ISNA(MATCH(CONCATENATE(B126, "-", C126), 'SlotsAllocation 2'!$H$58:$H$71, 0)),
                        IF(ISNA(MATCH(CONCATENATE(B126, "-", C126), 'SlotsAllocation 2'!$I$58:$I$71, 0)),
                           IF(ISNA(MATCH(CONCATENATE(B126, "-", C126), 'SlotsAllocation 2'!$J$58:$J$71, 0)),
                                0,
                            MATCH(CONCATENATE(B126, "-", C126), 'SlotsAllocation 2'!$J$58:$J$71, 0)),
                        MATCH(CONCATENATE(B126, "-", C126), 'SlotsAllocation 2'!$I$58:$I$71, 0)),
                    MATCH(CONCATENATE(B126, "-", C126), 'SlotsAllocation 2'!$H$58:$H$71, 0)),
                MATCH(CONCATENATE(B126, "-", C126), 'SlotsAllocation 2'!$G$58:$G$71, 0)),
            MATCH(CONCATENATE(B126, "-", C126), 'SlotsAllocation 2'!$F$58:$F$71, 0)),
        MATCH(CONCATENATE(B126, "-", C126), 'SlotsAllocation 2'!$E$58:$E$71, 0)),
    MATCH(CONCATENATE(B126, "-", C126), 'SlotsAllocation 2'!$D$58:$D$71, 0)),
MATCH(CONCATENATE(B126, "-", C126), 'SlotsAllocation 2'!$C$58:$C$71, 0))</f>
        <v>0</v>
      </c>
      <c r="O126" s="3" t="str">
        <f>IF(ISNA(MATCH(CONCATENATE(B126, "-", C126), 'SlotsAllocation 2'!$C$2:$C$71, 0)),
    IF(ISNA(MATCH(CONCATENATE(B126, "-", C126), 'SlotsAllocation 2'!$D$2:$D$71, 0)),
        IF(ISNA(MATCH(CONCATENATE(B126, "-", C126), 'SlotsAllocation 2'!$E$2:$E$71, 0)),
            IF(ISNA(MATCH(CONCATENATE(B126, "-", C126), 'SlotsAllocation 2'!$F$2:$F$71, 0)),
                IF(ISNA(MATCH(CONCATENATE(B126, "-", C126), 'SlotsAllocation 2'!$G$2:$G$71, 0)),
                    IF(ISNA(MATCH(CONCATENATE(B126, "-", C126), 'SlotsAllocation 2'!$H$2:$H$71, 0)),
                        IF(ISNA(MATCH(CONCATENATE(B126, "-", C126),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09:40-11:10</v>
      </c>
      <c r="P126" s="3" t="str">
        <f>IF(ISNA(VLOOKUP(Q126, 'LOOKUP Table'!$A$2:$B$75, 2, FALSE)), "No Room Allocated", VLOOKUP(Q126, 'LOOKUP Table'!$A$2:$B$75, 2, FALSE))</f>
        <v>CENLab</v>
      </c>
      <c r="Q126" s="3">
        <f>IF(ISNA(MATCH(CONCATENATE(B126, "-", C126), 'SlotsAllocation 2'!$C$2:$C$71, 0)),
    IF(ISNA(MATCH(CONCATENATE(B126, "-", C126), 'SlotsAllocation 2'!$D$2:$D$71, 0)),
        IF(ISNA(MATCH(CONCATENATE(B126, "-", C126), 'SlotsAllocation 2'!$E$2:$E$71, 0)),
            IF(ISNA(MATCH(CONCATENATE(B126, "-", C126), 'SlotsAllocation 2'!$F$2:$F$71, 0)),
                IF(ISNA(MATCH(CONCATENATE(B126, "-", C126), 'SlotsAllocation 2'!$G$2:$G$71, 0)),
                    IF(ISNA(MATCH(CONCATENATE(B126, "-", C126), 'SlotsAllocation 2'!$H$2:$H$71, 0)),
                        IF(ISNA(MATCH(CONCATENATE(B126, "-", C126), 'SlotsAllocation 2'!$I$2:$I$71, 0)),
                            IF(ISNA(MATCH(CONCATENATE(B126, "-", C126), 'SlotsAllocation 2'!$J$2:$J$71, 0)),
                                "No Room Allocated",
                            MATCH(CONCATENATE(B126, "-", C126), 'SlotsAllocation 2'!$J$2:$J$71, 0)),
                        MATCH(CONCATENATE(B126, "-", C126), 'SlotsAllocation 2'!$I$2:$I$71, 0)),
                    MATCH(CONCATENATE(B126, "-", C126), 'SlotsAllocation 2'!$H$2:$H$71, 0)),
                MATCH(CONCATENATE(B126, "-", C126), 'SlotsAllocation 2'!$G$2:$G$71, 0)),
            MATCH(CONCATENATE(B126, "-", C126), 'SlotsAllocation 2'!$F$2:$F$71, 0)),
        MATCH(CONCATENATE(B126, "-", C126), 'SlotsAllocation 2'!$E$2:$E$71, 0)),
    MATCH(CONCATENATE(B126, "-", C126), 'SlotsAllocation 2'!$D$2:$D$71, 0)),
MATCH(CONCATENATE(B126, "-", C126), 'SlotsAllocation 2'!$C$2:$C$71, 0))</f>
        <v>34</v>
      </c>
      <c r="R126" s="7">
        <v>30</v>
      </c>
      <c r="S126" s="3"/>
      <c r="T126" s="1"/>
      <c r="U126" s="20"/>
      <c r="V126" s="130"/>
      <c r="W126" s="130"/>
    </row>
    <row r="127" spans="2:23" ht="12" x14ac:dyDescent="0.25">
      <c r="B127" s="25" t="s">
        <v>32</v>
      </c>
      <c r="C127" s="5">
        <v>3</v>
      </c>
      <c r="D127" s="5" t="s">
        <v>33</v>
      </c>
      <c r="E127" s="5" t="s">
        <v>34</v>
      </c>
      <c r="F127" s="8">
        <v>3</v>
      </c>
      <c r="G127" s="113" t="s">
        <v>284</v>
      </c>
      <c r="H127" s="113">
        <v>4409</v>
      </c>
      <c r="I127" s="3" t="str">
        <f t="shared" ref="I127:I128" si="23">CONCATENATE(
    IF(J127 &gt; 0, "S", ""),
    IF(K127 &gt; 0, "M", ""),
    IF(L127 &gt; 0, "T", ""),
    IF(M127 &gt; 0, "W", ""),
    IF(N127 &gt; 0, "R", ""),
)</f>
        <v>MW</v>
      </c>
      <c r="J127" s="3">
        <f>IF(ISNA(MATCH(CONCATENATE(B127, "-", C127), 'SlotsAllocation 2'!$C$2:$C$15, 0)),
    IF(ISNA(MATCH(CONCATENATE(B127, "-", C127), 'SlotsAllocation 2'!$D$2:$D$15, 0)),
        IF(ISNA(MATCH(CONCATENATE(B127, "-", C127), 'SlotsAllocation 2'!$E$2:$E$15, 0)),
            IF(ISNA(MATCH(CONCATENATE(B127, "-", C127), 'SlotsAllocation 2'!$F$2:$F$15, 0)),
                IF(ISNA(MATCH(CONCATENATE(B127, "-", C127), 'SlotsAllocation 2'!$G$2:$G$15, 0)),
                    IF(ISNA(MATCH(CONCATENATE(B127, "-", C127), 'SlotsAllocation 2'!$H$2:$H$15, 0)),
                        IF(ISNA(MATCH(CONCATENATE(B127, "-", C127), 'SlotsAllocation 2'!$I$2:$I$15, 0)),
                            IF(ISNA(MATCH(CONCATENATE(B127, "-", C127), 'SlotsAllocation 2'!$J$2:$J$15, 0)),
                                0,
                            MATCH(CONCATENATE(B127, "-", C127), 'SlotsAllocation 2'!$J$2:$J$15, 0)),
                        MATCH(CONCATENATE(B127, "-", C127), 'SlotsAllocation 2'!$I$2:$I$15, 0)),
                    MATCH(CONCATENATE(B127, "-", C127), 'SlotsAllocation 2'!$H$2:$H$15, 0)),
                MATCH(CONCATENATE(B127, "-", C127), 'SlotsAllocation 2'!$G$2:$G$15, 0)),
            MATCH(CONCATENATE(B127, "-", C127), 'SlotsAllocation 2'!$F$2:$F$15, 0)),
        MATCH(CONCATENATE(B127, "-", C127), 'SlotsAllocation 2'!$E$2:$E$15, 0)),
    MATCH(CONCATENATE(B127, "-", C127), 'SlotsAllocation 2'!$D$2:$D$15, 0)),
MATCH(CONCATENATE(B127, "-", C127), 'SlotsAllocation 2'!$C$2:$C$15, 0))</f>
        <v>0</v>
      </c>
      <c r="K127" s="3">
        <f>IF(ISNA(MATCH(CONCATENATE(B127, "-", C127), 'SlotsAllocation 2'!$C$16:$C$29, 0)),
    IF(ISNA(MATCH(CONCATENATE(B127, "-", C127), 'SlotsAllocation 2'!$D$16:$D$29, 0)),
        IF(ISNA(MATCH(CONCATENATE(B127, "-", C127), 'SlotsAllocation 2'!$E$16:$E$29, 0)),
            IF(ISNA(MATCH(CONCATENATE(B127, "-", C127), 'SlotsAllocation 2'!$F$16:$F$29, 0)),
                IF(ISNA(MATCH(CONCATENATE(B127, "-", C127), 'SlotsAllocation 2'!$G$16:$G$29, 0)),
                    IF(ISNA(MATCH(CONCATENATE(B127, "-", C127), 'SlotsAllocation 2'!$H$16:$H$29, 0)),
                        IF(ISNA(MATCH(CONCATENATE(B127, "-", C127), 'SlotsAllocation 2'!$I$16:$I$29, 0)),
                           IF(ISNA(MATCH(CONCATENATE(B127, "-", C127), 'SlotsAllocation 2'!$J$16:$J$29, 0)),
                                0,
                            MATCH(CONCATENATE(B127, "-", C127), 'SlotsAllocation 2'!$J$16:$J$29, 0)),
                        MATCH(CONCATENATE(B127, "-", C127), 'SlotsAllocation 2'!$I$16:$I$29, 0)),
                    MATCH(CONCATENATE(B127, "-", C127), 'SlotsAllocation 2'!$H$16:$H$29, 0)),
                MATCH(CONCATENATE(B127, "-", C127), 'SlotsAllocation 2'!$G$16:$G$29, 0)),
            MATCH(CONCATENATE(B127, "-", C127), 'SlotsAllocation 2'!$F$16:$F$29, 0)),
        MATCH(CONCATENATE(B127, "-", C127), 'SlotsAllocation 2'!$E$16:$E$29, 0)),
    MATCH(CONCATENATE(B127, "-", C127), 'SlotsAllocation 2'!$D$16:$D$29, 0)),
MATCH(CONCATENATE(B127, "-", C127), 'SlotsAllocation 2'!$C$16:$C$29, 0))</f>
        <v>12</v>
      </c>
      <c r="L127" s="3">
        <f>IF(ISNA(MATCH(CONCATENATE(B127, "-", C127), 'SlotsAllocation 2'!$C$30:$C$43, 0)),
    IF(ISNA(MATCH(CONCATENATE(B127, "-", C127), 'SlotsAllocation 2'!$D$30:$D$43, 0)),
        IF(ISNA(MATCH(CONCATENATE(B127, "-", C127), 'SlotsAllocation 2'!$E$30:$E$43, 0)),
            IF(ISNA(MATCH(CONCATENATE(B127, "-", C127), 'SlotsAllocation 2'!$F$30:$F$43, 0)),
                IF(ISNA(MATCH(CONCATENATE(B127, "-", C127), 'SlotsAllocation 2'!$G$30:$G$43, 0)),
                    IF(ISNA(MATCH(CONCATENATE(B127, "-", C127), 'SlotsAllocation 2'!$H$30:$H$43, 0)),
                        IF(ISNA(MATCH(CONCATENATE(B127, "-", C127), 'SlotsAllocation 2'!$I$30:$I$43, 0)),
                           IF(ISNA(MATCH(CONCATENATE(B127, "-", C127), 'SlotsAllocation 2'!$J$30:$J$43, 0)),
                                0,
                            MATCH(CONCATENATE(B127, "-", C127), 'SlotsAllocation 2'!$J$30:$J$43, 0)),
                        MATCH(CONCATENATE(B127, "-", C127), 'SlotsAllocation 2'!$I$30:$I$43, 0)),
                    MATCH(CONCATENATE(B127, "-", C127), 'SlotsAllocation 2'!$H$30:$H$43, 0)),
                MATCH(CONCATENATE(B127, "-", C127), 'SlotsAllocation 2'!$G$30:$G$43, 0)),
            MATCH(CONCATENATE(B127, "-", C127), 'SlotsAllocation 2'!$F$30:$F$43, 0)),
        MATCH(CONCATENATE(B127, "-", C127), 'SlotsAllocation 2'!$E$30:$E$43, 0)),
    MATCH(CONCATENATE(B127, "-", C127), 'SlotsAllocation 2'!$D$30:$D$43, 0)),
MATCH(CONCATENATE(B127, "-", C127), 'SlotsAllocation 2'!$C$30:$C$43, 0))</f>
        <v>0</v>
      </c>
      <c r="M127" s="3">
        <f>IF(ISNA(MATCH(CONCATENATE(B127, "-", C127), 'SlotsAllocation 2'!$C$44:$C$57, 0)),
    IF(ISNA(MATCH(CONCATENATE(B127, "-", C127), 'SlotsAllocation 2'!$D$44:$D$57, 0)),
        IF(ISNA(MATCH(CONCATENATE(B127, "-", C127), 'SlotsAllocation 2'!$E$44:$E$57, 0)),
            IF(ISNA(MATCH(CONCATENATE(B127, "-", C127), 'SlotsAllocation 2'!$F$44:$F$57, 0)),
                IF(ISNA(MATCH(CONCATENATE(B127, "-", C127), 'SlotsAllocation 2'!$G$44:$G$57, 0)),
                    IF(ISNA(MATCH(CONCATENATE(B127, "-", C127), 'SlotsAllocation 2'!$H$44:$H$57, 0)),
                        IF(ISNA(MATCH(CONCATENATE(B127, "-", C127), 'SlotsAllocation 2'!$I$44:$I$57, 0)),
                           IF(ISNA(MATCH(CONCATENATE(B127, "-", C127), 'SlotsAllocation 2'!$J$44:$J$57, 0)),
                                0,
                            MATCH(CONCATENATE(B127, "-", C127), 'SlotsAllocation 2'!$J$44:$J$57, 0)),
                        MATCH(CONCATENATE(B127, "-", C127), 'SlotsAllocation 2'!$I$44:$I$57, 0)),
                    MATCH(CONCATENATE(B127, "-", C127), 'SlotsAllocation 2'!$H$44:$H$57, 0)),
                MATCH(CONCATENATE(B127, "-", C127), 'SlotsAllocation 2'!$G$44:$G$57, 0)),
            MATCH(CONCATENATE(B127, "-", C127), 'SlotsAllocation 2'!$F$44:$F$57, 0)),
        MATCH(CONCATENATE(B127, "-", C127), 'SlotsAllocation 2'!$E$44:$E$57, 0)),
    MATCH(CONCATENATE(B127, "-", C127), 'SlotsAllocation 2'!$D$44:$D$57, 0)),
MATCH(CONCATENATE(B127, "-", C127), 'SlotsAllocation 2'!$C$44:$C$57, 0))</f>
        <v>12</v>
      </c>
      <c r="N127" s="3">
        <f>IF(ISNA(MATCH(CONCATENATE(B127, "-", C127), 'SlotsAllocation 2'!$C$58:$C$71, 0)),
    IF(ISNA(MATCH(CONCATENATE(B127, "-", C127), 'SlotsAllocation 2'!$D$58:$D$71, 0)),
        IF(ISNA(MATCH(CONCATENATE(B127, "-", C127), 'SlotsAllocation 2'!$E$58:$E$71, 0)),
            IF(ISNA(MATCH(CONCATENATE(B127, "-", C127), 'SlotsAllocation 2'!$F$58:$F$71, 0)),
                IF(ISNA(MATCH(CONCATENATE(B127, "-", C127), 'SlotsAllocation 2'!$G$58:$G$71, 0)),
                    IF(ISNA(MATCH(CONCATENATE(B127, "-", C127), 'SlotsAllocation 2'!$H$58:$H$71, 0)),
                        IF(ISNA(MATCH(CONCATENATE(B127, "-", C127), 'SlotsAllocation 2'!$I$58:$I$71, 0)),
                           IF(ISNA(MATCH(CONCATENATE(B127, "-", C127), 'SlotsAllocation 2'!$J$58:$J$71, 0)),
                                0,
                            MATCH(CONCATENATE(B127, "-", C127), 'SlotsAllocation 2'!$J$58:$J$71, 0)),
                        MATCH(CONCATENATE(B127, "-", C127), 'SlotsAllocation 2'!$I$58:$I$71, 0)),
                    MATCH(CONCATENATE(B127, "-", C127), 'SlotsAllocation 2'!$H$58:$H$71, 0)),
                MATCH(CONCATENATE(B127, "-", C127), 'SlotsAllocation 2'!$G$58:$G$71, 0)),
            MATCH(CONCATENATE(B127, "-", C127), 'SlotsAllocation 2'!$F$58:$F$71, 0)),
        MATCH(CONCATENATE(B127, "-", C127), 'SlotsAllocation 2'!$E$58:$E$71, 0)),
    MATCH(CONCATENATE(B127, "-", C127), 'SlotsAllocation 2'!$D$58:$D$71, 0)),
MATCH(CONCATENATE(B127, "-", C127), 'SlotsAllocation 2'!$C$58:$C$71, 0))</f>
        <v>0</v>
      </c>
      <c r="O127" s="3" t="str">
        <f>IF(ISNA(MATCH(CONCATENATE(B127, "-", C127), 'SlotsAllocation 2'!$C$2:$C$71, 0)),
    IF(ISNA(MATCH(CONCATENATE(B127, "-", C127), 'SlotsAllocation 2'!$D$2:$D$71, 0)),
        IF(ISNA(MATCH(CONCATENATE(B127, "-", C127), 'SlotsAllocation 2'!$E$2:$E$71, 0)),
            IF(ISNA(MATCH(CONCATENATE(B127, "-", C127), 'SlotsAllocation 2'!$F$2:$F$71, 0)),
                IF(ISNA(MATCH(CONCATENATE(B127, "-", C127), 'SlotsAllocation 2'!$G$2:$G$71, 0)),
                    IF(ISNA(MATCH(CONCATENATE(B127, "-", C127), 'SlotsAllocation 2'!$H$2:$H$71, 0)),
                        IF(ISNA(MATCH(CONCATENATE(B127, "-", C127),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11:20-12:50</v>
      </c>
      <c r="P127" s="3" t="s">
        <v>436</v>
      </c>
      <c r="Q127" s="3">
        <f>IF(ISNA(MATCH(CONCATENATE(B127, "-", C127), 'SlotsAllocation 2'!$C$2:$C$71, 0)),
    IF(ISNA(MATCH(CONCATENATE(B127, "-", C127), 'SlotsAllocation 2'!$D$2:$D$71, 0)),
        IF(ISNA(MATCH(CONCATENATE(B127, "-", C127), 'SlotsAllocation 2'!$E$2:$E$71, 0)),
            IF(ISNA(MATCH(CONCATENATE(B127, "-", C127), 'SlotsAllocation 2'!$F$2:$F$71, 0)),
                IF(ISNA(MATCH(CONCATENATE(B127, "-", C127), 'SlotsAllocation 2'!$G$2:$G$71, 0)),
                    IF(ISNA(MATCH(CONCATENATE(B127, "-", C127), 'SlotsAllocation 2'!$H$2:$H$71, 0)),
                        IF(ISNA(MATCH(CONCATENATE(B127, "-", C127), 'SlotsAllocation 2'!$I$2:$I$71, 0)),
                            IF(ISNA(MATCH(CONCATENATE(B127, "-", C127), 'SlotsAllocation 2'!$J$2:$J$71, 0)),
                                "No Room Allocated",
                            MATCH(CONCATENATE(B127, "-", C127), 'SlotsAllocation 2'!$J$2:$J$71, 0)),
                        MATCH(CONCATENATE(B127, "-", C127), 'SlotsAllocation 2'!$I$2:$I$71, 0)),
                    MATCH(CONCATENATE(B127, "-", C127), 'SlotsAllocation 2'!$H$2:$H$71, 0)),
                MATCH(CONCATENATE(B127, "-", C127), 'SlotsAllocation 2'!$G$2:$G$71, 0)),
            MATCH(CONCATENATE(B127, "-", C127), 'SlotsAllocation 2'!$F$2:$F$71, 0)),
        MATCH(CONCATENATE(B127, "-", C127), 'SlotsAllocation 2'!$E$2:$E$71, 0)),
    MATCH(CONCATENATE(B127, "-", C127), 'SlotsAllocation 2'!$D$2:$D$71, 0)),
MATCH(CONCATENATE(B127, "-", C127), 'SlotsAllocation 2'!$C$2:$C$71, 0))</f>
        <v>26</v>
      </c>
      <c r="R127" s="2">
        <v>35</v>
      </c>
      <c r="S127" s="3"/>
      <c r="T127" s="1"/>
      <c r="U127" s="20"/>
      <c r="V127" s="130"/>
      <c r="W127" s="130"/>
    </row>
    <row r="128" spans="2:23" ht="12" x14ac:dyDescent="0.25">
      <c r="B128" s="25" t="s">
        <v>35</v>
      </c>
      <c r="C128" s="9">
        <v>3</v>
      </c>
      <c r="D128" s="3" t="s">
        <v>78</v>
      </c>
      <c r="E128" s="5" t="s">
        <v>36</v>
      </c>
      <c r="F128" s="8">
        <v>1</v>
      </c>
      <c r="G128" s="59" t="s">
        <v>149</v>
      </c>
      <c r="H128" s="59"/>
      <c r="I128" s="3" t="str">
        <f t="shared" si="23"/>
        <v>M</v>
      </c>
      <c r="J128" s="3">
        <f>IF(ISNA(MATCH(CONCATENATE(B128, "-", C128), 'SlotsAllocation 2'!$C$2:$C$15, 0)),
    IF(ISNA(MATCH(CONCATENATE(B128, "-", C128), 'SlotsAllocation 2'!$D$2:$D$15, 0)),
        IF(ISNA(MATCH(CONCATENATE(B128, "-", C128), 'SlotsAllocation 2'!$E$2:$E$15, 0)),
            IF(ISNA(MATCH(CONCATENATE(B128, "-", C128), 'SlotsAllocation 2'!$F$2:$F$15, 0)),
                IF(ISNA(MATCH(CONCATENATE(B128, "-", C128), 'SlotsAllocation 2'!$G$2:$G$15, 0)),
                    IF(ISNA(MATCH(CONCATENATE(B128, "-", C128), 'SlotsAllocation 2'!$H$2:$H$15, 0)),
                        IF(ISNA(MATCH(CONCATENATE(B128, "-", C128), 'SlotsAllocation 2'!$I$2:$I$15, 0)),
                            IF(ISNA(MATCH(CONCATENATE(B128, "-", C128), 'SlotsAllocation 2'!$J$2:$J$15, 0)),
                                0,
                            MATCH(CONCATENATE(B128, "-", C128), 'SlotsAllocation 2'!$J$2:$J$15, 0)),
                        MATCH(CONCATENATE(B128, "-", C128), 'SlotsAllocation 2'!$I$2:$I$15, 0)),
                    MATCH(CONCATENATE(B128, "-", C128), 'SlotsAllocation 2'!$H$2:$H$15, 0)),
                MATCH(CONCATENATE(B128, "-", C128), 'SlotsAllocation 2'!$G$2:$G$15, 0)),
            MATCH(CONCATENATE(B128, "-", C128), 'SlotsAllocation 2'!$F$2:$F$15, 0)),
        MATCH(CONCATENATE(B128, "-", C128), 'SlotsAllocation 2'!$E$2:$E$15, 0)),
    MATCH(CONCATENATE(B128, "-", C128), 'SlotsAllocation 2'!$D$2:$D$15, 0)),
MATCH(CONCATENATE(B128, "-", C128), 'SlotsAllocation 2'!$C$2:$C$15, 0))</f>
        <v>0</v>
      </c>
      <c r="K128" s="3">
        <f>IF(ISNA(MATCH(CONCATENATE(B128, "-", C128), 'SlotsAllocation 2'!$C$16:$C$29, 0)),
    IF(ISNA(MATCH(CONCATENATE(B128, "-", C128), 'SlotsAllocation 2'!$D$16:$D$29, 0)),
        IF(ISNA(MATCH(CONCATENATE(B128, "-", C128), 'SlotsAllocation 2'!$E$16:$E$29, 0)),
            IF(ISNA(MATCH(CONCATENATE(B128, "-", C128), 'SlotsAllocation 2'!$F$16:$F$29, 0)),
                IF(ISNA(MATCH(CONCATENATE(B128, "-", C128), 'SlotsAllocation 2'!$G$16:$G$29, 0)),
                    IF(ISNA(MATCH(CONCATENATE(B128, "-", C128), 'SlotsAllocation 2'!$H$16:$H$29, 0)),
                        IF(ISNA(MATCH(CONCATENATE(B128, "-", C128), 'SlotsAllocation 2'!$I$16:$I$29, 0)),
                           IF(ISNA(MATCH(CONCATENATE(B128, "-", C128), 'SlotsAllocation 2'!$J$16:$J$29, 0)),
                                0,
                            MATCH(CONCATENATE(B128, "-", C128), 'SlotsAllocation 2'!$J$16:$J$29, 0)),
                        MATCH(CONCATENATE(B128, "-", C128), 'SlotsAllocation 2'!$I$16:$I$29, 0)),
                    MATCH(CONCATENATE(B128, "-", C128), 'SlotsAllocation 2'!$H$16:$H$29, 0)),
                MATCH(CONCATENATE(B128, "-", C128), 'SlotsAllocation 2'!$G$16:$G$29, 0)),
            MATCH(CONCATENATE(B128, "-", C128), 'SlotsAllocation 2'!$F$16:$F$29, 0)),
        MATCH(CONCATENATE(B128, "-", C128), 'SlotsAllocation 2'!$E$16:$E$29, 0)),
    MATCH(CONCATENATE(B128, "-", C128), 'SlotsAllocation 2'!$D$16:$D$29, 0)),
MATCH(CONCATENATE(B128, "-", C128), 'SlotsAllocation 2'!$C$16:$C$29, 0))</f>
        <v>6</v>
      </c>
      <c r="L128" s="3">
        <f>IF(ISNA(MATCH(CONCATENATE(B128, "-", C128), 'SlotsAllocation 2'!$C$30:$C$43, 0)),
    IF(ISNA(MATCH(CONCATENATE(B128, "-", C128), 'SlotsAllocation 2'!$D$30:$D$43, 0)),
        IF(ISNA(MATCH(CONCATENATE(B128, "-", C128), 'SlotsAllocation 2'!$E$30:$E$43, 0)),
            IF(ISNA(MATCH(CONCATENATE(B128, "-", C128), 'SlotsAllocation 2'!$F$30:$F$43, 0)),
                IF(ISNA(MATCH(CONCATENATE(B128, "-", C128), 'SlotsAllocation 2'!$G$30:$G$43, 0)),
                    IF(ISNA(MATCH(CONCATENATE(B128, "-", C128), 'SlotsAllocation 2'!$H$30:$H$43, 0)),
                        IF(ISNA(MATCH(CONCATENATE(B128, "-", C128), 'SlotsAllocation 2'!$I$30:$I$43, 0)),
                           IF(ISNA(MATCH(CONCATENATE(B128, "-", C128), 'SlotsAllocation 2'!$J$30:$J$43, 0)),
                                0,
                            MATCH(CONCATENATE(B128, "-", C128), 'SlotsAllocation 2'!$J$30:$J$43, 0)),
                        MATCH(CONCATENATE(B128, "-", C128), 'SlotsAllocation 2'!$I$30:$I$43, 0)),
                    MATCH(CONCATENATE(B128, "-", C128), 'SlotsAllocation 2'!$H$30:$H$43, 0)),
                MATCH(CONCATENATE(B128, "-", C128), 'SlotsAllocation 2'!$G$30:$G$43, 0)),
            MATCH(CONCATENATE(B128, "-", C128), 'SlotsAllocation 2'!$F$30:$F$43, 0)),
        MATCH(CONCATENATE(B128, "-", C128), 'SlotsAllocation 2'!$E$30:$E$43, 0)),
    MATCH(CONCATENATE(B128, "-", C128), 'SlotsAllocation 2'!$D$30:$D$43, 0)),
MATCH(CONCATENATE(B128, "-", C128), 'SlotsAllocation 2'!$C$30:$C$43, 0))</f>
        <v>0</v>
      </c>
      <c r="M128" s="3">
        <f>IF(ISNA(MATCH(CONCATENATE(B128, "-", C128), 'SlotsAllocation 2'!$C$44:$C$57, 0)),
    IF(ISNA(MATCH(CONCATENATE(B128, "-", C128), 'SlotsAllocation 2'!$D$44:$D$57, 0)),
        IF(ISNA(MATCH(CONCATENATE(B128, "-", C128), 'SlotsAllocation 2'!$E$44:$E$57, 0)),
            IF(ISNA(MATCH(CONCATENATE(B128, "-", C128), 'SlotsAllocation 2'!$F$44:$F$57, 0)),
                IF(ISNA(MATCH(CONCATENATE(B128, "-", C128), 'SlotsAllocation 2'!$G$44:$G$57, 0)),
                    IF(ISNA(MATCH(CONCATENATE(B128, "-", C128), 'SlotsAllocation 2'!$H$44:$H$57, 0)),
                        IF(ISNA(MATCH(CONCATENATE(B128, "-", C128), 'SlotsAllocation 2'!$I$44:$I$57, 0)),
                           IF(ISNA(MATCH(CONCATENATE(B128, "-", C128), 'SlotsAllocation 2'!$J$44:$J$57, 0)),
                                0,
                            MATCH(CONCATENATE(B128, "-", C128), 'SlotsAllocation 2'!$J$44:$J$57, 0)),
                        MATCH(CONCATENATE(B128, "-", C128), 'SlotsAllocation 2'!$I$44:$I$57, 0)),
                    MATCH(CONCATENATE(B128, "-", C128), 'SlotsAllocation 2'!$H$44:$H$57, 0)),
                MATCH(CONCATENATE(B128, "-", C128), 'SlotsAllocation 2'!$G$44:$G$57, 0)),
            MATCH(CONCATENATE(B128, "-", C128), 'SlotsAllocation 2'!$F$44:$F$57, 0)),
        MATCH(CONCATENATE(B128, "-", C128), 'SlotsAllocation 2'!$E$44:$E$57, 0)),
    MATCH(CONCATENATE(B128, "-", C128), 'SlotsAllocation 2'!$D$44:$D$57, 0)),
MATCH(CONCATENATE(B128, "-", C128), 'SlotsAllocation 2'!$C$44:$C$57, 0))</f>
        <v>0</v>
      </c>
      <c r="N128" s="3">
        <f>IF(ISNA(MATCH(CONCATENATE(B128, "-", C128), 'SlotsAllocation 2'!$C$58:$C$71, 0)),
    IF(ISNA(MATCH(CONCATENATE(B128, "-", C128), 'SlotsAllocation 2'!$D$58:$D$71, 0)),
        IF(ISNA(MATCH(CONCATENATE(B128, "-", C128), 'SlotsAllocation 2'!$E$58:$E$71, 0)),
            IF(ISNA(MATCH(CONCATENATE(B128, "-", C128), 'SlotsAllocation 2'!$F$58:$F$71, 0)),
                IF(ISNA(MATCH(CONCATENATE(B128, "-", C128), 'SlotsAllocation 2'!$G$58:$G$71, 0)),
                    IF(ISNA(MATCH(CONCATENATE(B128, "-", C128), 'SlotsAllocation 2'!$H$58:$H$71, 0)),
                        IF(ISNA(MATCH(CONCATENATE(B128, "-", C128), 'SlotsAllocation 2'!$I$58:$I$71, 0)),
                           IF(ISNA(MATCH(CONCATENATE(B128, "-", C128), 'SlotsAllocation 2'!$J$58:$J$71, 0)),
                                0,
                            MATCH(CONCATENATE(B128, "-", C128), 'SlotsAllocation 2'!$J$58:$J$71, 0)),
                        MATCH(CONCATENATE(B128, "-", C128), 'SlotsAllocation 2'!$I$58:$I$71, 0)),
                    MATCH(CONCATENATE(B128, "-", C128), 'SlotsAllocation 2'!$H$58:$H$71, 0)),
                MATCH(CONCATENATE(B128, "-", C128), 'SlotsAllocation 2'!$G$58:$G$71, 0)),
            MATCH(CONCATENATE(B128, "-", C128), 'SlotsAllocation 2'!$F$58:$F$71, 0)),
        MATCH(CONCATENATE(B128, "-", C128), 'SlotsAllocation 2'!$E$58:$E$71, 0)),
    MATCH(CONCATENATE(B128, "-", C128), 'SlotsAllocation 2'!$D$58:$D$71, 0)),
MATCH(CONCATENATE(B128, "-", C128), 'SlotsAllocation 2'!$C$58:$C$71, 0))</f>
        <v>0</v>
      </c>
      <c r="O128" s="3" t="str">
        <f>IF(ISNA(MATCH(CONCATENATE(B128, "-", C128), 'SlotsAllocation 2'!$C$2:$C$71, 0)),
    IF(ISNA(MATCH(CONCATENATE(B128, "-", C128), 'SlotsAllocation 2'!$D$2:$D$71, 0)),
        IF(ISNA(MATCH(CONCATENATE(B128, "-", C128), 'SlotsAllocation 2'!$E$2:$E$71, 0)),
            IF(ISNA(MATCH(CONCATENATE(B128, "-", C128), 'SlotsAllocation 2'!$F$2:$F$71, 0)),
                IF(ISNA(MATCH(CONCATENATE(B128, "-", C128), 'SlotsAllocation 2'!$G$2:$G$71, 0)),
                    IF(ISNA(MATCH(CONCATENATE(B128, "-", C128), 'SlotsAllocation 2'!$H$2:$H$71, 0)),
                        IF(ISNA(MATCH(CONCATENATE(B128, "-", C128),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13:00-14:30</v>
      </c>
      <c r="P128" s="3" t="str">
        <f>IF(ISNA(VLOOKUP(Q128, 'LOOKUP Table'!$A$2:$B$75, 2, FALSE)), "No Room Allocated", VLOOKUP(Q128, 'LOOKUP Table'!$A$2:$B$75, 2, FALSE))</f>
        <v>CENLab</v>
      </c>
      <c r="Q128" s="3">
        <f>IF(ISNA(MATCH(CONCATENATE(B128, "-", C128), 'SlotsAllocation 2'!$C$2:$C$71, 0)),
    IF(ISNA(MATCH(CONCATENATE(B128, "-", C128), 'SlotsAllocation 2'!$D$2:$D$71, 0)),
        IF(ISNA(MATCH(CONCATENATE(B128, "-", C128), 'SlotsAllocation 2'!$E$2:$E$71, 0)),
            IF(ISNA(MATCH(CONCATENATE(B128, "-", C128), 'SlotsAllocation 2'!$F$2:$F$71, 0)),
                IF(ISNA(MATCH(CONCATENATE(B128, "-", C128), 'SlotsAllocation 2'!$G$2:$G$71, 0)),
                    IF(ISNA(MATCH(CONCATENATE(B128, "-", C128), 'SlotsAllocation 2'!$H$2:$H$71, 0)),
                        IF(ISNA(MATCH(CONCATENATE(B128, "-", C128), 'SlotsAllocation 2'!$I$2:$I$71, 0)),
                            IF(ISNA(MATCH(CONCATENATE(B128, "-", C128), 'SlotsAllocation 2'!$J$2:$J$71, 0)),
                                "No Room Allocated",
                            MATCH(CONCATENATE(B128, "-", C128), 'SlotsAllocation 2'!$J$2:$J$71, 0)),
                        MATCH(CONCATENATE(B128, "-", C128), 'SlotsAllocation 2'!$I$2:$I$71, 0)),
                    MATCH(CONCATENATE(B128, "-", C128), 'SlotsAllocation 2'!$H$2:$H$71, 0)),
                MATCH(CONCATENATE(B128, "-", C128), 'SlotsAllocation 2'!$G$2:$G$71, 0)),
            MATCH(CONCATENATE(B128, "-", C128), 'SlotsAllocation 2'!$F$2:$F$71, 0)),
        MATCH(CONCATENATE(B128, "-", C128), 'SlotsAllocation 2'!$E$2:$E$71, 0)),
    MATCH(CONCATENATE(B128, "-", C128), 'SlotsAllocation 2'!$D$2:$D$71, 0)),
MATCH(CONCATENATE(B128, "-", C128), 'SlotsAllocation 2'!$C$2:$C$71, 0))</f>
        <v>20</v>
      </c>
      <c r="R128" s="7">
        <v>30</v>
      </c>
      <c r="S128" s="3"/>
      <c r="T128" s="1"/>
      <c r="U128" s="20"/>
      <c r="V128" s="130"/>
      <c r="W128" s="130"/>
    </row>
    <row r="129" spans="1:29" ht="30" customHeight="1" x14ac:dyDescent="0.25">
      <c r="A129" s="132"/>
      <c r="B129" s="28"/>
      <c r="C129" s="14"/>
      <c r="D129" s="14"/>
      <c r="E129" s="14"/>
      <c r="F129" s="16"/>
      <c r="G129" s="13"/>
      <c r="H129" s="13"/>
      <c r="I129" s="13"/>
      <c r="J129" s="11"/>
      <c r="K129" s="11"/>
      <c r="L129" s="11"/>
      <c r="M129" s="11"/>
      <c r="N129" s="11"/>
      <c r="O129" s="11"/>
      <c r="P129" s="11"/>
      <c r="Q129" s="13"/>
      <c r="R129" s="13"/>
      <c r="S129" s="11"/>
      <c r="T129" s="17"/>
      <c r="U129" s="130"/>
      <c r="V129" s="130"/>
      <c r="W129" s="130"/>
    </row>
    <row r="130" spans="1:29" ht="12" x14ac:dyDescent="0.25">
      <c r="A130" s="132"/>
      <c r="B130" s="23" t="s">
        <v>49</v>
      </c>
      <c r="C130" s="2">
        <v>1</v>
      </c>
      <c r="D130" s="3" t="s">
        <v>50</v>
      </c>
      <c r="E130" s="5" t="s">
        <v>329</v>
      </c>
      <c r="F130" s="4">
        <v>3</v>
      </c>
      <c r="G130" s="126" t="s">
        <v>283</v>
      </c>
      <c r="H130" s="125">
        <v>4408</v>
      </c>
      <c r="I130" s="3" t="str">
        <f t="shared" ref="I130:I135" si="24">CONCATENATE(
    IF(J130 &gt; 0, "S", ""),
    IF(K130 &gt; 0, "M", ""),
    IF(L130 &gt; 0, "T", ""),
    IF(M130 &gt; 0, "W", ""),
    IF(N130 &gt; 0, "R", ""),
)</f>
        <v>ST</v>
      </c>
      <c r="J130" s="3">
        <f>IF(ISNA(MATCH(CONCATENATE(B130, "-", C130), 'SlotsAllocation 2'!$C$2:$C$15, 0)),
    IF(ISNA(MATCH(CONCATENATE(B130, "-", C130), 'SlotsAllocation 2'!$D$2:$D$15, 0)),
        IF(ISNA(MATCH(CONCATENATE(B130, "-", C130), 'SlotsAllocation 2'!$E$2:$E$15, 0)),
            IF(ISNA(MATCH(CONCATENATE(B130, "-", C130), 'SlotsAllocation 2'!$F$2:$F$15, 0)),
                IF(ISNA(MATCH(CONCATENATE(B130, "-", C130), 'SlotsAllocation 2'!$G$2:$G$15, 0)),
                    IF(ISNA(MATCH(CONCATENATE(B130, "-", C130), 'SlotsAllocation 2'!$H$2:$H$15, 0)),
                        IF(ISNA(MATCH(CONCATENATE(B130, "-", C130), 'SlotsAllocation 2'!$I$2:$I$15, 0)),
                            IF(ISNA(MATCH(CONCATENATE(B130, "-", C130), 'SlotsAllocation 2'!$J$2:$J$15, 0)),
                                0,
                            MATCH(CONCATENATE(B130, "-", C130), 'SlotsAllocation 2'!$J$2:$J$15, 0)),
                        MATCH(CONCATENATE(B130, "-", C130), 'SlotsAllocation 2'!$I$2:$I$15, 0)),
                    MATCH(CONCATENATE(B130, "-", C130), 'SlotsAllocation 2'!$H$2:$H$15, 0)),
                MATCH(CONCATENATE(B130, "-", C130), 'SlotsAllocation 2'!$G$2:$G$15, 0)),
            MATCH(CONCATENATE(B130, "-", C130), 'SlotsAllocation 2'!$F$2:$F$15, 0)),
        MATCH(CONCATENATE(B130, "-", C130), 'SlotsAllocation 2'!$E$2:$E$15, 0)),
    MATCH(CONCATENATE(B130, "-", C130), 'SlotsAllocation 2'!$D$2:$D$15, 0)),
MATCH(CONCATENATE(B130, "-", C130), 'SlotsAllocation 2'!$C$2:$C$15, 0))</f>
        <v>12</v>
      </c>
      <c r="K130" s="3">
        <f>IF(ISNA(MATCH(CONCATENATE(B130, "-", C130), 'SlotsAllocation 2'!$C$16:$C$29, 0)),
    IF(ISNA(MATCH(CONCATENATE(B130, "-", C130), 'SlotsAllocation 2'!$D$16:$D$29, 0)),
        IF(ISNA(MATCH(CONCATENATE(B130, "-", C130), 'SlotsAllocation 2'!$E$16:$E$29, 0)),
            IF(ISNA(MATCH(CONCATENATE(B130, "-", C130), 'SlotsAllocation 2'!$F$16:$F$29, 0)),
                IF(ISNA(MATCH(CONCATENATE(B130, "-", C130), 'SlotsAllocation 2'!$G$16:$G$29, 0)),
                    IF(ISNA(MATCH(CONCATENATE(B130, "-", C130), 'SlotsAllocation 2'!$H$16:$H$29, 0)),
                        IF(ISNA(MATCH(CONCATENATE(B130, "-", C130), 'SlotsAllocation 2'!$I$16:$I$29, 0)),
                           IF(ISNA(MATCH(CONCATENATE(B130, "-", C130), 'SlotsAllocation 2'!$J$16:$J$29, 0)),
                                0,
                            MATCH(CONCATENATE(B130, "-", C130), 'SlotsAllocation 2'!$J$16:$J$29, 0)),
                        MATCH(CONCATENATE(B130, "-", C130), 'SlotsAllocation 2'!$I$16:$I$29, 0)),
                    MATCH(CONCATENATE(B130, "-", C130), 'SlotsAllocation 2'!$H$16:$H$29, 0)),
                MATCH(CONCATENATE(B130, "-", C130), 'SlotsAllocation 2'!$G$16:$G$29, 0)),
            MATCH(CONCATENATE(B130, "-", C130), 'SlotsAllocation 2'!$F$16:$F$29, 0)),
        MATCH(CONCATENATE(B130, "-", C130), 'SlotsAllocation 2'!$E$16:$E$29, 0)),
    MATCH(CONCATENATE(B130, "-", C130), 'SlotsAllocation 2'!$D$16:$D$29, 0)),
MATCH(CONCATENATE(B130, "-", C130), 'SlotsAllocation 2'!$C$16:$C$29, 0))</f>
        <v>0</v>
      </c>
      <c r="L130" s="3">
        <f>IF(ISNA(MATCH(CONCATENATE(B130, "-", C130), 'SlotsAllocation 2'!$C$30:$C$43, 0)),
    IF(ISNA(MATCH(CONCATENATE(B130, "-", C130), 'SlotsAllocation 2'!$D$30:$D$43, 0)),
        IF(ISNA(MATCH(CONCATENATE(B130, "-", C130), 'SlotsAllocation 2'!$E$30:$E$43, 0)),
            IF(ISNA(MATCH(CONCATENATE(B130, "-", C130), 'SlotsAllocation 2'!$F$30:$F$43, 0)),
                IF(ISNA(MATCH(CONCATENATE(B130, "-", C130), 'SlotsAllocation 2'!$G$30:$G$43, 0)),
                    IF(ISNA(MATCH(CONCATENATE(B130, "-", C130), 'SlotsAllocation 2'!$H$30:$H$43, 0)),
                        IF(ISNA(MATCH(CONCATENATE(B130, "-", C130), 'SlotsAllocation 2'!$I$30:$I$43, 0)),
                           IF(ISNA(MATCH(CONCATENATE(B130, "-", C130), 'SlotsAllocation 2'!$J$30:$J$43, 0)),
                                0,
                            MATCH(CONCATENATE(B130, "-", C130), 'SlotsAllocation 2'!$J$30:$J$43, 0)),
                        MATCH(CONCATENATE(B130, "-", C130), 'SlotsAllocation 2'!$I$30:$I$43, 0)),
                    MATCH(CONCATENATE(B130, "-", C130), 'SlotsAllocation 2'!$H$30:$H$43, 0)),
                MATCH(CONCATENATE(B130, "-", C130), 'SlotsAllocation 2'!$G$30:$G$43, 0)),
            MATCH(CONCATENATE(B130, "-", C130), 'SlotsAllocation 2'!$F$30:$F$43, 0)),
        MATCH(CONCATENATE(B130, "-", C130), 'SlotsAllocation 2'!$E$30:$E$43, 0)),
    MATCH(CONCATENATE(B130, "-", C130), 'SlotsAllocation 2'!$D$30:$D$43, 0)),
MATCH(CONCATENATE(B130, "-", C130), 'SlotsAllocation 2'!$C$30:$C$43, 0))</f>
        <v>12</v>
      </c>
      <c r="M130" s="3">
        <f>IF(ISNA(MATCH(CONCATENATE(B130, "-", C130), 'SlotsAllocation 2'!$C$44:$C$57, 0)),
    IF(ISNA(MATCH(CONCATENATE(B130, "-", C130), 'SlotsAllocation 2'!$D$44:$D$57, 0)),
        IF(ISNA(MATCH(CONCATENATE(B130, "-", C130), 'SlotsAllocation 2'!$E$44:$E$57, 0)),
            IF(ISNA(MATCH(CONCATENATE(B130, "-", C130), 'SlotsAllocation 2'!$F$44:$F$57, 0)),
                IF(ISNA(MATCH(CONCATENATE(B130, "-", C130), 'SlotsAllocation 2'!$G$44:$G$57, 0)),
                    IF(ISNA(MATCH(CONCATENATE(B130, "-", C130), 'SlotsAllocation 2'!$H$44:$H$57, 0)),
                        IF(ISNA(MATCH(CONCATENATE(B130, "-", C130), 'SlotsAllocation 2'!$I$44:$I$57, 0)),
                           IF(ISNA(MATCH(CONCATENATE(B130, "-", C130), 'SlotsAllocation 2'!$J$44:$J$57, 0)),
                                0,
                            MATCH(CONCATENATE(B130, "-", C130), 'SlotsAllocation 2'!$J$44:$J$57, 0)),
                        MATCH(CONCATENATE(B130, "-", C130), 'SlotsAllocation 2'!$I$44:$I$57, 0)),
                    MATCH(CONCATENATE(B130, "-", C130), 'SlotsAllocation 2'!$H$44:$H$57, 0)),
                MATCH(CONCATENATE(B130, "-", C130), 'SlotsAllocation 2'!$G$44:$G$57, 0)),
            MATCH(CONCATENATE(B130, "-", C130), 'SlotsAllocation 2'!$F$44:$F$57, 0)),
        MATCH(CONCATENATE(B130, "-", C130), 'SlotsAllocation 2'!$E$44:$E$57, 0)),
    MATCH(CONCATENATE(B130, "-", C130), 'SlotsAllocation 2'!$D$44:$D$57, 0)),
MATCH(CONCATENATE(B130, "-", C130), 'SlotsAllocation 2'!$C$44:$C$57, 0))</f>
        <v>0</v>
      </c>
      <c r="N130" s="3">
        <f>IF(ISNA(MATCH(CONCATENATE(B130, "-", C130), 'SlotsAllocation 2'!$C$58:$C$71, 0)),
    IF(ISNA(MATCH(CONCATENATE(B130, "-", C130), 'SlotsAllocation 2'!$D$58:$D$71, 0)),
        IF(ISNA(MATCH(CONCATENATE(B130, "-", C130), 'SlotsAllocation 2'!$E$58:$E$71, 0)),
            IF(ISNA(MATCH(CONCATENATE(B130, "-", C130), 'SlotsAllocation 2'!$F$58:$F$71, 0)),
                IF(ISNA(MATCH(CONCATENATE(B130, "-", C130), 'SlotsAllocation 2'!$G$58:$G$71, 0)),
                    IF(ISNA(MATCH(CONCATENATE(B130, "-", C130), 'SlotsAllocation 2'!$H$58:$H$71, 0)),
                        IF(ISNA(MATCH(CONCATENATE(B130, "-", C130), 'SlotsAllocation 2'!$I$58:$I$71, 0)),
                           IF(ISNA(MATCH(CONCATENATE(B130, "-", C130), 'SlotsAllocation 2'!$J$58:$J$71, 0)),
                                0,
                            MATCH(CONCATENATE(B130, "-", C130), 'SlotsAllocation 2'!$J$58:$J$71, 0)),
                        MATCH(CONCATENATE(B130, "-", C130), 'SlotsAllocation 2'!$I$58:$I$71, 0)),
                    MATCH(CONCATENATE(B130, "-", C130), 'SlotsAllocation 2'!$H$58:$H$71, 0)),
                MATCH(CONCATENATE(B130, "-", C130), 'SlotsAllocation 2'!$G$58:$G$71, 0)),
            MATCH(CONCATENATE(B130, "-", C130), 'SlotsAllocation 2'!$F$58:$F$71, 0)),
        MATCH(CONCATENATE(B130, "-", C130), 'SlotsAllocation 2'!$E$58:$E$71, 0)),
    MATCH(CONCATENATE(B130, "-", C130), 'SlotsAllocation 2'!$D$58:$D$71, 0)),
MATCH(CONCATENATE(B130, "-", C130), 'SlotsAllocation 2'!$C$58:$C$71, 0))</f>
        <v>0</v>
      </c>
      <c r="O130" s="3" t="str">
        <f>IF(ISNA(MATCH(CONCATENATE(B130, "-", C130), 'SlotsAllocation 2'!$C$2:$C$71, 0)),
    IF(ISNA(MATCH(CONCATENATE(B130, "-", C130), 'SlotsAllocation 2'!$D$2:$D$71, 0)),
        IF(ISNA(MATCH(CONCATENATE(B130, "-", C130), 'SlotsAllocation 2'!$E$2:$E$71, 0)),
            IF(ISNA(MATCH(CONCATENATE(B130, "-", C130), 'SlotsAllocation 2'!$F$2:$F$71, 0)),
                IF(ISNA(MATCH(CONCATENATE(B130, "-", C130), 'SlotsAllocation 2'!$G$2:$G$71, 0)),
                    IF(ISNA(MATCH(CONCATENATE(B130, "-", C130), 'SlotsAllocation 2'!$H$2:$H$71, 0)),
                        IF(ISNA(MATCH(CONCATENATE(B130, "-", C130),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08:00-09:30</v>
      </c>
      <c r="P130" s="3">
        <v>5014</v>
      </c>
      <c r="Q130" s="3">
        <f>IF(ISNA(MATCH(CONCATENATE(B130, "-", C130), 'SlotsAllocation 2'!$C$2:$C$71, 0)),
    IF(ISNA(MATCH(CONCATENATE(B130, "-", C130), 'SlotsAllocation 2'!$D$2:$D$71, 0)),
        IF(ISNA(MATCH(CONCATENATE(B130, "-", C130), 'SlotsAllocation 2'!$E$2:$E$71, 0)),
            IF(ISNA(MATCH(CONCATENATE(B130, "-", C130), 'SlotsAllocation 2'!$F$2:$F$71, 0)),
                IF(ISNA(MATCH(CONCATENATE(B130, "-", C130), 'SlotsAllocation 2'!$G$2:$G$71, 0)),
                    IF(ISNA(MATCH(CONCATENATE(B130, "-", C130), 'SlotsAllocation 2'!$H$2:$H$71, 0)),
                        IF(ISNA(MATCH(CONCATENATE(B130, "-", C130), 'SlotsAllocation 2'!$I$2:$I$71, 0)),
                            IF(ISNA(MATCH(CONCATENATE(B130, "-", C130), 'SlotsAllocation 2'!$J$2:$J$71, 0)),
                                "No Room Allocated",
                            MATCH(CONCATENATE(B130, "-", C130), 'SlotsAllocation 2'!$J$2:$J$71, 0)),
                        MATCH(CONCATENATE(B130, "-", C130), 'SlotsAllocation 2'!$I$2:$I$71, 0)),
                    MATCH(CONCATENATE(B130, "-", C130), 'SlotsAllocation 2'!$H$2:$H$71, 0)),
                MATCH(CONCATENATE(B130, "-", C130), 'SlotsAllocation 2'!$G$2:$G$71, 0)),
            MATCH(CONCATENATE(B130, "-", C130), 'SlotsAllocation 2'!$F$2:$F$71, 0)),
        MATCH(CONCATENATE(B130, "-", C130), 'SlotsAllocation 2'!$E$2:$E$71, 0)),
    MATCH(CONCATENATE(B130, "-", C130), 'SlotsAllocation 2'!$D$2:$D$71, 0)),
MATCH(CONCATENATE(B130, "-", C130), 'SlotsAllocation 2'!$C$2:$C$71, 0))</f>
        <v>12</v>
      </c>
      <c r="R130" s="2">
        <v>30</v>
      </c>
      <c r="S130" s="1"/>
      <c r="T130" s="1"/>
      <c r="U130" s="130"/>
      <c r="V130" s="130"/>
      <c r="W130" s="130"/>
    </row>
    <row r="131" spans="1:29" ht="12" x14ac:dyDescent="0.25">
      <c r="B131" s="91" t="s">
        <v>51</v>
      </c>
      <c r="C131" s="92">
        <v>1</v>
      </c>
      <c r="D131" s="93" t="s">
        <v>77</v>
      </c>
      <c r="E131" s="5" t="s">
        <v>330</v>
      </c>
      <c r="F131" s="94">
        <v>1</v>
      </c>
      <c r="G131" s="126" t="s">
        <v>283</v>
      </c>
      <c r="H131" s="125">
        <v>4408</v>
      </c>
      <c r="I131" s="93" t="str">
        <f t="shared" si="24"/>
        <v>S</v>
      </c>
      <c r="J131" s="3">
        <f>IF(ISNA(MATCH(CONCATENATE(B131, "-", C131), 'SlotsAllocation 2'!$C$2:$C$15, 0)),
    IF(ISNA(MATCH(CONCATENATE(B131, "-", C131), 'SlotsAllocation 2'!$D$2:$D$15, 0)),
        IF(ISNA(MATCH(CONCATENATE(B131, "-", C131), 'SlotsAllocation 2'!$E$2:$E$15, 0)),
            IF(ISNA(MATCH(CONCATENATE(B131, "-", C131), 'SlotsAllocation 2'!$F$2:$F$15, 0)),
                IF(ISNA(MATCH(CONCATENATE(B131, "-", C131), 'SlotsAllocation 2'!$G$2:$G$15, 0)),
                    IF(ISNA(MATCH(CONCATENATE(B131, "-", C131), 'SlotsAllocation 2'!$H$2:$H$15, 0)),
                        IF(ISNA(MATCH(CONCATENATE(B131, "-", C131), 'SlotsAllocation 2'!$I$2:$I$15, 0)),
                            IF(ISNA(MATCH(CONCATENATE(B131, "-", C131), 'SlotsAllocation 2'!$J$2:$J$15, 0)),
                                0,
                            MATCH(CONCATENATE(B131, "-", C131), 'SlotsAllocation 2'!$J$2:$J$15, 0)),
                        MATCH(CONCATENATE(B131, "-", C131), 'SlotsAllocation 2'!$I$2:$I$15, 0)),
                    MATCH(CONCATENATE(B131, "-", C131), 'SlotsAllocation 2'!$H$2:$H$15, 0)),
                MATCH(CONCATENATE(B131, "-", C131), 'SlotsAllocation 2'!$G$2:$G$15, 0)),
            MATCH(CONCATENATE(B131, "-", C131), 'SlotsAllocation 2'!$F$2:$F$15, 0)),
        MATCH(CONCATENATE(B131, "-", C131), 'SlotsAllocation 2'!$E$2:$E$15, 0)),
    MATCH(CONCATENATE(B131, "-", C131), 'SlotsAllocation 2'!$D$2:$D$15, 0)),
MATCH(CONCATENATE(B131, "-", C131), 'SlotsAllocation 2'!$C$2:$C$15, 0))</f>
        <v>4</v>
      </c>
      <c r="K131" s="3">
        <f>IF(ISNA(MATCH(CONCATENATE(B131, "-", C131), 'SlotsAllocation 2'!$C$16:$C$29, 0)),
    IF(ISNA(MATCH(CONCATENATE(B131, "-", C131), 'SlotsAllocation 2'!$D$16:$D$29, 0)),
        IF(ISNA(MATCH(CONCATENATE(B131, "-", C131), 'SlotsAllocation 2'!$E$16:$E$29, 0)),
            IF(ISNA(MATCH(CONCATENATE(B131, "-", C131), 'SlotsAllocation 2'!$F$16:$F$29, 0)),
                IF(ISNA(MATCH(CONCATENATE(B131, "-", C131), 'SlotsAllocation 2'!$G$16:$G$29, 0)),
                    IF(ISNA(MATCH(CONCATENATE(B131, "-", C131), 'SlotsAllocation 2'!$H$16:$H$29, 0)),
                        IF(ISNA(MATCH(CONCATENATE(B131, "-", C131), 'SlotsAllocation 2'!$I$16:$I$29, 0)),
                           IF(ISNA(MATCH(CONCATENATE(B131, "-", C131), 'SlotsAllocation 2'!$J$16:$J$29, 0)),
                                0,
                            MATCH(CONCATENATE(B131, "-", C131), 'SlotsAllocation 2'!$J$16:$J$29, 0)),
                        MATCH(CONCATENATE(B131, "-", C131), 'SlotsAllocation 2'!$I$16:$I$29, 0)),
                    MATCH(CONCATENATE(B131, "-", C131), 'SlotsAllocation 2'!$H$16:$H$29, 0)),
                MATCH(CONCATENATE(B131, "-", C131), 'SlotsAllocation 2'!$G$16:$G$29, 0)),
            MATCH(CONCATENATE(B131, "-", C131), 'SlotsAllocation 2'!$F$16:$F$29, 0)),
        MATCH(CONCATENATE(B131, "-", C131), 'SlotsAllocation 2'!$E$16:$E$29, 0)),
    MATCH(CONCATENATE(B131, "-", C131), 'SlotsAllocation 2'!$D$16:$D$29, 0)),
MATCH(CONCATENATE(B131, "-", C131), 'SlotsAllocation 2'!$C$16:$C$29, 0))</f>
        <v>0</v>
      </c>
      <c r="L131" s="3">
        <f>IF(ISNA(MATCH(CONCATENATE(B131, "-", C131), 'SlotsAllocation 2'!$C$30:$C$43, 0)),
    IF(ISNA(MATCH(CONCATENATE(B131, "-", C131), 'SlotsAllocation 2'!$D$30:$D$43, 0)),
        IF(ISNA(MATCH(CONCATENATE(B131, "-", C131), 'SlotsAllocation 2'!$E$30:$E$43, 0)),
            IF(ISNA(MATCH(CONCATENATE(B131, "-", C131), 'SlotsAllocation 2'!$F$30:$F$43, 0)),
                IF(ISNA(MATCH(CONCATENATE(B131, "-", C131), 'SlotsAllocation 2'!$G$30:$G$43, 0)),
                    IF(ISNA(MATCH(CONCATENATE(B131, "-", C131), 'SlotsAllocation 2'!$H$30:$H$43, 0)),
                        IF(ISNA(MATCH(CONCATENATE(B131, "-", C131), 'SlotsAllocation 2'!$I$30:$I$43, 0)),
                           IF(ISNA(MATCH(CONCATENATE(B131, "-", C131), 'SlotsAllocation 2'!$J$30:$J$43, 0)),
                                0,
                            MATCH(CONCATENATE(B131, "-", C131), 'SlotsAllocation 2'!$J$30:$J$43, 0)),
                        MATCH(CONCATENATE(B131, "-", C131), 'SlotsAllocation 2'!$I$30:$I$43, 0)),
                    MATCH(CONCATENATE(B131, "-", C131), 'SlotsAllocation 2'!$H$30:$H$43, 0)),
                MATCH(CONCATENATE(B131, "-", C131), 'SlotsAllocation 2'!$G$30:$G$43, 0)),
            MATCH(CONCATENATE(B131, "-", C131), 'SlotsAllocation 2'!$F$30:$F$43, 0)),
        MATCH(CONCATENATE(B131, "-", C131), 'SlotsAllocation 2'!$E$30:$E$43, 0)),
    MATCH(CONCATENATE(B131, "-", C131), 'SlotsAllocation 2'!$D$30:$D$43, 0)),
MATCH(CONCATENATE(B131, "-", C131), 'SlotsAllocation 2'!$C$30:$C$43, 0))</f>
        <v>0</v>
      </c>
      <c r="M131" s="3">
        <f>IF(ISNA(MATCH(CONCATENATE(B131, "-", C131), 'SlotsAllocation 2'!$C$44:$C$57, 0)),
    IF(ISNA(MATCH(CONCATENATE(B131, "-", C131), 'SlotsAllocation 2'!$D$44:$D$57, 0)),
        IF(ISNA(MATCH(CONCATENATE(B131, "-", C131), 'SlotsAllocation 2'!$E$44:$E$57, 0)),
            IF(ISNA(MATCH(CONCATENATE(B131, "-", C131), 'SlotsAllocation 2'!$F$44:$F$57, 0)),
                IF(ISNA(MATCH(CONCATENATE(B131, "-", C131), 'SlotsAllocation 2'!$G$44:$G$57, 0)),
                    IF(ISNA(MATCH(CONCATENATE(B131, "-", C131), 'SlotsAllocation 2'!$H$44:$H$57, 0)),
                        IF(ISNA(MATCH(CONCATENATE(B131, "-", C131), 'SlotsAllocation 2'!$I$44:$I$57, 0)),
                           IF(ISNA(MATCH(CONCATENATE(B131, "-", C131), 'SlotsAllocation 2'!$J$44:$J$57, 0)),
                                0,
                            MATCH(CONCATENATE(B131, "-", C131), 'SlotsAllocation 2'!$J$44:$J$57, 0)),
                        MATCH(CONCATENATE(B131, "-", C131), 'SlotsAllocation 2'!$I$44:$I$57, 0)),
                    MATCH(CONCATENATE(B131, "-", C131), 'SlotsAllocation 2'!$H$44:$H$57, 0)),
                MATCH(CONCATENATE(B131, "-", C131), 'SlotsAllocation 2'!$G$44:$G$57, 0)),
            MATCH(CONCATENATE(B131, "-", C131), 'SlotsAllocation 2'!$F$44:$F$57, 0)),
        MATCH(CONCATENATE(B131, "-", C131), 'SlotsAllocation 2'!$E$44:$E$57, 0)),
    MATCH(CONCATENATE(B131, "-", C131), 'SlotsAllocation 2'!$D$44:$D$57, 0)),
MATCH(CONCATENATE(B131, "-", C131), 'SlotsAllocation 2'!$C$44:$C$57, 0))</f>
        <v>0</v>
      </c>
      <c r="N131" s="3">
        <f>IF(ISNA(MATCH(CONCATENATE(B131, "-", C131), 'SlotsAllocation 2'!$C$58:$C$71, 0)),
    IF(ISNA(MATCH(CONCATENATE(B131, "-", C131), 'SlotsAllocation 2'!$D$58:$D$71, 0)),
        IF(ISNA(MATCH(CONCATENATE(B131, "-", C131), 'SlotsAllocation 2'!$E$58:$E$71, 0)),
            IF(ISNA(MATCH(CONCATENATE(B131, "-", C131), 'SlotsAllocation 2'!$F$58:$F$71, 0)),
                IF(ISNA(MATCH(CONCATENATE(B131, "-", C131), 'SlotsAllocation 2'!$G$58:$G$71, 0)),
                    IF(ISNA(MATCH(CONCATENATE(B131, "-", C131), 'SlotsAllocation 2'!$H$58:$H$71, 0)),
                        IF(ISNA(MATCH(CONCATENATE(B131, "-", C131), 'SlotsAllocation 2'!$I$58:$I$71, 0)),
                           IF(ISNA(MATCH(CONCATENATE(B131, "-", C131), 'SlotsAllocation 2'!$J$58:$J$71, 0)),
                                0,
                            MATCH(CONCATENATE(B131, "-", C131), 'SlotsAllocation 2'!$J$58:$J$71, 0)),
                        MATCH(CONCATENATE(B131, "-", C131), 'SlotsAllocation 2'!$I$58:$I$71, 0)),
                    MATCH(CONCATENATE(B131, "-", C131), 'SlotsAllocation 2'!$H$58:$H$71, 0)),
                MATCH(CONCATENATE(B131, "-", C131), 'SlotsAllocation 2'!$G$58:$G$71, 0)),
            MATCH(CONCATENATE(B131, "-", C131), 'SlotsAllocation 2'!$F$58:$F$71, 0)),
        MATCH(CONCATENATE(B131, "-", C131), 'SlotsAllocation 2'!$E$58:$E$71, 0)),
    MATCH(CONCATENATE(B131, "-", C131), 'SlotsAllocation 2'!$D$58:$D$71, 0)),
MATCH(CONCATENATE(B131, "-", C131), 'SlotsAllocation 2'!$C$58:$C$71, 0))</f>
        <v>0</v>
      </c>
      <c r="O131" s="93" t="str">
        <f>IF(ISNA(MATCH(CONCATENATE(B131, "-", C131), 'SlotsAllocation 2'!$C$2:$C$71, 0)),
    IF(ISNA(MATCH(CONCATENATE(B131, "-", C131), 'SlotsAllocation 2'!$D$2:$D$71, 0)),
        IF(ISNA(MATCH(CONCATENATE(B131, "-", C131), 'SlotsAllocation 2'!$E$2:$E$71, 0)),
            IF(ISNA(MATCH(CONCATENATE(B131, "-", C131), 'SlotsAllocation 2'!$F$2:$F$71, 0)),
                IF(ISNA(MATCH(CONCATENATE(B131, "-", C131), 'SlotsAllocation 2'!$G$2:$G$71, 0)),
                    IF(ISNA(MATCH(CONCATENATE(B131, "-", C131), 'SlotsAllocation 2'!$H$2:$H$71, 0)),
                        IF(ISNA(MATCH(CONCATENATE(B131, "-", C131),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09:40-11:10</v>
      </c>
      <c r="P131" s="3" t="str">
        <f>IF(ISNA(VLOOKUP(Q131, 'LOOKUP Table'!$A$2:$B$75, 2, FALSE)), "No Room Allocated", VLOOKUP(Q131, 'LOOKUP Table'!$A$2:$B$75, 2, FALSE))</f>
        <v>CSCLAB3</v>
      </c>
      <c r="Q131" s="93">
        <f>IF(ISNA(MATCH(CONCATENATE(B131, "-", C131), 'SlotsAllocation 2'!$C$2:$C$71, 0)),
    IF(ISNA(MATCH(CONCATENATE(B131, "-", C131), 'SlotsAllocation 2'!$D$2:$D$71, 0)),
        IF(ISNA(MATCH(CONCATENATE(B131, "-", C131), 'SlotsAllocation 2'!$E$2:$E$71, 0)),
            IF(ISNA(MATCH(CONCATENATE(B131, "-", C131), 'SlotsAllocation 2'!$F$2:$F$71, 0)),
                IF(ISNA(MATCH(CONCATENATE(B131, "-", C131), 'SlotsAllocation 2'!$G$2:$G$71, 0)),
                    IF(ISNA(MATCH(CONCATENATE(B131, "-", C131), 'SlotsAllocation 2'!$H$2:$H$71, 0)),
                        IF(ISNA(MATCH(CONCATENATE(B131, "-", C131), 'SlotsAllocation 2'!$I$2:$I$71, 0)),
                            IF(ISNA(MATCH(CONCATENATE(B131, "-", C131), 'SlotsAllocation 2'!$J$2:$J$71, 0)),
                                "No Room Allocated",
                            MATCH(CONCATENATE(B131, "-", C131), 'SlotsAllocation 2'!$J$2:$J$71, 0)),
                        MATCH(CONCATENATE(B131, "-", C131), 'SlotsAllocation 2'!$I$2:$I$71, 0)),
                    MATCH(CONCATENATE(B131, "-", C131), 'SlotsAllocation 2'!$H$2:$H$71, 0)),
                MATCH(CONCATENATE(B131, "-", C131), 'SlotsAllocation 2'!$G$2:$G$71, 0)),
            MATCH(CONCATENATE(B131, "-", C131), 'SlotsAllocation 2'!$F$2:$F$71, 0)),
        MATCH(CONCATENATE(B131, "-", C131), 'SlotsAllocation 2'!$E$2:$E$71, 0)),
    MATCH(CONCATENATE(B131, "-", C131), 'SlotsAllocation 2'!$D$2:$D$71, 0)),
MATCH(CONCATENATE(B131, "-", C131), 'SlotsAllocation 2'!$C$2:$C$71, 0))</f>
        <v>4</v>
      </c>
      <c r="R131" s="92">
        <v>30</v>
      </c>
      <c r="S131" s="30"/>
      <c r="T131" s="30"/>
      <c r="U131" s="130"/>
      <c r="V131" s="130"/>
      <c r="W131" s="130"/>
    </row>
    <row r="132" spans="1:29" s="106" customFormat="1" ht="12" x14ac:dyDescent="0.25">
      <c r="A132" s="128"/>
      <c r="B132" s="26" t="s">
        <v>49</v>
      </c>
      <c r="C132" s="9">
        <v>2</v>
      </c>
      <c r="D132" s="7" t="s">
        <v>50</v>
      </c>
      <c r="E132" s="5" t="s">
        <v>329</v>
      </c>
      <c r="F132" s="8">
        <v>3</v>
      </c>
      <c r="G132" s="126" t="s">
        <v>283</v>
      </c>
      <c r="H132" s="125">
        <v>4408</v>
      </c>
      <c r="I132" s="3" t="str">
        <f t="shared" ref="I132:I133" si="25">CONCATENATE(
    IF(J132 &gt; 0, "S", ""),
    IF(K132 &gt; 0, "M", ""),
    IF(L132 &gt; 0, "T", ""),
    IF(M132 &gt; 0, "W", ""),
    IF(N132 &gt; 0, "R", ""),
)</f>
        <v>ST</v>
      </c>
      <c r="J132" s="3">
        <f>IF(ISNA(MATCH(CONCATENATE(B132, "-", C132), 'SlotsAllocation 2'!$C$2:$C$15, 0)),
    IF(ISNA(MATCH(CONCATENATE(B132, "-", C132), 'SlotsAllocation 2'!$D$2:$D$15, 0)),
        IF(ISNA(MATCH(CONCATENATE(B132, "-", C132), 'SlotsAllocation 2'!$E$2:$E$15, 0)),
            IF(ISNA(MATCH(CONCATENATE(B132, "-", C132), 'SlotsAllocation 2'!$F$2:$F$15, 0)),
                IF(ISNA(MATCH(CONCATENATE(B132, "-", C132), 'SlotsAllocation 2'!$G$2:$G$15, 0)),
                    IF(ISNA(MATCH(CONCATENATE(B132, "-", C132), 'SlotsAllocation 2'!$H$2:$H$15, 0)),
                        IF(ISNA(MATCH(CONCATENATE(B132, "-", C132), 'SlotsAllocation 2'!$I$2:$I$15, 0)),
                            IF(ISNA(MATCH(CONCATENATE(B132, "-", C132), 'SlotsAllocation 2'!$J$2:$J$15, 0)),
                                0,
                            MATCH(CONCATENATE(B132, "-", C132), 'SlotsAllocation 2'!$J$2:$J$15, 0)),
                        MATCH(CONCATENATE(B132, "-", C132), 'SlotsAllocation 2'!$I$2:$I$15, 0)),
                    MATCH(CONCATENATE(B132, "-", C132), 'SlotsAllocation 2'!$H$2:$H$15, 0)),
                MATCH(CONCATENATE(B132, "-", C132), 'SlotsAllocation 2'!$G$2:$G$15, 0)),
            MATCH(CONCATENATE(B132, "-", C132), 'SlotsAllocation 2'!$F$2:$F$15, 0)),
        MATCH(CONCATENATE(B132, "-", C132), 'SlotsAllocation 2'!$E$2:$E$15, 0)),
    MATCH(CONCATENATE(B132, "-", C132), 'SlotsAllocation 2'!$D$2:$D$15, 0)),
MATCH(CONCATENATE(B132, "-", C132), 'SlotsAllocation 2'!$C$2:$C$15, 0))</f>
        <v>12</v>
      </c>
      <c r="K132" s="3">
        <f>IF(ISNA(MATCH(CONCATENATE(B132, "-", C132), 'SlotsAllocation 2'!$C$16:$C$29, 0)),
    IF(ISNA(MATCH(CONCATENATE(B132, "-", C132), 'SlotsAllocation 2'!$D$16:$D$29, 0)),
        IF(ISNA(MATCH(CONCATENATE(B132, "-", C132), 'SlotsAllocation 2'!$E$16:$E$29, 0)),
            IF(ISNA(MATCH(CONCATENATE(B132, "-", C132), 'SlotsAllocation 2'!$F$16:$F$29, 0)),
                IF(ISNA(MATCH(CONCATENATE(B132, "-", C132), 'SlotsAllocation 2'!$G$16:$G$29, 0)),
                    IF(ISNA(MATCH(CONCATENATE(B132, "-", C132), 'SlotsAllocation 2'!$H$16:$H$29, 0)),
                        IF(ISNA(MATCH(CONCATENATE(B132, "-", C132), 'SlotsAllocation 2'!$I$16:$I$29, 0)),
                           IF(ISNA(MATCH(CONCATENATE(B132, "-", C132), 'SlotsAllocation 2'!$J$16:$J$29, 0)),
                                0,
                            MATCH(CONCATENATE(B132, "-", C132), 'SlotsAllocation 2'!$J$16:$J$29, 0)),
                        MATCH(CONCATENATE(B132, "-", C132), 'SlotsAllocation 2'!$I$16:$I$29, 0)),
                    MATCH(CONCATENATE(B132, "-", C132), 'SlotsAllocation 2'!$H$16:$H$29, 0)),
                MATCH(CONCATENATE(B132, "-", C132), 'SlotsAllocation 2'!$G$16:$G$29, 0)),
            MATCH(CONCATENATE(B132, "-", C132), 'SlotsAllocation 2'!$F$16:$F$29, 0)),
        MATCH(CONCATENATE(B132, "-", C132), 'SlotsAllocation 2'!$E$16:$E$29, 0)),
    MATCH(CONCATENATE(B132, "-", C132), 'SlotsAllocation 2'!$D$16:$D$29, 0)),
MATCH(CONCATENATE(B132, "-", C132), 'SlotsAllocation 2'!$C$16:$C$29, 0))</f>
        <v>0</v>
      </c>
      <c r="L132" s="3">
        <f>IF(ISNA(MATCH(CONCATENATE(B132, "-", C132), 'SlotsAllocation 2'!$C$30:$C$43, 0)),
    IF(ISNA(MATCH(CONCATENATE(B132, "-", C132), 'SlotsAllocation 2'!$D$30:$D$43, 0)),
        IF(ISNA(MATCH(CONCATENATE(B132, "-", C132), 'SlotsAllocation 2'!$E$30:$E$43, 0)),
            IF(ISNA(MATCH(CONCATENATE(B132, "-", C132), 'SlotsAllocation 2'!$F$30:$F$43, 0)),
                IF(ISNA(MATCH(CONCATENATE(B132, "-", C132), 'SlotsAllocation 2'!$G$30:$G$43, 0)),
                    IF(ISNA(MATCH(CONCATENATE(B132, "-", C132), 'SlotsAllocation 2'!$H$30:$H$43, 0)),
                        IF(ISNA(MATCH(CONCATENATE(B132, "-", C132), 'SlotsAllocation 2'!$I$30:$I$43, 0)),
                           IF(ISNA(MATCH(CONCATENATE(B132, "-", C132), 'SlotsAllocation 2'!$J$30:$J$43, 0)),
                                0,
                            MATCH(CONCATENATE(B132, "-", C132), 'SlotsAllocation 2'!$J$30:$J$43, 0)),
                        MATCH(CONCATENATE(B132, "-", C132), 'SlotsAllocation 2'!$I$30:$I$43, 0)),
                    MATCH(CONCATENATE(B132, "-", C132), 'SlotsAllocation 2'!$H$30:$H$43, 0)),
                MATCH(CONCATENATE(B132, "-", C132), 'SlotsAllocation 2'!$G$30:$G$43, 0)),
            MATCH(CONCATENATE(B132, "-", C132), 'SlotsAllocation 2'!$F$30:$F$43, 0)),
        MATCH(CONCATENATE(B132, "-", C132), 'SlotsAllocation 2'!$E$30:$E$43, 0)),
    MATCH(CONCATENATE(B132, "-", C132), 'SlotsAllocation 2'!$D$30:$D$43, 0)),
MATCH(CONCATENATE(B132, "-", C132), 'SlotsAllocation 2'!$C$30:$C$43, 0))</f>
        <v>12</v>
      </c>
      <c r="M132" s="3">
        <f>IF(ISNA(MATCH(CONCATENATE(B132, "-", C132), 'SlotsAllocation 2'!$C$44:$C$57, 0)),
    IF(ISNA(MATCH(CONCATENATE(B132, "-", C132), 'SlotsAllocation 2'!$D$44:$D$57, 0)),
        IF(ISNA(MATCH(CONCATENATE(B132, "-", C132), 'SlotsAllocation 2'!$E$44:$E$57, 0)),
            IF(ISNA(MATCH(CONCATENATE(B132, "-", C132), 'SlotsAllocation 2'!$F$44:$F$57, 0)),
                IF(ISNA(MATCH(CONCATENATE(B132, "-", C132), 'SlotsAllocation 2'!$G$44:$G$57, 0)),
                    IF(ISNA(MATCH(CONCATENATE(B132, "-", C132), 'SlotsAllocation 2'!$H$44:$H$57, 0)),
                        IF(ISNA(MATCH(CONCATENATE(B132, "-", C132), 'SlotsAllocation 2'!$I$44:$I$57, 0)),
                           IF(ISNA(MATCH(CONCATENATE(B132, "-", C132), 'SlotsAllocation 2'!$J$44:$J$57, 0)),
                                0,
                            MATCH(CONCATENATE(B132, "-", C132), 'SlotsAllocation 2'!$J$44:$J$57, 0)),
                        MATCH(CONCATENATE(B132, "-", C132), 'SlotsAllocation 2'!$I$44:$I$57, 0)),
                    MATCH(CONCATENATE(B132, "-", C132), 'SlotsAllocation 2'!$H$44:$H$57, 0)),
                MATCH(CONCATENATE(B132, "-", C132), 'SlotsAllocation 2'!$G$44:$G$57, 0)),
            MATCH(CONCATENATE(B132, "-", C132), 'SlotsAllocation 2'!$F$44:$F$57, 0)),
        MATCH(CONCATENATE(B132, "-", C132), 'SlotsAllocation 2'!$E$44:$E$57, 0)),
    MATCH(CONCATENATE(B132, "-", C132), 'SlotsAllocation 2'!$D$44:$D$57, 0)),
MATCH(CONCATENATE(B132, "-", C132), 'SlotsAllocation 2'!$C$44:$C$57, 0))</f>
        <v>0</v>
      </c>
      <c r="N132" s="3">
        <f>IF(ISNA(MATCH(CONCATENATE(B132, "-", C132), 'SlotsAllocation 2'!$C$58:$C$71, 0)),
    IF(ISNA(MATCH(CONCATENATE(B132, "-", C132), 'SlotsAllocation 2'!$D$58:$D$71, 0)),
        IF(ISNA(MATCH(CONCATENATE(B132, "-", C132), 'SlotsAllocation 2'!$E$58:$E$71, 0)),
            IF(ISNA(MATCH(CONCATENATE(B132, "-", C132), 'SlotsAllocation 2'!$F$58:$F$71, 0)),
                IF(ISNA(MATCH(CONCATENATE(B132, "-", C132), 'SlotsAllocation 2'!$G$58:$G$71, 0)),
                    IF(ISNA(MATCH(CONCATENATE(B132, "-", C132), 'SlotsAllocation 2'!$H$58:$H$71, 0)),
                        IF(ISNA(MATCH(CONCATENATE(B132, "-", C132), 'SlotsAllocation 2'!$I$58:$I$71, 0)),
                           IF(ISNA(MATCH(CONCATENATE(B132, "-", C132), 'SlotsAllocation 2'!$J$58:$J$71, 0)),
                                0,
                            MATCH(CONCATENATE(B132, "-", C132), 'SlotsAllocation 2'!$J$58:$J$71, 0)),
                        MATCH(CONCATENATE(B132, "-", C132), 'SlotsAllocation 2'!$I$58:$I$71, 0)),
                    MATCH(CONCATENATE(B132, "-", C132), 'SlotsAllocation 2'!$H$58:$H$71, 0)),
                MATCH(CONCATENATE(B132, "-", C132), 'SlotsAllocation 2'!$G$58:$G$71, 0)),
            MATCH(CONCATENATE(B132, "-", C132), 'SlotsAllocation 2'!$F$58:$F$71, 0)),
        MATCH(CONCATENATE(B132, "-", C132), 'SlotsAllocation 2'!$E$58:$E$71, 0)),
    MATCH(CONCATENATE(B132, "-", C132), 'SlotsAllocation 2'!$D$58:$D$71, 0)),
MATCH(CONCATENATE(B132, "-", C132), 'SlotsAllocation 2'!$C$58:$C$71, 0))</f>
        <v>0</v>
      </c>
      <c r="O132" s="3" t="str">
        <f>IF(ISNA(MATCH(CONCATENATE(B132, "-", C132), 'SlotsAllocation 2'!$C$2:$C$71, 0)),
    IF(ISNA(MATCH(CONCATENATE(B132, "-", C132), 'SlotsAllocation 2'!$D$2:$D$71, 0)),
        IF(ISNA(MATCH(CONCATENATE(B132, "-", C132), 'SlotsAllocation 2'!$E$2:$E$71, 0)),
            IF(ISNA(MATCH(CONCATENATE(B132, "-", C132), 'SlotsAllocation 2'!$F$2:$F$71, 0)),
                IF(ISNA(MATCH(CONCATENATE(B132, "-", C132), 'SlotsAllocation 2'!$G$2:$G$71, 0)),
                    IF(ISNA(MATCH(CONCATENATE(B132, "-", C132), 'SlotsAllocation 2'!$H$2:$H$71, 0)),
                        IF(ISNA(MATCH(CONCATENATE(B132, "-", C132),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11:20-12:50</v>
      </c>
      <c r="P132" s="3" t="s">
        <v>437</v>
      </c>
      <c r="Q132" s="3">
        <f>IF(ISNA(MATCH(CONCATENATE(B132, "-", C132), 'SlotsAllocation 2'!$C$2:$C$71, 0)),
    IF(ISNA(MATCH(CONCATENATE(B132, "-", C132), 'SlotsAllocation 2'!$D$2:$D$71, 0)),
        IF(ISNA(MATCH(CONCATENATE(B132, "-", C132), 'SlotsAllocation 2'!$E$2:$E$71, 0)),
            IF(ISNA(MATCH(CONCATENATE(B132, "-", C132), 'SlotsAllocation 2'!$F$2:$F$71, 0)),
                IF(ISNA(MATCH(CONCATENATE(B132, "-", C132), 'SlotsAllocation 2'!$G$2:$G$71, 0)),
                    IF(ISNA(MATCH(CONCATENATE(B132, "-", C132), 'SlotsAllocation 2'!$H$2:$H$71, 0)),
                        IF(ISNA(MATCH(CONCATENATE(B132, "-", C132), 'SlotsAllocation 2'!$I$2:$I$71, 0)),
                            IF(ISNA(MATCH(CONCATENATE(B132, "-", C132), 'SlotsAllocation 2'!$J$2:$J$71, 0)),
                                "No Room Allocated",
                            MATCH(CONCATENATE(B132, "-", C132), 'SlotsAllocation 2'!$J$2:$J$71, 0)),
                        MATCH(CONCATENATE(B132, "-", C132), 'SlotsAllocation 2'!$I$2:$I$71, 0)),
                    MATCH(CONCATENATE(B132, "-", C132), 'SlotsAllocation 2'!$H$2:$H$71, 0)),
                MATCH(CONCATENATE(B132, "-", C132), 'SlotsAllocation 2'!$G$2:$G$71, 0)),
            MATCH(CONCATENATE(B132, "-", C132), 'SlotsAllocation 2'!$F$2:$F$71, 0)),
        MATCH(CONCATENATE(B132, "-", C132), 'SlotsAllocation 2'!$E$2:$E$71, 0)),
    MATCH(CONCATENATE(B132, "-", C132), 'SlotsAllocation 2'!$D$2:$D$71, 0)),
MATCH(CONCATENATE(B132, "-", C132), 'SlotsAllocation 2'!$C$2:$C$71, 0))</f>
        <v>12</v>
      </c>
      <c r="R132" s="7">
        <v>30</v>
      </c>
      <c r="S132" s="1"/>
      <c r="T132" s="1"/>
      <c r="U132" s="130"/>
      <c r="V132" s="130"/>
      <c r="W132" s="130"/>
    </row>
    <row r="133" spans="1:29" s="106" customFormat="1" ht="12" x14ac:dyDescent="0.25">
      <c r="A133" s="128"/>
      <c r="B133" s="26" t="s">
        <v>51</v>
      </c>
      <c r="C133" s="9">
        <v>2</v>
      </c>
      <c r="D133" s="3" t="s">
        <v>77</v>
      </c>
      <c r="E133" s="5" t="s">
        <v>330</v>
      </c>
      <c r="F133" s="8">
        <v>1</v>
      </c>
      <c r="G133" s="126" t="s">
        <v>283</v>
      </c>
      <c r="H133" s="125">
        <v>4408</v>
      </c>
      <c r="I133" s="3" t="str">
        <f t="shared" si="25"/>
        <v>T</v>
      </c>
      <c r="J133" s="3">
        <f>IF(ISNA(MATCH(CONCATENATE(B133, "-", C133), 'SlotsAllocation 2'!$C$2:$C$15, 0)),
    IF(ISNA(MATCH(CONCATENATE(B133, "-", C133), 'SlotsAllocation 2'!$D$2:$D$15, 0)),
        IF(ISNA(MATCH(CONCATENATE(B133, "-", C133), 'SlotsAllocation 2'!$E$2:$E$15, 0)),
            IF(ISNA(MATCH(CONCATENATE(B133, "-", C133), 'SlotsAllocation 2'!$F$2:$F$15, 0)),
                IF(ISNA(MATCH(CONCATENATE(B133, "-", C133), 'SlotsAllocation 2'!$G$2:$G$15, 0)),
                    IF(ISNA(MATCH(CONCATENATE(B133, "-", C133), 'SlotsAllocation 2'!$H$2:$H$15, 0)),
                        IF(ISNA(MATCH(CONCATENATE(B133, "-", C133), 'SlotsAllocation 2'!$I$2:$I$15, 0)),
                            IF(ISNA(MATCH(CONCATENATE(B133, "-", C133), 'SlotsAllocation 2'!$J$2:$J$15, 0)),
                                0,
                            MATCH(CONCATENATE(B133, "-", C133), 'SlotsAllocation 2'!$J$2:$J$15, 0)),
                        MATCH(CONCATENATE(B133, "-", C133), 'SlotsAllocation 2'!$I$2:$I$15, 0)),
                    MATCH(CONCATENATE(B133, "-", C133), 'SlotsAllocation 2'!$H$2:$H$15, 0)),
                MATCH(CONCATENATE(B133, "-", C133), 'SlotsAllocation 2'!$G$2:$G$15, 0)),
            MATCH(CONCATENATE(B133, "-", C133), 'SlotsAllocation 2'!$F$2:$F$15, 0)),
        MATCH(CONCATENATE(B133, "-", C133), 'SlotsAllocation 2'!$E$2:$E$15, 0)),
    MATCH(CONCATENATE(B133, "-", C133), 'SlotsAllocation 2'!$D$2:$D$15, 0)),
MATCH(CONCATENATE(B133, "-", C133), 'SlotsAllocation 2'!$C$2:$C$15, 0))</f>
        <v>0</v>
      </c>
      <c r="K133" s="3">
        <f>IF(ISNA(MATCH(CONCATENATE(B133, "-", C133), 'SlotsAllocation 2'!$C$16:$C$29, 0)),
    IF(ISNA(MATCH(CONCATENATE(B133, "-", C133), 'SlotsAllocation 2'!$D$16:$D$29, 0)),
        IF(ISNA(MATCH(CONCATENATE(B133, "-", C133), 'SlotsAllocation 2'!$E$16:$E$29, 0)),
            IF(ISNA(MATCH(CONCATENATE(B133, "-", C133), 'SlotsAllocation 2'!$F$16:$F$29, 0)),
                IF(ISNA(MATCH(CONCATENATE(B133, "-", C133), 'SlotsAllocation 2'!$G$16:$G$29, 0)),
                    IF(ISNA(MATCH(CONCATENATE(B133, "-", C133), 'SlotsAllocation 2'!$H$16:$H$29, 0)),
                        IF(ISNA(MATCH(CONCATENATE(B133, "-", C133), 'SlotsAllocation 2'!$I$16:$I$29, 0)),
                           IF(ISNA(MATCH(CONCATENATE(B133, "-", C133), 'SlotsAllocation 2'!$J$16:$J$29, 0)),
                                0,
                            MATCH(CONCATENATE(B133, "-", C133), 'SlotsAllocation 2'!$J$16:$J$29, 0)),
                        MATCH(CONCATENATE(B133, "-", C133), 'SlotsAllocation 2'!$I$16:$I$29, 0)),
                    MATCH(CONCATENATE(B133, "-", C133), 'SlotsAllocation 2'!$H$16:$H$29, 0)),
                MATCH(CONCATENATE(B133, "-", C133), 'SlotsAllocation 2'!$G$16:$G$29, 0)),
            MATCH(CONCATENATE(B133, "-", C133), 'SlotsAllocation 2'!$F$16:$F$29, 0)),
        MATCH(CONCATENATE(B133, "-", C133), 'SlotsAllocation 2'!$E$16:$E$29, 0)),
    MATCH(CONCATENATE(B133, "-", C133), 'SlotsAllocation 2'!$D$16:$D$29, 0)),
MATCH(CONCATENATE(B133, "-", C133), 'SlotsAllocation 2'!$C$16:$C$29, 0))</f>
        <v>0</v>
      </c>
      <c r="L133" s="3">
        <f>IF(ISNA(MATCH(CONCATENATE(B133, "-", C133), 'SlotsAllocation 2'!$C$30:$C$43, 0)),
    IF(ISNA(MATCH(CONCATENATE(B133, "-", C133), 'SlotsAllocation 2'!$D$30:$D$43, 0)),
        IF(ISNA(MATCH(CONCATENATE(B133, "-", C133), 'SlotsAllocation 2'!$E$30:$E$43, 0)),
            IF(ISNA(MATCH(CONCATENATE(B133, "-", C133), 'SlotsAllocation 2'!$F$30:$F$43, 0)),
                IF(ISNA(MATCH(CONCATENATE(B133, "-", C133), 'SlotsAllocation 2'!$G$30:$G$43, 0)),
                    IF(ISNA(MATCH(CONCATENATE(B133, "-", C133), 'SlotsAllocation 2'!$H$30:$H$43, 0)),
                        IF(ISNA(MATCH(CONCATENATE(B133, "-", C133), 'SlotsAllocation 2'!$I$30:$I$43, 0)),
                           IF(ISNA(MATCH(CONCATENATE(B133, "-", C133), 'SlotsAllocation 2'!$J$30:$J$43, 0)),
                                0,
                            MATCH(CONCATENATE(B133, "-", C133), 'SlotsAllocation 2'!$J$30:$J$43, 0)),
                        MATCH(CONCATENATE(B133, "-", C133), 'SlotsAllocation 2'!$I$30:$I$43, 0)),
                    MATCH(CONCATENATE(B133, "-", C133), 'SlotsAllocation 2'!$H$30:$H$43, 0)),
                MATCH(CONCATENATE(B133, "-", C133), 'SlotsAllocation 2'!$G$30:$G$43, 0)),
            MATCH(CONCATENATE(B133, "-", C133), 'SlotsAllocation 2'!$F$30:$F$43, 0)),
        MATCH(CONCATENATE(B133, "-", C133), 'SlotsAllocation 2'!$E$30:$E$43, 0)),
    MATCH(CONCATENATE(B133, "-", C133), 'SlotsAllocation 2'!$D$30:$D$43, 0)),
MATCH(CONCATENATE(B133, "-", C133), 'SlotsAllocation 2'!$C$30:$C$43, 0))</f>
        <v>4</v>
      </c>
      <c r="M133" s="3">
        <f>IF(ISNA(MATCH(CONCATENATE(B133, "-", C133), 'SlotsAllocation 2'!$C$44:$C$57, 0)),
    IF(ISNA(MATCH(CONCATENATE(B133, "-", C133), 'SlotsAllocation 2'!$D$44:$D$57, 0)),
        IF(ISNA(MATCH(CONCATENATE(B133, "-", C133), 'SlotsAllocation 2'!$E$44:$E$57, 0)),
            IF(ISNA(MATCH(CONCATENATE(B133, "-", C133), 'SlotsAllocation 2'!$F$44:$F$57, 0)),
                IF(ISNA(MATCH(CONCATENATE(B133, "-", C133), 'SlotsAllocation 2'!$G$44:$G$57, 0)),
                    IF(ISNA(MATCH(CONCATENATE(B133, "-", C133), 'SlotsAllocation 2'!$H$44:$H$57, 0)),
                        IF(ISNA(MATCH(CONCATENATE(B133, "-", C133), 'SlotsAllocation 2'!$I$44:$I$57, 0)),
                           IF(ISNA(MATCH(CONCATENATE(B133, "-", C133), 'SlotsAllocation 2'!$J$44:$J$57, 0)),
                                0,
                            MATCH(CONCATENATE(B133, "-", C133), 'SlotsAllocation 2'!$J$44:$J$57, 0)),
                        MATCH(CONCATENATE(B133, "-", C133), 'SlotsAllocation 2'!$I$44:$I$57, 0)),
                    MATCH(CONCATENATE(B133, "-", C133), 'SlotsAllocation 2'!$H$44:$H$57, 0)),
                MATCH(CONCATENATE(B133, "-", C133), 'SlotsAllocation 2'!$G$44:$G$57, 0)),
            MATCH(CONCATENATE(B133, "-", C133), 'SlotsAllocation 2'!$F$44:$F$57, 0)),
        MATCH(CONCATENATE(B133, "-", C133), 'SlotsAllocation 2'!$E$44:$E$57, 0)),
    MATCH(CONCATENATE(B133, "-", C133), 'SlotsAllocation 2'!$D$44:$D$57, 0)),
MATCH(CONCATENATE(B133, "-", C133), 'SlotsAllocation 2'!$C$44:$C$57, 0))</f>
        <v>0</v>
      </c>
      <c r="N133" s="3">
        <f>IF(ISNA(MATCH(CONCATENATE(B133, "-", C133), 'SlotsAllocation 2'!$C$58:$C$71, 0)),
    IF(ISNA(MATCH(CONCATENATE(B133, "-", C133), 'SlotsAllocation 2'!$D$58:$D$71, 0)),
        IF(ISNA(MATCH(CONCATENATE(B133, "-", C133), 'SlotsAllocation 2'!$E$58:$E$71, 0)),
            IF(ISNA(MATCH(CONCATENATE(B133, "-", C133), 'SlotsAllocation 2'!$F$58:$F$71, 0)),
                IF(ISNA(MATCH(CONCATENATE(B133, "-", C133), 'SlotsAllocation 2'!$G$58:$G$71, 0)),
                    IF(ISNA(MATCH(CONCATENATE(B133, "-", C133), 'SlotsAllocation 2'!$H$58:$H$71, 0)),
                        IF(ISNA(MATCH(CONCATENATE(B133, "-", C133), 'SlotsAllocation 2'!$I$58:$I$71, 0)),
                           IF(ISNA(MATCH(CONCATENATE(B133, "-", C133), 'SlotsAllocation 2'!$J$58:$J$71, 0)),
                                0,
                            MATCH(CONCATENATE(B133, "-", C133), 'SlotsAllocation 2'!$J$58:$J$71, 0)),
                        MATCH(CONCATENATE(B133, "-", C133), 'SlotsAllocation 2'!$I$58:$I$71, 0)),
                    MATCH(CONCATENATE(B133, "-", C133), 'SlotsAllocation 2'!$H$58:$H$71, 0)),
                MATCH(CONCATENATE(B133, "-", C133), 'SlotsAllocation 2'!$G$58:$G$71, 0)),
            MATCH(CONCATENATE(B133, "-", C133), 'SlotsAllocation 2'!$F$58:$F$71, 0)),
        MATCH(CONCATENATE(B133, "-", C133), 'SlotsAllocation 2'!$E$58:$E$71, 0)),
    MATCH(CONCATENATE(B133, "-", C133), 'SlotsAllocation 2'!$D$58:$D$71, 0)),
MATCH(CONCATENATE(B133, "-", C133), 'SlotsAllocation 2'!$C$58:$C$71, 0))</f>
        <v>0</v>
      </c>
      <c r="O133" s="3" t="str">
        <f>IF(ISNA(MATCH(CONCATENATE(B133, "-", C133), 'SlotsAllocation 2'!$C$2:$C$71, 0)),
    IF(ISNA(MATCH(CONCATENATE(B133, "-", C133), 'SlotsAllocation 2'!$D$2:$D$71, 0)),
        IF(ISNA(MATCH(CONCATENATE(B133, "-", C133), 'SlotsAllocation 2'!$E$2:$E$71, 0)),
            IF(ISNA(MATCH(CONCATENATE(B133, "-", C133), 'SlotsAllocation 2'!$F$2:$F$71, 0)),
                IF(ISNA(MATCH(CONCATENATE(B133, "-", C133), 'SlotsAllocation 2'!$G$2:$G$71, 0)),
                    IF(ISNA(MATCH(CONCATENATE(B133, "-", C133), 'SlotsAllocation 2'!$H$2:$H$71, 0)),
                        IF(ISNA(MATCH(CONCATENATE(B133, "-", C133),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09:40-11:10</v>
      </c>
      <c r="P133" s="3" t="str">
        <f>IF(ISNA(VLOOKUP(Q133, 'LOOKUP Table'!$A$2:$B$75, 2, FALSE)), "No Room Allocated", VLOOKUP(Q133, 'LOOKUP Table'!$A$2:$B$75, 2, FALSE))</f>
        <v>CSCLAB3</v>
      </c>
      <c r="Q133" s="3">
        <f>IF(ISNA(MATCH(CONCATENATE(B133, "-", C133), 'SlotsAllocation 2'!$C$2:$C$71, 0)),
    IF(ISNA(MATCH(CONCATENATE(B133, "-", C133), 'SlotsAllocation 2'!$D$2:$D$71, 0)),
        IF(ISNA(MATCH(CONCATENATE(B133, "-", C133), 'SlotsAllocation 2'!$E$2:$E$71, 0)),
            IF(ISNA(MATCH(CONCATENATE(B133, "-", C133), 'SlotsAllocation 2'!$F$2:$F$71, 0)),
                IF(ISNA(MATCH(CONCATENATE(B133, "-", C133), 'SlotsAllocation 2'!$G$2:$G$71, 0)),
                    IF(ISNA(MATCH(CONCATENATE(B133, "-", C133), 'SlotsAllocation 2'!$H$2:$H$71, 0)),
                        IF(ISNA(MATCH(CONCATENATE(B133, "-", C133), 'SlotsAllocation 2'!$I$2:$I$71, 0)),
                            IF(ISNA(MATCH(CONCATENATE(B133, "-", C133), 'SlotsAllocation 2'!$J$2:$J$71, 0)),
                                "No Room Allocated",
                            MATCH(CONCATENATE(B133, "-", C133), 'SlotsAllocation 2'!$J$2:$J$71, 0)),
                        MATCH(CONCATENATE(B133, "-", C133), 'SlotsAllocation 2'!$I$2:$I$71, 0)),
                    MATCH(CONCATENATE(B133, "-", C133), 'SlotsAllocation 2'!$H$2:$H$71, 0)),
                MATCH(CONCATENATE(B133, "-", C133), 'SlotsAllocation 2'!$G$2:$G$71, 0)),
            MATCH(CONCATENATE(B133, "-", C133), 'SlotsAllocation 2'!$F$2:$F$71, 0)),
        MATCH(CONCATENATE(B133, "-", C133), 'SlotsAllocation 2'!$E$2:$E$71, 0)),
    MATCH(CONCATENATE(B133, "-", C133), 'SlotsAllocation 2'!$D$2:$D$71, 0)),
MATCH(CONCATENATE(B133, "-", C133), 'SlotsAllocation 2'!$C$2:$C$71, 0))</f>
        <v>32</v>
      </c>
      <c r="R133" s="7">
        <v>30</v>
      </c>
      <c r="S133" s="1"/>
      <c r="T133" s="3"/>
      <c r="U133" s="130"/>
      <c r="V133" s="130"/>
      <c r="W133" s="130"/>
    </row>
    <row r="134" spans="1:29" s="134" customFormat="1" ht="12" x14ac:dyDescent="0.25">
      <c r="A134" s="106"/>
      <c r="B134" s="98" t="s">
        <v>49</v>
      </c>
      <c r="C134" s="97">
        <v>3</v>
      </c>
      <c r="D134" s="59" t="s">
        <v>50</v>
      </c>
      <c r="E134" s="5" t="s">
        <v>329</v>
      </c>
      <c r="F134" s="96">
        <v>3</v>
      </c>
      <c r="G134" s="126" t="s">
        <v>283</v>
      </c>
      <c r="H134" s="125">
        <v>4408</v>
      </c>
      <c r="I134" s="32" t="str">
        <f t="shared" si="24"/>
        <v>MW</v>
      </c>
      <c r="J134" s="3">
        <f>IF(ISNA(MATCH(CONCATENATE(B134, "-", C134), 'SlotsAllocation 2'!$C$2:$C$15, 0)),
    IF(ISNA(MATCH(CONCATENATE(B134, "-", C134), 'SlotsAllocation 2'!$D$2:$D$15, 0)),
        IF(ISNA(MATCH(CONCATENATE(B134, "-", C134), 'SlotsAllocation 2'!$E$2:$E$15, 0)),
            IF(ISNA(MATCH(CONCATENATE(B134, "-", C134), 'SlotsAllocation 2'!$F$2:$F$15, 0)),
                IF(ISNA(MATCH(CONCATENATE(B134, "-", C134), 'SlotsAllocation 2'!$G$2:$G$15, 0)),
                    IF(ISNA(MATCH(CONCATENATE(B134, "-", C134), 'SlotsAllocation 2'!$H$2:$H$15, 0)),
                        IF(ISNA(MATCH(CONCATENATE(B134, "-", C134), 'SlotsAllocation 2'!$I$2:$I$15, 0)),
                            IF(ISNA(MATCH(CONCATENATE(B134, "-", C134), 'SlotsAllocation 2'!$J$2:$J$15, 0)),
                                0,
                            MATCH(CONCATENATE(B134, "-", C134), 'SlotsAllocation 2'!$J$2:$J$15, 0)),
                        MATCH(CONCATENATE(B134, "-", C134), 'SlotsAllocation 2'!$I$2:$I$15, 0)),
                    MATCH(CONCATENATE(B134, "-", C134), 'SlotsAllocation 2'!$H$2:$H$15, 0)),
                MATCH(CONCATENATE(B134, "-", C134), 'SlotsAllocation 2'!$G$2:$G$15, 0)),
            MATCH(CONCATENATE(B134, "-", C134), 'SlotsAllocation 2'!$F$2:$F$15, 0)),
        MATCH(CONCATENATE(B134, "-", C134), 'SlotsAllocation 2'!$E$2:$E$15, 0)),
    MATCH(CONCATENATE(B134, "-", C134), 'SlotsAllocation 2'!$D$2:$D$15, 0)),
MATCH(CONCATENATE(B134, "-", C134), 'SlotsAllocation 2'!$C$2:$C$15, 0))</f>
        <v>0</v>
      </c>
      <c r="K134" s="3">
        <f>IF(ISNA(MATCH(CONCATENATE(B134, "-", C134), 'SlotsAllocation 2'!$C$16:$C$29, 0)),
    IF(ISNA(MATCH(CONCATENATE(B134, "-", C134), 'SlotsAllocation 2'!$D$16:$D$29, 0)),
        IF(ISNA(MATCH(CONCATENATE(B134, "-", C134), 'SlotsAllocation 2'!$E$16:$E$29, 0)),
            IF(ISNA(MATCH(CONCATENATE(B134, "-", C134), 'SlotsAllocation 2'!$F$16:$F$29, 0)),
                IF(ISNA(MATCH(CONCATENATE(B134, "-", C134), 'SlotsAllocation 2'!$G$16:$G$29, 0)),
                    IF(ISNA(MATCH(CONCATENATE(B134, "-", C134), 'SlotsAllocation 2'!$H$16:$H$29, 0)),
                        IF(ISNA(MATCH(CONCATENATE(B134, "-", C134), 'SlotsAllocation 2'!$I$16:$I$29, 0)),
                           IF(ISNA(MATCH(CONCATENATE(B134, "-", C134), 'SlotsAllocation 2'!$J$16:$J$29, 0)),
                                0,
                            MATCH(CONCATENATE(B134, "-", C134), 'SlotsAllocation 2'!$J$16:$J$29, 0)),
                        MATCH(CONCATENATE(B134, "-", C134), 'SlotsAllocation 2'!$I$16:$I$29, 0)),
                    MATCH(CONCATENATE(B134, "-", C134), 'SlotsAllocation 2'!$H$16:$H$29, 0)),
                MATCH(CONCATENATE(B134, "-", C134), 'SlotsAllocation 2'!$G$16:$G$29, 0)),
            MATCH(CONCATENATE(B134, "-", C134), 'SlotsAllocation 2'!$F$16:$F$29, 0)),
        MATCH(CONCATENATE(B134, "-", C134), 'SlotsAllocation 2'!$E$16:$E$29, 0)),
    MATCH(CONCATENATE(B134, "-", C134), 'SlotsAllocation 2'!$D$16:$D$29, 0)),
MATCH(CONCATENATE(B134, "-", C134), 'SlotsAllocation 2'!$C$16:$C$29, 0))</f>
        <v>11</v>
      </c>
      <c r="L134" s="3">
        <f>IF(ISNA(MATCH(CONCATENATE(B134, "-", C134), 'SlotsAllocation 2'!$C$30:$C$43, 0)),
    IF(ISNA(MATCH(CONCATENATE(B134, "-", C134), 'SlotsAllocation 2'!$D$30:$D$43, 0)),
        IF(ISNA(MATCH(CONCATENATE(B134, "-", C134), 'SlotsAllocation 2'!$E$30:$E$43, 0)),
            IF(ISNA(MATCH(CONCATENATE(B134, "-", C134), 'SlotsAllocation 2'!$F$30:$F$43, 0)),
                IF(ISNA(MATCH(CONCATENATE(B134, "-", C134), 'SlotsAllocation 2'!$G$30:$G$43, 0)),
                    IF(ISNA(MATCH(CONCATENATE(B134, "-", C134), 'SlotsAllocation 2'!$H$30:$H$43, 0)),
                        IF(ISNA(MATCH(CONCATENATE(B134, "-", C134), 'SlotsAllocation 2'!$I$30:$I$43, 0)),
                           IF(ISNA(MATCH(CONCATENATE(B134, "-", C134), 'SlotsAllocation 2'!$J$30:$J$43, 0)),
                                0,
                            MATCH(CONCATENATE(B134, "-", C134), 'SlotsAllocation 2'!$J$30:$J$43, 0)),
                        MATCH(CONCATENATE(B134, "-", C134), 'SlotsAllocation 2'!$I$30:$I$43, 0)),
                    MATCH(CONCATENATE(B134, "-", C134), 'SlotsAllocation 2'!$H$30:$H$43, 0)),
                MATCH(CONCATENATE(B134, "-", C134), 'SlotsAllocation 2'!$G$30:$G$43, 0)),
            MATCH(CONCATENATE(B134, "-", C134), 'SlotsAllocation 2'!$F$30:$F$43, 0)),
        MATCH(CONCATENATE(B134, "-", C134), 'SlotsAllocation 2'!$E$30:$E$43, 0)),
    MATCH(CONCATENATE(B134, "-", C134), 'SlotsAllocation 2'!$D$30:$D$43, 0)),
MATCH(CONCATENATE(B134, "-", C134), 'SlotsAllocation 2'!$C$30:$C$43, 0))</f>
        <v>0</v>
      </c>
      <c r="M134" s="3">
        <f>IF(ISNA(MATCH(CONCATENATE(B134, "-", C134), 'SlotsAllocation 2'!$C$44:$C$57, 0)),
    IF(ISNA(MATCH(CONCATENATE(B134, "-", C134), 'SlotsAllocation 2'!$D$44:$D$57, 0)),
        IF(ISNA(MATCH(CONCATENATE(B134, "-", C134), 'SlotsAllocation 2'!$E$44:$E$57, 0)),
            IF(ISNA(MATCH(CONCATENATE(B134, "-", C134), 'SlotsAllocation 2'!$F$44:$F$57, 0)),
                IF(ISNA(MATCH(CONCATENATE(B134, "-", C134), 'SlotsAllocation 2'!$G$44:$G$57, 0)),
                    IF(ISNA(MATCH(CONCATENATE(B134, "-", C134), 'SlotsAllocation 2'!$H$44:$H$57, 0)),
                        IF(ISNA(MATCH(CONCATENATE(B134, "-", C134), 'SlotsAllocation 2'!$I$44:$I$57, 0)),
                           IF(ISNA(MATCH(CONCATENATE(B134, "-", C134), 'SlotsAllocation 2'!$J$44:$J$57, 0)),
                                0,
                            MATCH(CONCATENATE(B134, "-", C134), 'SlotsAllocation 2'!$J$44:$J$57, 0)),
                        MATCH(CONCATENATE(B134, "-", C134), 'SlotsAllocation 2'!$I$44:$I$57, 0)),
                    MATCH(CONCATENATE(B134, "-", C134), 'SlotsAllocation 2'!$H$44:$H$57, 0)),
                MATCH(CONCATENATE(B134, "-", C134), 'SlotsAllocation 2'!$G$44:$G$57, 0)),
            MATCH(CONCATENATE(B134, "-", C134), 'SlotsAllocation 2'!$F$44:$F$57, 0)),
        MATCH(CONCATENATE(B134, "-", C134), 'SlotsAllocation 2'!$E$44:$E$57, 0)),
    MATCH(CONCATENATE(B134, "-", C134), 'SlotsAllocation 2'!$D$44:$D$57, 0)),
MATCH(CONCATENATE(B134, "-", C134), 'SlotsAllocation 2'!$C$44:$C$57, 0))</f>
        <v>11</v>
      </c>
      <c r="N134" s="3">
        <f>IF(ISNA(MATCH(CONCATENATE(B134, "-", C134), 'SlotsAllocation 2'!$C$58:$C$71, 0)),
    IF(ISNA(MATCH(CONCATENATE(B134, "-", C134), 'SlotsAllocation 2'!$D$58:$D$71, 0)),
        IF(ISNA(MATCH(CONCATENATE(B134, "-", C134), 'SlotsAllocation 2'!$E$58:$E$71, 0)),
            IF(ISNA(MATCH(CONCATENATE(B134, "-", C134), 'SlotsAllocation 2'!$F$58:$F$71, 0)),
                IF(ISNA(MATCH(CONCATENATE(B134, "-", C134), 'SlotsAllocation 2'!$G$58:$G$71, 0)),
                    IF(ISNA(MATCH(CONCATENATE(B134, "-", C134), 'SlotsAllocation 2'!$H$58:$H$71, 0)),
                        IF(ISNA(MATCH(CONCATENATE(B134, "-", C134), 'SlotsAllocation 2'!$I$58:$I$71, 0)),
                           IF(ISNA(MATCH(CONCATENATE(B134, "-", C134), 'SlotsAllocation 2'!$J$58:$J$71, 0)),
                                0,
                            MATCH(CONCATENATE(B134, "-", C134), 'SlotsAllocation 2'!$J$58:$J$71, 0)),
                        MATCH(CONCATENATE(B134, "-", C134), 'SlotsAllocation 2'!$I$58:$I$71, 0)),
                    MATCH(CONCATENATE(B134, "-", C134), 'SlotsAllocation 2'!$H$58:$H$71, 0)),
                MATCH(CONCATENATE(B134, "-", C134), 'SlotsAllocation 2'!$G$58:$G$71, 0)),
            MATCH(CONCATENATE(B134, "-", C134), 'SlotsAllocation 2'!$F$58:$F$71, 0)),
        MATCH(CONCATENATE(B134, "-", C134), 'SlotsAllocation 2'!$E$58:$E$71, 0)),
    MATCH(CONCATENATE(B134, "-", C134), 'SlotsAllocation 2'!$D$58:$D$71, 0)),
MATCH(CONCATENATE(B134, "-", C134), 'SlotsAllocation 2'!$C$58:$C$71, 0))</f>
        <v>0</v>
      </c>
      <c r="O134" s="32" t="str">
        <f>IF(ISNA(MATCH(CONCATENATE(B134, "-", C134), 'SlotsAllocation 2'!$C$2:$C$71, 0)),
    IF(ISNA(MATCH(CONCATENATE(B134, "-", C134), 'SlotsAllocation 2'!$D$2:$D$71, 0)),
        IF(ISNA(MATCH(CONCATENATE(B134, "-", C134), 'SlotsAllocation 2'!$E$2:$E$71, 0)),
            IF(ISNA(MATCH(CONCATENATE(B134, "-", C134), 'SlotsAllocation 2'!$F$2:$F$71, 0)),
                IF(ISNA(MATCH(CONCATENATE(B134, "-", C134), 'SlotsAllocation 2'!$G$2:$G$71, 0)),
                    IF(ISNA(MATCH(CONCATENATE(B134, "-", C134), 'SlotsAllocation 2'!$H$2:$H$71, 0)),
                        IF(ISNA(MATCH(CONCATENATE(B134, "-", C134),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13:00-14:30</v>
      </c>
      <c r="P134" s="3" t="s">
        <v>436</v>
      </c>
      <c r="Q134" s="32">
        <f>IF(ISNA(MATCH(CONCATENATE(B134, "-", C134), 'SlotsAllocation 2'!$C$2:$C$71, 0)),
    IF(ISNA(MATCH(CONCATENATE(B134, "-", C134), 'SlotsAllocation 2'!$D$2:$D$71, 0)),
        IF(ISNA(MATCH(CONCATENATE(B134, "-", C134), 'SlotsAllocation 2'!$E$2:$E$71, 0)),
            IF(ISNA(MATCH(CONCATENATE(B134, "-", C134), 'SlotsAllocation 2'!$F$2:$F$71, 0)),
                IF(ISNA(MATCH(CONCATENATE(B134, "-", C134), 'SlotsAllocation 2'!$G$2:$G$71, 0)),
                    IF(ISNA(MATCH(CONCATENATE(B134, "-", C134), 'SlotsAllocation 2'!$H$2:$H$71, 0)),
                        IF(ISNA(MATCH(CONCATENATE(B134, "-", C134), 'SlotsAllocation 2'!$I$2:$I$71, 0)),
                            IF(ISNA(MATCH(CONCATENATE(B134, "-", C134), 'SlotsAllocation 2'!$J$2:$J$71, 0)),
                                "No Room Allocated",
                            MATCH(CONCATENATE(B134, "-", C134), 'SlotsAllocation 2'!$J$2:$J$71, 0)),
                        MATCH(CONCATENATE(B134, "-", C134), 'SlotsAllocation 2'!$I$2:$I$71, 0)),
                    MATCH(CONCATENATE(B134, "-", C134), 'SlotsAllocation 2'!$H$2:$H$71, 0)),
                MATCH(CONCATENATE(B134, "-", C134), 'SlotsAllocation 2'!$G$2:$G$71, 0)),
            MATCH(CONCATENATE(B134, "-", C134), 'SlotsAllocation 2'!$F$2:$F$71, 0)),
        MATCH(CONCATENATE(B134, "-", C134), 'SlotsAllocation 2'!$E$2:$E$71, 0)),
    MATCH(CONCATENATE(B134, "-", C134), 'SlotsAllocation 2'!$D$2:$D$71, 0)),
MATCH(CONCATENATE(B134, "-", C134), 'SlotsAllocation 2'!$C$2:$C$71, 0))</f>
        <v>25</v>
      </c>
      <c r="R134" s="59">
        <v>30</v>
      </c>
      <c r="S134" s="31"/>
      <c r="T134" s="31"/>
      <c r="U134" s="133"/>
      <c r="V134" s="133"/>
      <c r="W134" s="133"/>
    </row>
    <row r="135" spans="1:29" s="134" customFormat="1" ht="12" x14ac:dyDescent="0.25">
      <c r="A135" s="106"/>
      <c r="B135" s="98" t="s">
        <v>51</v>
      </c>
      <c r="C135" s="97">
        <v>3</v>
      </c>
      <c r="D135" s="32" t="s">
        <v>77</v>
      </c>
      <c r="E135" s="5" t="s">
        <v>330</v>
      </c>
      <c r="F135" s="96">
        <v>1</v>
      </c>
      <c r="G135" s="126" t="s">
        <v>283</v>
      </c>
      <c r="H135" s="125">
        <v>4408</v>
      </c>
      <c r="I135" s="32" t="str">
        <f t="shared" si="24"/>
        <v>M</v>
      </c>
      <c r="J135" s="3">
        <f>IF(ISNA(MATCH(CONCATENATE(B135, "-", C135), 'SlotsAllocation 2'!$C$2:$C$15, 0)),
    IF(ISNA(MATCH(CONCATENATE(B135, "-", C135), 'SlotsAllocation 2'!$D$2:$D$15, 0)),
        IF(ISNA(MATCH(CONCATENATE(B135, "-", C135), 'SlotsAllocation 2'!$E$2:$E$15, 0)),
            IF(ISNA(MATCH(CONCATENATE(B135, "-", C135), 'SlotsAllocation 2'!$F$2:$F$15, 0)),
                IF(ISNA(MATCH(CONCATENATE(B135, "-", C135), 'SlotsAllocation 2'!$G$2:$G$15, 0)),
                    IF(ISNA(MATCH(CONCATENATE(B135, "-", C135), 'SlotsAllocation 2'!$H$2:$H$15, 0)),
                        IF(ISNA(MATCH(CONCATENATE(B135, "-", C135), 'SlotsAllocation 2'!$I$2:$I$15, 0)),
                            IF(ISNA(MATCH(CONCATENATE(B135, "-", C135), 'SlotsAllocation 2'!$J$2:$J$15, 0)),
                                0,
                            MATCH(CONCATENATE(B135, "-", C135), 'SlotsAllocation 2'!$J$2:$J$15, 0)),
                        MATCH(CONCATENATE(B135, "-", C135), 'SlotsAllocation 2'!$I$2:$I$15, 0)),
                    MATCH(CONCATENATE(B135, "-", C135), 'SlotsAllocation 2'!$H$2:$H$15, 0)),
                MATCH(CONCATENATE(B135, "-", C135), 'SlotsAllocation 2'!$G$2:$G$15, 0)),
            MATCH(CONCATENATE(B135, "-", C135), 'SlotsAllocation 2'!$F$2:$F$15, 0)),
        MATCH(CONCATENATE(B135, "-", C135), 'SlotsAllocation 2'!$E$2:$E$15, 0)),
    MATCH(CONCATENATE(B135, "-", C135), 'SlotsAllocation 2'!$D$2:$D$15, 0)),
MATCH(CONCATENATE(B135, "-", C135), 'SlotsAllocation 2'!$C$2:$C$15, 0))</f>
        <v>0</v>
      </c>
      <c r="K135" s="3">
        <f>IF(ISNA(MATCH(CONCATENATE(B135, "-", C135), 'SlotsAllocation 2'!$C$16:$C$29, 0)),
    IF(ISNA(MATCH(CONCATENATE(B135, "-", C135), 'SlotsAllocation 2'!$D$16:$D$29, 0)),
        IF(ISNA(MATCH(CONCATENATE(B135, "-", C135), 'SlotsAllocation 2'!$E$16:$E$29, 0)),
            IF(ISNA(MATCH(CONCATENATE(B135, "-", C135), 'SlotsAllocation 2'!$F$16:$F$29, 0)),
                IF(ISNA(MATCH(CONCATENATE(B135, "-", C135), 'SlotsAllocation 2'!$G$16:$G$29, 0)),
                    IF(ISNA(MATCH(CONCATENATE(B135, "-", C135), 'SlotsAllocation 2'!$H$16:$H$29, 0)),
                        IF(ISNA(MATCH(CONCATENATE(B135, "-", C135), 'SlotsAllocation 2'!$I$16:$I$29, 0)),
                           IF(ISNA(MATCH(CONCATENATE(B135, "-", C135), 'SlotsAllocation 2'!$J$16:$J$29, 0)),
                                0,
                            MATCH(CONCATENATE(B135, "-", C135), 'SlotsAllocation 2'!$J$16:$J$29, 0)),
                        MATCH(CONCATENATE(B135, "-", C135), 'SlotsAllocation 2'!$I$16:$I$29, 0)),
                    MATCH(CONCATENATE(B135, "-", C135), 'SlotsAllocation 2'!$H$16:$H$29, 0)),
                MATCH(CONCATENATE(B135, "-", C135), 'SlotsAllocation 2'!$G$16:$G$29, 0)),
            MATCH(CONCATENATE(B135, "-", C135), 'SlotsAllocation 2'!$F$16:$F$29, 0)),
        MATCH(CONCATENATE(B135, "-", C135), 'SlotsAllocation 2'!$E$16:$E$29, 0)),
    MATCH(CONCATENATE(B135, "-", C135), 'SlotsAllocation 2'!$D$16:$D$29, 0)),
MATCH(CONCATENATE(B135, "-", C135), 'SlotsAllocation 2'!$C$16:$C$29, 0))</f>
        <v>4</v>
      </c>
      <c r="L135" s="3">
        <f>IF(ISNA(MATCH(CONCATENATE(B135, "-", C135), 'SlotsAllocation 2'!$C$30:$C$43, 0)),
    IF(ISNA(MATCH(CONCATENATE(B135, "-", C135), 'SlotsAllocation 2'!$D$30:$D$43, 0)),
        IF(ISNA(MATCH(CONCATENATE(B135, "-", C135), 'SlotsAllocation 2'!$E$30:$E$43, 0)),
            IF(ISNA(MATCH(CONCATENATE(B135, "-", C135), 'SlotsAllocation 2'!$F$30:$F$43, 0)),
                IF(ISNA(MATCH(CONCATENATE(B135, "-", C135), 'SlotsAllocation 2'!$G$30:$G$43, 0)),
                    IF(ISNA(MATCH(CONCATENATE(B135, "-", C135), 'SlotsAllocation 2'!$H$30:$H$43, 0)),
                        IF(ISNA(MATCH(CONCATENATE(B135, "-", C135), 'SlotsAllocation 2'!$I$30:$I$43, 0)),
                           IF(ISNA(MATCH(CONCATENATE(B135, "-", C135), 'SlotsAllocation 2'!$J$30:$J$43, 0)),
                                0,
                            MATCH(CONCATENATE(B135, "-", C135), 'SlotsAllocation 2'!$J$30:$J$43, 0)),
                        MATCH(CONCATENATE(B135, "-", C135), 'SlotsAllocation 2'!$I$30:$I$43, 0)),
                    MATCH(CONCATENATE(B135, "-", C135), 'SlotsAllocation 2'!$H$30:$H$43, 0)),
                MATCH(CONCATENATE(B135, "-", C135), 'SlotsAllocation 2'!$G$30:$G$43, 0)),
            MATCH(CONCATENATE(B135, "-", C135), 'SlotsAllocation 2'!$F$30:$F$43, 0)),
        MATCH(CONCATENATE(B135, "-", C135), 'SlotsAllocation 2'!$E$30:$E$43, 0)),
    MATCH(CONCATENATE(B135, "-", C135), 'SlotsAllocation 2'!$D$30:$D$43, 0)),
MATCH(CONCATENATE(B135, "-", C135), 'SlotsAllocation 2'!$C$30:$C$43, 0))</f>
        <v>0</v>
      </c>
      <c r="M135" s="3">
        <f>IF(ISNA(MATCH(CONCATENATE(B135, "-", C135), 'SlotsAllocation 2'!$C$44:$C$57, 0)),
    IF(ISNA(MATCH(CONCATENATE(B135, "-", C135), 'SlotsAllocation 2'!$D$44:$D$57, 0)),
        IF(ISNA(MATCH(CONCATENATE(B135, "-", C135), 'SlotsAllocation 2'!$E$44:$E$57, 0)),
            IF(ISNA(MATCH(CONCATENATE(B135, "-", C135), 'SlotsAllocation 2'!$F$44:$F$57, 0)),
                IF(ISNA(MATCH(CONCATENATE(B135, "-", C135), 'SlotsAllocation 2'!$G$44:$G$57, 0)),
                    IF(ISNA(MATCH(CONCATENATE(B135, "-", C135), 'SlotsAllocation 2'!$H$44:$H$57, 0)),
                        IF(ISNA(MATCH(CONCATENATE(B135, "-", C135), 'SlotsAllocation 2'!$I$44:$I$57, 0)),
                           IF(ISNA(MATCH(CONCATENATE(B135, "-", C135), 'SlotsAllocation 2'!$J$44:$J$57, 0)),
                                0,
                            MATCH(CONCATENATE(B135, "-", C135), 'SlotsAllocation 2'!$J$44:$J$57, 0)),
                        MATCH(CONCATENATE(B135, "-", C135), 'SlotsAllocation 2'!$I$44:$I$57, 0)),
                    MATCH(CONCATENATE(B135, "-", C135), 'SlotsAllocation 2'!$H$44:$H$57, 0)),
                MATCH(CONCATENATE(B135, "-", C135), 'SlotsAllocation 2'!$G$44:$G$57, 0)),
            MATCH(CONCATENATE(B135, "-", C135), 'SlotsAllocation 2'!$F$44:$F$57, 0)),
        MATCH(CONCATENATE(B135, "-", C135), 'SlotsAllocation 2'!$E$44:$E$57, 0)),
    MATCH(CONCATENATE(B135, "-", C135), 'SlotsAllocation 2'!$D$44:$D$57, 0)),
MATCH(CONCATENATE(B135, "-", C135), 'SlotsAllocation 2'!$C$44:$C$57, 0))</f>
        <v>0</v>
      </c>
      <c r="N135" s="3">
        <f>IF(ISNA(MATCH(CONCATENATE(B135, "-", C135), 'SlotsAllocation 2'!$C$58:$C$71, 0)),
    IF(ISNA(MATCH(CONCATENATE(B135, "-", C135), 'SlotsAllocation 2'!$D$58:$D$71, 0)),
        IF(ISNA(MATCH(CONCATENATE(B135, "-", C135), 'SlotsAllocation 2'!$E$58:$E$71, 0)),
            IF(ISNA(MATCH(CONCATENATE(B135, "-", C135), 'SlotsAllocation 2'!$F$58:$F$71, 0)),
                IF(ISNA(MATCH(CONCATENATE(B135, "-", C135), 'SlotsAllocation 2'!$G$58:$G$71, 0)),
                    IF(ISNA(MATCH(CONCATENATE(B135, "-", C135), 'SlotsAllocation 2'!$H$58:$H$71, 0)),
                        IF(ISNA(MATCH(CONCATENATE(B135, "-", C135), 'SlotsAllocation 2'!$I$58:$I$71, 0)),
                           IF(ISNA(MATCH(CONCATENATE(B135, "-", C135), 'SlotsAllocation 2'!$J$58:$J$71, 0)),
                                0,
                            MATCH(CONCATENATE(B135, "-", C135), 'SlotsAllocation 2'!$J$58:$J$71, 0)),
                        MATCH(CONCATENATE(B135, "-", C135), 'SlotsAllocation 2'!$I$58:$I$71, 0)),
                    MATCH(CONCATENATE(B135, "-", C135), 'SlotsAllocation 2'!$H$58:$H$71, 0)),
                MATCH(CONCATENATE(B135, "-", C135), 'SlotsAllocation 2'!$G$58:$G$71, 0)),
            MATCH(CONCATENATE(B135, "-", C135), 'SlotsAllocation 2'!$F$58:$F$71, 0)),
        MATCH(CONCATENATE(B135, "-", C135), 'SlotsAllocation 2'!$E$58:$E$71, 0)),
    MATCH(CONCATENATE(B135, "-", C135), 'SlotsAllocation 2'!$D$58:$D$71, 0)),
MATCH(CONCATENATE(B135, "-", C135), 'SlotsAllocation 2'!$C$58:$C$71, 0))</f>
        <v>0</v>
      </c>
      <c r="O135" s="32" t="str">
        <f>IF(ISNA(MATCH(CONCATENATE(B135, "-", C135), 'SlotsAllocation 2'!$C$2:$C$71, 0)),
    IF(ISNA(MATCH(CONCATENATE(B135, "-", C135), 'SlotsAllocation 2'!$D$2:$D$71, 0)),
        IF(ISNA(MATCH(CONCATENATE(B135, "-", C135), 'SlotsAllocation 2'!$E$2:$E$71, 0)),
            IF(ISNA(MATCH(CONCATENATE(B135, "-", C135), 'SlotsAllocation 2'!$F$2:$F$71, 0)),
                IF(ISNA(MATCH(CONCATENATE(B135, "-", C135), 'SlotsAllocation 2'!$G$2:$G$71, 0)),
                    IF(ISNA(MATCH(CONCATENATE(B135, "-", C135), 'SlotsAllocation 2'!$H$2:$H$71, 0)),
                        IF(ISNA(MATCH(CONCATENATE(B135, "-", C135),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14:40-16:10</v>
      </c>
      <c r="P135" s="3" t="str">
        <f>IF(ISNA(VLOOKUP(Q135, 'LOOKUP Table'!$A$2:$B$75, 2, FALSE)), "No Room Allocated", VLOOKUP(Q135, 'LOOKUP Table'!$A$2:$B$75, 2, FALSE))</f>
        <v>CSCLAB3</v>
      </c>
      <c r="Q135" s="32">
        <f>IF(ISNA(MATCH(CONCATENATE(B135, "-", C135), 'SlotsAllocation 2'!$C$2:$C$71, 0)),
    IF(ISNA(MATCH(CONCATENATE(B135, "-", C135), 'SlotsAllocation 2'!$D$2:$D$71, 0)),
        IF(ISNA(MATCH(CONCATENATE(B135, "-", C135), 'SlotsAllocation 2'!$E$2:$E$71, 0)),
            IF(ISNA(MATCH(CONCATENATE(B135, "-", C135), 'SlotsAllocation 2'!$F$2:$F$71, 0)),
                IF(ISNA(MATCH(CONCATENATE(B135, "-", C135), 'SlotsAllocation 2'!$G$2:$G$71, 0)),
                    IF(ISNA(MATCH(CONCATENATE(B135, "-", C135), 'SlotsAllocation 2'!$H$2:$H$71, 0)),
                        IF(ISNA(MATCH(CONCATENATE(B135, "-", C135), 'SlotsAllocation 2'!$I$2:$I$71, 0)),
                            IF(ISNA(MATCH(CONCATENATE(B135, "-", C135), 'SlotsAllocation 2'!$J$2:$J$71, 0)),
                                "No Room Allocated",
                            MATCH(CONCATENATE(B135, "-", C135), 'SlotsAllocation 2'!$J$2:$J$71, 0)),
                        MATCH(CONCATENATE(B135, "-", C135), 'SlotsAllocation 2'!$I$2:$I$71, 0)),
                    MATCH(CONCATENATE(B135, "-", C135), 'SlotsAllocation 2'!$H$2:$H$71, 0)),
                MATCH(CONCATENATE(B135, "-", C135), 'SlotsAllocation 2'!$G$2:$G$71, 0)),
            MATCH(CONCATENATE(B135, "-", C135), 'SlotsAllocation 2'!$F$2:$F$71, 0)),
        MATCH(CONCATENATE(B135, "-", C135), 'SlotsAllocation 2'!$E$2:$E$71, 0)),
    MATCH(CONCATENATE(B135, "-", C135), 'SlotsAllocation 2'!$D$2:$D$71, 0)),
MATCH(CONCATENATE(B135, "-", C135), 'SlotsAllocation 2'!$C$2:$C$71, 0))</f>
        <v>18</v>
      </c>
      <c r="R135" s="59">
        <v>30</v>
      </c>
      <c r="S135" s="31"/>
      <c r="T135" s="32"/>
      <c r="U135" s="133"/>
      <c r="V135" s="133"/>
      <c r="W135" s="133"/>
    </row>
    <row r="136" spans="1:29" s="134" customFormat="1" ht="12" x14ac:dyDescent="0.25">
      <c r="A136" s="106"/>
      <c r="B136" s="98" t="s">
        <v>49</v>
      </c>
      <c r="C136" s="97">
        <v>4</v>
      </c>
      <c r="D136" s="59" t="s">
        <v>50</v>
      </c>
      <c r="E136" s="5" t="s">
        <v>329</v>
      </c>
      <c r="F136" s="96">
        <v>3</v>
      </c>
      <c r="G136" s="59" t="s">
        <v>454</v>
      </c>
      <c r="H136" s="121"/>
      <c r="I136" s="32" t="str">
        <f t="shared" ref="I136:I137" si="26">CONCATENATE(
    IF(J136 &gt; 0, "S", ""),
    IF(K136 &gt; 0, "M", ""),
    IF(L136 &gt; 0, "T", ""),
    IF(M136 &gt; 0, "W", ""),
    IF(N136 &gt; 0, "R", ""),
)</f>
        <v>MW</v>
      </c>
      <c r="J136" s="3">
        <f>IF(ISNA(MATCH(CONCATENATE(B136, "-", C136), 'SlotsAllocation 2'!$C$2:$C$15, 0)),
    IF(ISNA(MATCH(CONCATENATE(B136, "-", C136), 'SlotsAllocation 2'!$D$2:$D$15, 0)),
        IF(ISNA(MATCH(CONCATENATE(B136, "-", C136), 'SlotsAllocation 2'!$E$2:$E$15, 0)),
            IF(ISNA(MATCH(CONCATENATE(B136, "-", C136), 'SlotsAllocation 2'!$F$2:$F$15, 0)),
                IF(ISNA(MATCH(CONCATENATE(B136, "-", C136), 'SlotsAllocation 2'!$G$2:$G$15, 0)),
                    IF(ISNA(MATCH(CONCATENATE(B136, "-", C136), 'SlotsAllocation 2'!$H$2:$H$15, 0)),
                        IF(ISNA(MATCH(CONCATENATE(B136, "-", C136), 'SlotsAllocation 2'!$I$2:$I$15, 0)),
                            IF(ISNA(MATCH(CONCATENATE(B136, "-", C136), 'SlotsAllocation 2'!$J$2:$J$15, 0)),
                                0,
                            MATCH(CONCATENATE(B136, "-", C136), 'SlotsAllocation 2'!$J$2:$J$15, 0)),
                        MATCH(CONCATENATE(B136, "-", C136), 'SlotsAllocation 2'!$I$2:$I$15, 0)),
                    MATCH(CONCATENATE(B136, "-", C136), 'SlotsAllocation 2'!$H$2:$H$15, 0)),
                MATCH(CONCATENATE(B136, "-", C136), 'SlotsAllocation 2'!$G$2:$G$15, 0)),
            MATCH(CONCATENATE(B136, "-", C136), 'SlotsAllocation 2'!$F$2:$F$15, 0)),
        MATCH(CONCATENATE(B136, "-", C136), 'SlotsAllocation 2'!$E$2:$E$15, 0)),
    MATCH(CONCATENATE(B136, "-", C136), 'SlotsAllocation 2'!$D$2:$D$15, 0)),
MATCH(CONCATENATE(B136, "-", C136), 'SlotsAllocation 2'!$C$2:$C$15, 0))</f>
        <v>0</v>
      </c>
      <c r="K136" s="3">
        <f>IF(ISNA(MATCH(CONCATENATE(B136, "-", C136), 'SlotsAllocation 2'!$C$16:$C$29, 0)),
    IF(ISNA(MATCH(CONCATENATE(B136, "-", C136), 'SlotsAllocation 2'!$D$16:$D$29, 0)),
        IF(ISNA(MATCH(CONCATENATE(B136, "-", C136), 'SlotsAllocation 2'!$E$16:$E$29, 0)),
            IF(ISNA(MATCH(CONCATENATE(B136, "-", C136), 'SlotsAllocation 2'!$F$16:$F$29, 0)),
                IF(ISNA(MATCH(CONCATENATE(B136, "-", C136), 'SlotsAllocation 2'!$G$16:$G$29, 0)),
                    IF(ISNA(MATCH(CONCATENATE(B136, "-", C136), 'SlotsAllocation 2'!$H$16:$H$29, 0)),
                        IF(ISNA(MATCH(CONCATENATE(B136, "-", C136), 'SlotsAllocation 2'!$I$16:$I$29, 0)),
                           IF(ISNA(MATCH(CONCATENATE(B136, "-", C136), 'SlotsAllocation 2'!$J$16:$J$29, 0)),
                                0,
                            MATCH(CONCATENATE(B136, "-", C136), 'SlotsAllocation 2'!$J$16:$J$29, 0)),
                        MATCH(CONCATENATE(B136, "-", C136), 'SlotsAllocation 2'!$I$16:$I$29, 0)),
                    MATCH(CONCATENATE(B136, "-", C136), 'SlotsAllocation 2'!$H$16:$H$29, 0)),
                MATCH(CONCATENATE(B136, "-", C136), 'SlotsAllocation 2'!$G$16:$G$29, 0)),
            MATCH(CONCATENATE(B136, "-", C136), 'SlotsAllocation 2'!$F$16:$F$29, 0)),
        MATCH(CONCATENATE(B136, "-", C136), 'SlotsAllocation 2'!$E$16:$E$29, 0)),
    MATCH(CONCATENATE(B136, "-", C136), 'SlotsAllocation 2'!$D$16:$D$29, 0)),
MATCH(CONCATENATE(B136, "-", C136), 'SlotsAllocation 2'!$C$16:$C$29, 0))</f>
        <v>11</v>
      </c>
      <c r="L136" s="3">
        <f>IF(ISNA(MATCH(CONCATENATE(B136, "-", C136), 'SlotsAllocation 2'!$C$30:$C$43, 0)),
    IF(ISNA(MATCH(CONCATENATE(B136, "-", C136), 'SlotsAllocation 2'!$D$30:$D$43, 0)),
        IF(ISNA(MATCH(CONCATENATE(B136, "-", C136), 'SlotsAllocation 2'!$E$30:$E$43, 0)),
            IF(ISNA(MATCH(CONCATENATE(B136, "-", C136), 'SlotsAllocation 2'!$F$30:$F$43, 0)),
                IF(ISNA(MATCH(CONCATENATE(B136, "-", C136), 'SlotsAllocation 2'!$G$30:$G$43, 0)),
                    IF(ISNA(MATCH(CONCATENATE(B136, "-", C136), 'SlotsAllocation 2'!$H$30:$H$43, 0)),
                        IF(ISNA(MATCH(CONCATENATE(B136, "-", C136), 'SlotsAllocation 2'!$I$30:$I$43, 0)),
                           IF(ISNA(MATCH(CONCATENATE(B136, "-", C136), 'SlotsAllocation 2'!$J$30:$J$43, 0)),
                                0,
                            MATCH(CONCATENATE(B136, "-", C136), 'SlotsAllocation 2'!$J$30:$J$43, 0)),
                        MATCH(CONCATENATE(B136, "-", C136), 'SlotsAllocation 2'!$I$30:$I$43, 0)),
                    MATCH(CONCATENATE(B136, "-", C136), 'SlotsAllocation 2'!$H$30:$H$43, 0)),
                MATCH(CONCATENATE(B136, "-", C136), 'SlotsAllocation 2'!$G$30:$G$43, 0)),
            MATCH(CONCATENATE(B136, "-", C136), 'SlotsAllocation 2'!$F$30:$F$43, 0)),
        MATCH(CONCATENATE(B136, "-", C136), 'SlotsAllocation 2'!$E$30:$E$43, 0)),
    MATCH(CONCATENATE(B136, "-", C136), 'SlotsAllocation 2'!$D$30:$D$43, 0)),
MATCH(CONCATENATE(B136, "-", C136), 'SlotsAllocation 2'!$C$30:$C$43, 0))</f>
        <v>0</v>
      </c>
      <c r="M136" s="3">
        <f>IF(ISNA(MATCH(CONCATENATE(B136, "-", C136), 'SlotsAllocation 2'!$C$44:$C$57, 0)),
    IF(ISNA(MATCH(CONCATENATE(B136, "-", C136), 'SlotsAllocation 2'!$D$44:$D$57, 0)),
        IF(ISNA(MATCH(CONCATENATE(B136, "-", C136), 'SlotsAllocation 2'!$E$44:$E$57, 0)),
            IF(ISNA(MATCH(CONCATENATE(B136, "-", C136), 'SlotsAllocation 2'!$F$44:$F$57, 0)),
                IF(ISNA(MATCH(CONCATENATE(B136, "-", C136), 'SlotsAllocation 2'!$G$44:$G$57, 0)),
                    IF(ISNA(MATCH(CONCATENATE(B136, "-", C136), 'SlotsAllocation 2'!$H$44:$H$57, 0)),
                        IF(ISNA(MATCH(CONCATENATE(B136, "-", C136), 'SlotsAllocation 2'!$I$44:$I$57, 0)),
                           IF(ISNA(MATCH(CONCATENATE(B136, "-", C136), 'SlotsAllocation 2'!$J$44:$J$57, 0)),
                                0,
                            MATCH(CONCATENATE(B136, "-", C136), 'SlotsAllocation 2'!$J$44:$J$57, 0)),
                        MATCH(CONCATENATE(B136, "-", C136), 'SlotsAllocation 2'!$I$44:$I$57, 0)),
                    MATCH(CONCATENATE(B136, "-", C136), 'SlotsAllocation 2'!$H$44:$H$57, 0)),
                MATCH(CONCATENATE(B136, "-", C136), 'SlotsAllocation 2'!$G$44:$G$57, 0)),
            MATCH(CONCATENATE(B136, "-", C136), 'SlotsAllocation 2'!$F$44:$F$57, 0)),
        MATCH(CONCATENATE(B136, "-", C136), 'SlotsAllocation 2'!$E$44:$E$57, 0)),
    MATCH(CONCATENATE(B136, "-", C136), 'SlotsAllocation 2'!$D$44:$D$57, 0)),
MATCH(CONCATENATE(B136, "-", C136), 'SlotsAllocation 2'!$C$44:$C$57, 0))</f>
        <v>9</v>
      </c>
      <c r="N136" s="3">
        <f>IF(ISNA(MATCH(CONCATENATE(B136, "-", C136), 'SlotsAllocation 2'!$C$58:$C$71, 0)),
    IF(ISNA(MATCH(CONCATENATE(B136, "-", C136), 'SlotsAllocation 2'!$D$58:$D$71, 0)),
        IF(ISNA(MATCH(CONCATENATE(B136, "-", C136), 'SlotsAllocation 2'!$E$58:$E$71, 0)),
            IF(ISNA(MATCH(CONCATENATE(B136, "-", C136), 'SlotsAllocation 2'!$F$58:$F$71, 0)),
                IF(ISNA(MATCH(CONCATENATE(B136, "-", C136), 'SlotsAllocation 2'!$G$58:$G$71, 0)),
                    IF(ISNA(MATCH(CONCATENATE(B136, "-", C136), 'SlotsAllocation 2'!$H$58:$H$71, 0)),
                        IF(ISNA(MATCH(CONCATENATE(B136, "-", C136), 'SlotsAllocation 2'!$I$58:$I$71, 0)),
                           IF(ISNA(MATCH(CONCATENATE(B136, "-", C136), 'SlotsAllocation 2'!$J$58:$J$71, 0)),
                                0,
                            MATCH(CONCATENATE(B136, "-", C136), 'SlotsAllocation 2'!$J$58:$J$71, 0)),
                        MATCH(CONCATENATE(B136, "-", C136), 'SlotsAllocation 2'!$I$58:$I$71, 0)),
                    MATCH(CONCATENATE(B136, "-", C136), 'SlotsAllocation 2'!$H$58:$H$71, 0)),
                MATCH(CONCATENATE(B136, "-", C136), 'SlotsAllocation 2'!$G$58:$G$71, 0)),
            MATCH(CONCATENATE(B136, "-", C136), 'SlotsAllocation 2'!$F$58:$F$71, 0)),
        MATCH(CONCATENATE(B136, "-", C136), 'SlotsAllocation 2'!$E$58:$E$71, 0)),
    MATCH(CONCATENATE(B136, "-", C136), 'SlotsAllocation 2'!$D$58:$D$71, 0)),
MATCH(CONCATENATE(B136, "-", C136), 'SlotsAllocation 2'!$C$58:$C$71, 0))</f>
        <v>0</v>
      </c>
      <c r="O136" s="32" t="str">
        <f>IF(ISNA(MATCH(CONCATENATE(B136, "-", C136), 'SlotsAllocation 2'!$C$2:$C$71, 0)),
    IF(ISNA(MATCH(CONCATENATE(B136, "-", C136), 'SlotsAllocation 2'!$D$2:$D$71, 0)),
        IF(ISNA(MATCH(CONCATENATE(B136, "-", C136), 'SlotsAllocation 2'!$E$2:$E$71, 0)),
            IF(ISNA(MATCH(CONCATENATE(B136, "-", C136), 'SlotsAllocation 2'!$F$2:$F$71, 0)),
                IF(ISNA(MATCH(CONCATENATE(B136, "-", C136), 'SlotsAllocation 2'!$G$2:$G$71, 0)),
                    IF(ISNA(MATCH(CONCATENATE(B136, "-", C136), 'SlotsAllocation 2'!$H$2:$H$71, 0)),
                        IF(ISNA(MATCH(CONCATENATE(B136, "-", C136),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16:20-17:50</v>
      </c>
      <c r="P136" s="3">
        <v>4013</v>
      </c>
      <c r="Q136" s="32">
        <f>IF(ISNA(MATCH(CONCATENATE(B136, "-", C136), 'SlotsAllocation 2'!$C$2:$C$71, 0)),
    IF(ISNA(MATCH(CONCATENATE(B136, "-", C136), 'SlotsAllocation 2'!$D$2:$D$71, 0)),
        IF(ISNA(MATCH(CONCATENATE(B136, "-", C136), 'SlotsAllocation 2'!$E$2:$E$71, 0)),
            IF(ISNA(MATCH(CONCATENATE(B136, "-", C136), 'SlotsAllocation 2'!$F$2:$F$71, 0)),
                IF(ISNA(MATCH(CONCATENATE(B136, "-", C136), 'SlotsAllocation 2'!$G$2:$G$71, 0)),
                    IF(ISNA(MATCH(CONCATENATE(B136, "-", C136), 'SlotsAllocation 2'!$H$2:$H$71, 0)),
                        IF(ISNA(MATCH(CONCATENATE(B136, "-", C136), 'SlotsAllocation 2'!$I$2:$I$71, 0)),
                            IF(ISNA(MATCH(CONCATENATE(B136, "-", C136), 'SlotsAllocation 2'!$J$2:$J$71, 0)),
                                "No Room Allocated",
                            MATCH(CONCATENATE(B136, "-", C136), 'SlotsAllocation 2'!$J$2:$J$71, 0)),
                        MATCH(CONCATENATE(B136, "-", C136), 'SlotsAllocation 2'!$I$2:$I$71, 0)),
                    MATCH(CONCATENATE(B136, "-", C136), 'SlotsAllocation 2'!$H$2:$H$71, 0)),
                MATCH(CONCATENATE(B136, "-", C136), 'SlotsAllocation 2'!$G$2:$G$71, 0)),
            MATCH(CONCATENATE(B136, "-", C136), 'SlotsAllocation 2'!$F$2:$F$71, 0)),
        MATCH(CONCATENATE(B136, "-", C136), 'SlotsAllocation 2'!$E$2:$E$71, 0)),
    MATCH(CONCATENATE(B136, "-", C136), 'SlotsAllocation 2'!$D$2:$D$71, 0)),
MATCH(CONCATENATE(B136, "-", C136), 'SlotsAllocation 2'!$C$2:$C$71, 0))</f>
        <v>25</v>
      </c>
      <c r="R136" s="59">
        <v>30</v>
      </c>
      <c r="S136" s="31"/>
      <c r="T136" s="31"/>
      <c r="U136" s="133"/>
      <c r="V136" s="133"/>
      <c r="W136" s="133"/>
    </row>
    <row r="137" spans="1:29" s="134" customFormat="1" ht="12" x14ac:dyDescent="0.25">
      <c r="A137" s="106"/>
      <c r="B137" s="98" t="s">
        <v>51</v>
      </c>
      <c r="C137" s="97">
        <v>4</v>
      </c>
      <c r="D137" s="32" t="s">
        <v>77</v>
      </c>
      <c r="E137" s="5" t="s">
        <v>330</v>
      </c>
      <c r="F137" s="96">
        <v>1</v>
      </c>
      <c r="G137" s="59" t="s">
        <v>454</v>
      </c>
      <c r="H137" s="121"/>
      <c r="I137" s="32" t="str">
        <f t="shared" si="26"/>
        <v>W</v>
      </c>
      <c r="J137" s="3">
        <f>IF(ISNA(MATCH(CONCATENATE(B137, "-", C137), 'SlotsAllocation 2'!$C$2:$C$15, 0)),
    IF(ISNA(MATCH(CONCATENATE(B137, "-", C137), 'SlotsAllocation 2'!$D$2:$D$15, 0)),
        IF(ISNA(MATCH(CONCATENATE(B137, "-", C137), 'SlotsAllocation 2'!$E$2:$E$15, 0)),
            IF(ISNA(MATCH(CONCATENATE(B137, "-", C137), 'SlotsAllocation 2'!$F$2:$F$15, 0)),
                IF(ISNA(MATCH(CONCATENATE(B137, "-", C137), 'SlotsAllocation 2'!$G$2:$G$15, 0)),
                    IF(ISNA(MATCH(CONCATENATE(B137, "-", C137), 'SlotsAllocation 2'!$H$2:$H$15, 0)),
                        IF(ISNA(MATCH(CONCATENATE(B137, "-", C137), 'SlotsAllocation 2'!$I$2:$I$15, 0)),
                            IF(ISNA(MATCH(CONCATENATE(B137, "-", C137), 'SlotsAllocation 2'!$J$2:$J$15, 0)),
                                0,
                            MATCH(CONCATENATE(B137, "-", C137), 'SlotsAllocation 2'!$J$2:$J$15, 0)),
                        MATCH(CONCATENATE(B137, "-", C137), 'SlotsAllocation 2'!$I$2:$I$15, 0)),
                    MATCH(CONCATENATE(B137, "-", C137), 'SlotsAllocation 2'!$H$2:$H$15, 0)),
                MATCH(CONCATENATE(B137, "-", C137), 'SlotsAllocation 2'!$G$2:$G$15, 0)),
            MATCH(CONCATENATE(B137, "-", C137), 'SlotsAllocation 2'!$F$2:$F$15, 0)),
        MATCH(CONCATENATE(B137, "-", C137), 'SlotsAllocation 2'!$E$2:$E$15, 0)),
    MATCH(CONCATENATE(B137, "-", C137), 'SlotsAllocation 2'!$D$2:$D$15, 0)),
MATCH(CONCATENATE(B137, "-", C137), 'SlotsAllocation 2'!$C$2:$C$15, 0))</f>
        <v>0</v>
      </c>
      <c r="K137" s="3">
        <f>IF(ISNA(MATCH(CONCATENATE(B137, "-", C137), 'SlotsAllocation 2'!$C$16:$C$29, 0)),
    IF(ISNA(MATCH(CONCATENATE(B137, "-", C137), 'SlotsAllocation 2'!$D$16:$D$29, 0)),
        IF(ISNA(MATCH(CONCATENATE(B137, "-", C137), 'SlotsAllocation 2'!$E$16:$E$29, 0)),
            IF(ISNA(MATCH(CONCATENATE(B137, "-", C137), 'SlotsAllocation 2'!$F$16:$F$29, 0)),
                IF(ISNA(MATCH(CONCATENATE(B137, "-", C137), 'SlotsAllocation 2'!$G$16:$G$29, 0)),
                    IF(ISNA(MATCH(CONCATENATE(B137, "-", C137), 'SlotsAllocation 2'!$H$16:$H$29, 0)),
                        IF(ISNA(MATCH(CONCATENATE(B137, "-", C137), 'SlotsAllocation 2'!$I$16:$I$29, 0)),
                           IF(ISNA(MATCH(CONCATENATE(B137, "-", C137), 'SlotsAllocation 2'!$J$16:$J$29, 0)),
                                0,
                            MATCH(CONCATENATE(B137, "-", C137), 'SlotsAllocation 2'!$J$16:$J$29, 0)),
                        MATCH(CONCATENATE(B137, "-", C137), 'SlotsAllocation 2'!$I$16:$I$29, 0)),
                    MATCH(CONCATENATE(B137, "-", C137), 'SlotsAllocation 2'!$H$16:$H$29, 0)),
                MATCH(CONCATENATE(B137, "-", C137), 'SlotsAllocation 2'!$G$16:$G$29, 0)),
            MATCH(CONCATENATE(B137, "-", C137), 'SlotsAllocation 2'!$F$16:$F$29, 0)),
        MATCH(CONCATENATE(B137, "-", C137), 'SlotsAllocation 2'!$E$16:$E$29, 0)),
    MATCH(CONCATENATE(B137, "-", C137), 'SlotsAllocation 2'!$D$16:$D$29, 0)),
MATCH(CONCATENATE(B137, "-", C137), 'SlotsAllocation 2'!$C$16:$C$29, 0))</f>
        <v>0</v>
      </c>
      <c r="L137" s="3">
        <f>IF(ISNA(MATCH(CONCATENATE(B137, "-", C137), 'SlotsAllocation 2'!$C$30:$C$43, 0)),
    IF(ISNA(MATCH(CONCATENATE(B137, "-", C137), 'SlotsAllocation 2'!$D$30:$D$43, 0)),
        IF(ISNA(MATCH(CONCATENATE(B137, "-", C137), 'SlotsAllocation 2'!$E$30:$E$43, 0)),
            IF(ISNA(MATCH(CONCATENATE(B137, "-", C137), 'SlotsAllocation 2'!$F$30:$F$43, 0)),
                IF(ISNA(MATCH(CONCATENATE(B137, "-", C137), 'SlotsAllocation 2'!$G$30:$G$43, 0)),
                    IF(ISNA(MATCH(CONCATENATE(B137, "-", C137), 'SlotsAllocation 2'!$H$30:$H$43, 0)),
                        IF(ISNA(MATCH(CONCATENATE(B137, "-", C137), 'SlotsAllocation 2'!$I$30:$I$43, 0)),
                           IF(ISNA(MATCH(CONCATENATE(B137, "-", C137), 'SlotsAllocation 2'!$J$30:$J$43, 0)),
                                0,
                            MATCH(CONCATENATE(B137, "-", C137), 'SlotsAllocation 2'!$J$30:$J$43, 0)),
                        MATCH(CONCATENATE(B137, "-", C137), 'SlotsAllocation 2'!$I$30:$I$43, 0)),
                    MATCH(CONCATENATE(B137, "-", C137), 'SlotsAllocation 2'!$H$30:$H$43, 0)),
                MATCH(CONCATENATE(B137, "-", C137), 'SlotsAllocation 2'!$G$30:$G$43, 0)),
            MATCH(CONCATENATE(B137, "-", C137), 'SlotsAllocation 2'!$F$30:$F$43, 0)),
        MATCH(CONCATENATE(B137, "-", C137), 'SlotsAllocation 2'!$E$30:$E$43, 0)),
    MATCH(CONCATENATE(B137, "-", C137), 'SlotsAllocation 2'!$D$30:$D$43, 0)),
MATCH(CONCATENATE(B137, "-", C137), 'SlotsAllocation 2'!$C$30:$C$43, 0))</f>
        <v>0</v>
      </c>
      <c r="M137" s="3">
        <f>IF(ISNA(MATCH(CONCATENATE(B137, "-", C137), 'SlotsAllocation 2'!$C$44:$C$57, 0)),
    IF(ISNA(MATCH(CONCATENATE(B137, "-", C137), 'SlotsAllocation 2'!$D$44:$D$57, 0)),
        IF(ISNA(MATCH(CONCATENATE(B137, "-", C137), 'SlotsAllocation 2'!$E$44:$E$57, 0)),
            IF(ISNA(MATCH(CONCATENATE(B137, "-", C137), 'SlotsAllocation 2'!$F$44:$F$57, 0)),
                IF(ISNA(MATCH(CONCATENATE(B137, "-", C137), 'SlotsAllocation 2'!$G$44:$G$57, 0)),
                    IF(ISNA(MATCH(CONCATENATE(B137, "-", C137), 'SlotsAllocation 2'!$H$44:$H$57, 0)),
                        IF(ISNA(MATCH(CONCATENATE(B137, "-", C137), 'SlotsAllocation 2'!$I$44:$I$57, 0)),
                           IF(ISNA(MATCH(CONCATENATE(B137, "-", C137), 'SlotsAllocation 2'!$J$44:$J$57, 0)),
                                0,
                            MATCH(CONCATENATE(B137, "-", C137), 'SlotsAllocation 2'!$J$44:$J$57, 0)),
                        MATCH(CONCATENATE(B137, "-", C137), 'SlotsAllocation 2'!$I$44:$I$57, 0)),
                    MATCH(CONCATENATE(B137, "-", C137), 'SlotsAllocation 2'!$H$44:$H$57, 0)),
                MATCH(CONCATENATE(B137, "-", C137), 'SlotsAllocation 2'!$G$44:$G$57, 0)),
            MATCH(CONCATENATE(B137, "-", C137), 'SlotsAllocation 2'!$F$44:$F$57, 0)),
        MATCH(CONCATENATE(B137, "-", C137), 'SlotsAllocation 2'!$E$44:$E$57, 0)),
    MATCH(CONCATENATE(B137, "-", C137), 'SlotsAllocation 2'!$D$44:$D$57, 0)),
MATCH(CONCATENATE(B137, "-", C137), 'SlotsAllocation 2'!$C$44:$C$57, 0))</f>
        <v>4</v>
      </c>
      <c r="N137" s="3">
        <f>IF(ISNA(MATCH(CONCATENATE(B137, "-", C137), 'SlotsAllocation 2'!$C$58:$C$71, 0)),
    IF(ISNA(MATCH(CONCATENATE(B137, "-", C137), 'SlotsAllocation 2'!$D$58:$D$71, 0)),
        IF(ISNA(MATCH(CONCATENATE(B137, "-", C137), 'SlotsAllocation 2'!$E$58:$E$71, 0)),
            IF(ISNA(MATCH(CONCATENATE(B137, "-", C137), 'SlotsAllocation 2'!$F$58:$F$71, 0)),
                IF(ISNA(MATCH(CONCATENATE(B137, "-", C137), 'SlotsAllocation 2'!$G$58:$G$71, 0)),
                    IF(ISNA(MATCH(CONCATENATE(B137, "-", C137), 'SlotsAllocation 2'!$H$58:$H$71, 0)),
                        IF(ISNA(MATCH(CONCATENATE(B137, "-", C137), 'SlotsAllocation 2'!$I$58:$I$71, 0)),
                           IF(ISNA(MATCH(CONCATENATE(B137, "-", C137), 'SlotsAllocation 2'!$J$58:$J$71, 0)),
                                0,
                            MATCH(CONCATENATE(B137, "-", C137), 'SlotsAllocation 2'!$J$58:$J$71, 0)),
                        MATCH(CONCATENATE(B137, "-", C137), 'SlotsAllocation 2'!$I$58:$I$71, 0)),
                    MATCH(CONCATENATE(B137, "-", C137), 'SlotsAllocation 2'!$H$58:$H$71, 0)),
                MATCH(CONCATENATE(B137, "-", C137), 'SlotsAllocation 2'!$G$58:$G$71, 0)),
            MATCH(CONCATENATE(B137, "-", C137), 'SlotsAllocation 2'!$F$58:$F$71, 0)),
        MATCH(CONCATENATE(B137, "-", C137), 'SlotsAllocation 2'!$E$58:$E$71, 0)),
    MATCH(CONCATENATE(B137, "-", C137), 'SlotsAllocation 2'!$D$58:$D$71, 0)),
MATCH(CONCATENATE(B137, "-", C137), 'SlotsAllocation 2'!$C$58:$C$71, 0))</f>
        <v>0</v>
      </c>
      <c r="O137" s="32" t="str">
        <f>IF(ISNA(MATCH(CONCATENATE(B137, "-", C137), 'SlotsAllocation 2'!$C$2:$C$71, 0)),
    IF(ISNA(MATCH(CONCATENATE(B137, "-", C137), 'SlotsAllocation 2'!$D$2:$D$71, 0)),
        IF(ISNA(MATCH(CONCATENATE(B137, "-", C137), 'SlotsAllocation 2'!$E$2:$E$71, 0)),
            IF(ISNA(MATCH(CONCATENATE(B137, "-", C137), 'SlotsAllocation 2'!$F$2:$F$71, 0)),
                IF(ISNA(MATCH(CONCATENATE(B137, "-", C137), 'SlotsAllocation 2'!$G$2:$G$71, 0)),
                    IF(ISNA(MATCH(CONCATENATE(B137, "-", C137), 'SlotsAllocation 2'!$H$2:$H$71, 0)),
                        IF(ISNA(MATCH(CONCATENATE(B137, "-", C137),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14:40-16:10</v>
      </c>
      <c r="P137" s="3" t="str">
        <f>IF(ISNA(VLOOKUP(Q137, 'LOOKUP Table'!$A$2:$B$75, 2, FALSE)), "No Room Allocated", VLOOKUP(Q137, 'LOOKUP Table'!$A$2:$B$75, 2, FALSE))</f>
        <v>CSCLAB3</v>
      </c>
      <c r="Q137" s="32">
        <f>IF(ISNA(MATCH(CONCATENATE(B137, "-", C137), 'SlotsAllocation 2'!$C$2:$C$71, 0)),
    IF(ISNA(MATCH(CONCATENATE(B137, "-", C137), 'SlotsAllocation 2'!$D$2:$D$71, 0)),
        IF(ISNA(MATCH(CONCATENATE(B137, "-", C137), 'SlotsAllocation 2'!$E$2:$E$71, 0)),
            IF(ISNA(MATCH(CONCATENATE(B137, "-", C137), 'SlotsAllocation 2'!$F$2:$F$71, 0)),
                IF(ISNA(MATCH(CONCATENATE(B137, "-", C137), 'SlotsAllocation 2'!$G$2:$G$71, 0)),
                    IF(ISNA(MATCH(CONCATENATE(B137, "-", C137), 'SlotsAllocation 2'!$H$2:$H$71, 0)),
                        IF(ISNA(MATCH(CONCATENATE(B137, "-", C137), 'SlotsAllocation 2'!$I$2:$I$71, 0)),
                            IF(ISNA(MATCH(CONCATENATE(B137, "-", C137), 'SlotsAllocation 2'!$J$2:$J$71, 0)),
                                "No Room Allocated",
                            MATCH(CONCATENATE(B137, "-", C137), 'SlotsAllocation 2'!$J$2:$J$71, 0)),
                        MATCH(CONCATENATE(B137, "-", C137), 'SlotsAllocation 2'!$I$2:$I$71, 0)),
                    MATCH(CONCATENATE(B137, "-", C137), 'SlotsAllocation 2'!$H$2:$H$71, 0)),
                MATCH(CONCATENATE(B137, "-", C137), 'SlotsAllocation 2'!$G$2:$G$71, 0)),
            MATCH(CONCATENATE(B137, "-", C137), 'SlotsAllocation 2'!$F$2:$F$71, 0)),
        MATCH(CONCATENATE(B137, "-", C137), 'SlotsAllocation 2'!$E$2:$E$71, 0)),
    MATCH(CONCATENATE(B137, "-", C137), 'SlotsAllocation 2'!$D$2:$D$71, 0)),
MATCH(CONCATENATE(B137, "-", C137), 'SlotsAllocation 2'!$C$2:$C$71, 0))</f>
        <v>46</v>
      </c>
      <c r="R137" s="59">
        <v>30</v>
      </c>
      <c r="S137" s="31"/>
      <c r="T137" s="32"/>
      <c r="U137" s="133"/>
      <c r="V137" s="133"/>
      <c r="W137" s="133"/>
    </row>
    <row r="138" spans="1:29" s="134" customFormat="1" ht="12" x14ac:dyDescent="0.25">
      <c r="B138" s="98" t="s">
        <v>49</v>
      </c>
      <c r="C138" s="97">
        <v>5</v>
      </c>
      <c r="D138" s="59" t="s">
        <v>50</v>
      </c>
      <c r="E138" s="5" t="s">
        <v>329</v>
      </c>
      <c r="F138" s="96">
        <v>3</v>
      </c>
      <c r="G138" s="59" t="s">
        <v>454</v>
      </c>
      <c r="H138" s="119"/>
      <c r="I138" s="32" t="str">
        <f t="shared" ref="I138:I139" si="27">CONCATENATE(
    IF(J138 &gt; 0, "S", ""),
    IF(K138 &gt; 0, "M", ""),
    IF(L138 &gt; 0, "T", ""),
    IF(M138 &gt; 0, "W", ""),
    IF(N138 &gt; 0, "R", ""),
)</f>
        <v>ST</v>
      </c>
      <c r="J138" s="3">
        <f>IF(ISNA(MATCH(CONCATENATE(B138, "-", C138), 'SlotsAllocation 2'!$C$2:$C$15, 0)),
    IF(ISNA(MATCH(CONCATENATE(B138, "-", C138), 'SlotsAllocation 2'!$D$2:$D$15, 0)),
        IF(ISNA(MATCH(CONCATENATE(B138, "-", C138), 'SlotsAllocation 2'!$E$2:$E$15, 0)),
            IF(ISNA(MATCH(CONCATENATE(B138, "-", C138), 'SlotsAllocation 2'!$F$2:$F$15, 0)),
                IF(ISNA(MATCH(CONCATENATE(B138, "-", C138), 'SlotsAllocation 2'!$G$2:$G$15, 0)),
                    IF(ISNA(MATCH(CONCATENATE(B138, "-", C138), 'SlotsAllocation 2'!$H$2:$H$15, 0)),
                        IF(ISNA(MATCH(CONCATENATE(B138, "-", C138), 'SlotsAllocation 2'!$I$2:$I$15, 0)),
                            IF(ISNA(MATCH(CONCATENATE(B138, "-", C138), 'SlotsAllocation 2'!$J$2:$J$15, 0)),
                                0,
                            MATCH(CONCATENATE(B138, "-", C138), 'SlotsAllocation 2'!$J$2:$J$15, 0)),
                        MATCH(CONCATENATE(B138, "-", C138), 'SlotsAllocation 2'!$I$2:$I$15, 0)),
                    MATCH(CONCATENATE(B138, "-", C138), 'SlotsAllocation 2'!$H$2:$H$15, 0)),
                MATCH(CONCATENATE(B138, "-", C138), 'SlotsAllocation 2'!$G$2:$G$15, 0)),
            MATCH(CONCATENATE(B138, "-", C138), 'SlotsAllocation 2'!$F$2:$F$15, 0)),
        MATCH(CONCATENATE(B138, "-", C138), 'SlotsAllocation 2'!$E$2:$E$15, 0)),
    MATCH(CONCATENATE(B138, "-", C138), 'SlotsAllocation 2'!$D$2:$D$15, 0)),
MATCH(CONCATENATE(B138, "-", C138), 'SlotsAllocation 2'!$C$2:$C$15, 0))</f>
        <v>13</v>
      </c>
      <c r="K138" s="3">
        <f>IF(ISNA(MATCH(CONCATENATE(B138, "-", C138), 'SlotsAllocation 2'!$C$16:$C$29, 0)),
    IF(ISNA(MATCH(CONCATENATE(B138, "-", C138), 'SlotsAllocation 2'!$D$16:$D$29, 0)),
        IF(ISNA(MATCH(CONCATENATE(B138, "-", C138), 'SlotsAllocation 2'!$E$16:$E$29, 0)),
            IF(ISNA(MATCH(CONCATENATE(B138, "-", C138), 'SlotsAllocation 2'!$F$16:$F$29, 0)),
                IF(ISNA(MATCH(CONCATENATE(B138, "-", C138), 'SlotsAllocation 2'!$G$16:$G$29, 0)),
                    IF(ISNA(MATCH(CONCATENATE(B138, "-", C138), 'SlotsAllocation 2'!$H$16:$H$29, 0)),
                        IF(ISNA(MATCH(CONCATENATE(B138, "-", C138), 'SlotsAllocation 2'!$I$16:$I$29, 0)),
                           IF(ISNA(MATCH(CONCATENATE(B138, "-", C138), 'SlotsAllocation 2'!$J$16:$J$29, 0)),
                                0,
                            MATCH(CONCATENATE(B138, "-", C138), 'SlotsAllocation 2'!$J$16:$J$29, 0)),
                        MATCH(CONCATENATE(B138, "-", C138), 'SlotsAllocation 2'!$I$16:$I$29, 0)),
                    MATCH(CONCATENATE(B138, "-", C138), 'SlotsAllocation 2'!$H$16:$H$29, 0)),
                MATCH(CONCATENATE(B138, "-", C138), 'SlotsAllocation 2'!$G$16:$G$29, 0)),
            MATCH(CONCATENATE(B138, "-", C138), 'SlotsAllocation 2'!$F$16:$F$29, 0)),
        MATCH(CONCATENATE(B138, "-", C138), 'SlotsAllocation 2'!$E$16:$E$29, 0)),
    MATCH(CONCATENATE(B138, "-", C138), 'SlotsAllocation 2'!$D$16:$D$29, 0)),
MATCH(CONCATENATE(B138, "-", C138), 'SlotsAllocation 2'!$C$16:$C$29, 0))</f>
        <v>0</v>
      </c>
      <c r="L138" s="3">
        <f>IF(ISNA(MATCH(CONCATENATE(B138, "-", C138), 'SlotsAllocation 2'!$C$30:$C$43, 0)),
    IF(ISNA(MATCH(CONCATENATE(B138, "-", C138), 'SlotsAllocation 2'!$D$30:$D$43, 0)),
        IF(ISNA(MATCH(CONCATENATE(B138, "-", C138), 'SlotsAllocation 2'!$E$30:$E$43, 0)),
            IF(ISNA(MATCH(CONCATENATE(B138, "-", C138), 'SlotsAllocation 2'!$F$30:$F$43, 0)),
                IF(ISNA(MATCH(CONCATENATE(B138, "-", C138), 'SlotsAllocation 2'!$G$30:$G$43, 0)),
                    IF(ISNA(MATCH(CONCATENATE(B138, "-", C138), 'SlotsAllocation 2'!$H$30:$H$43, 0)),
                        IF(ISNA(MATCH(CONCATENATE(B138, "-", C138), 'SlotsAllocation 2'!$I$30:$I$43, 0)),
                           IF(ISNA(MATCH(CONCATENATE(B138, "-", C138), 'SlotsAllocation 2'!$J$30:$J$43, 0)),
                                0,
                            MATCH(CONCATENATE(B138, "-", C138), 'SlotsAllocation 2'!$J$30:$J$43, 0)),
                        MATCH(CONCATENATE(B138, "-", C138), 'SlotsAllocation 2'!$I$30:$I$43, 0)),
                    MATCH(CONCATENATE(B138, "-", C138), 'SlotsAllocation 2'!$H$30:$H$43, 0)),
                MATCH(CONCATENATE(B138, "-", C138), 'SlotsAllocation 2'!$G$30:$G$43, 0)),
            MATCH(CONCATENATE(B138, "-", C138), 'SlotsAllocation 2'!$F$30:$F$43, 0)),
        MATCH(CONCATENATE(B138, "-", C138), 'SlotsAllocation 2'!$E$30:$E$43, 0)),
    MATCH(CONCATENATE(B138, "-", C138), 'SlotsAllocation 2'!$D$30:$D$43, 0)),
MATCH(CONCATENATE(B138, "-", C138), 'SlotsAllocation 2'!$C$30:$C$43, 0))</f>
        <v>13</v>
      </c>
      <c r="M138" s="3">
        <f>IF(ISNA(MATCH(CONCATENATE(B138, "-", C138), 'SlotsAllocation 2'!$C$44:$C$57, 0)),
    IF(ISNA(MATCH(CONCATENATE(B138, "-", C138), 'SlotsAllocation 2'!$D$44:$D$57, 0)),
        IF(ISNA(MATCH(CONCATENATE(B138, "-", C138), 'SlotsAllocation 2'!$E$44:$E$57, 0)),
            IF(ISNA(MATCH(CONCATENATE(B138, "-", C138), 'SlotsAllocation 2'!$F$44:$F$57, 0)),
                IF(ISNA(MATCH(CONCATENATE(B138, "-", C138), 'SlotsAllocation 2'!$G$44:$G$57, 0)),
                    IF(ISNA(MATCH(CONCATENATE(B138, "-", C138), 'SlotsAllocation 2'!$H$44:$H$57, 0)),
                        IF(ISNA(MATCH(CONCATENATE(B138, "-", C138), 'SlotsAllocation 2'!$I$44:$I$57, 0)),
                           IF(ISNA(MATCH(CONCATENATE(B138, "-", C138), 'SlotsAllocation 2'!$J$44:$J$57, 0)),
                                0,
                            MATCH(CONCATENATE(B138, "-", C138), 'SlotsAllocation 2'!$J$44:$J$57, 0)),
                        MATCH(CONCATENATE(B138, "-", C138), 'SlotsAllocation 2'!$I$44:$I$57, 0)),
                    MATCH(CONCATENATE(B138, "-", C138), 'SlotsAllocation 2'!$H$44:$H$57, 0)),
                MATCH(CONCATENATE(B138, "-", C138), 'SlotsAllocation 2'!$G$44:$G$57, 0)),
            MATCH(CONCATENATE(B138, "-", C138), 'SlotsAllocation 2'!$F$44:$F$57, 0)),
        MATCH(CONCATENATE(B138, "-", C138), 'SlotsAllocation 2'!$E$44:$E$57, 0)),
    MATCH(CONCATENATE(B138, "-", C138), 'SlotsAllocation 2'!$D$44:$D$57, 0)),
MATCH(CONCATENATE(B138, "-", C138), 'SlotsAllocation 2'!$C$44:$C$57, 0))</f>
        <v>0</v>
      </c>
      <c r="N138" s="3">
        <f>IF(ISNA(MATCH(CONCATENATE(B138, "-", C138), 'SlotsAllocation 2'!$C$58:$C$71, 0)),
    IF(ISNA(MATCH(CONCATENATE(B138, "-", C138), 'SlotsAllocation 2'!$D$58:$D$71, 0)),
        IF(ISNA(MATCH(CONCATENATE(B138, "-", C138), 'SlotsAllocation 2'!$E$58:$E$71, 0)),
            IF(ISNA(MATCH(CONCATENATE(B138, "-", C138), 'SlotsAllocation 2'!$F$58:$F$71, 0)),
                IF(ISNA(MATCH(CONCATENATE(B138, "-", C138), 'SlotsAllocation 2'!$G$58:$G$71, 0)),
                    IF(ISNA(MATCH(CONCATENATE(B138, "-", C138), 'SlotsAllocation 2'!$H$58:$H$71, 0)),
                        IF(ISNA(MATCH(CONCATENATE(B138, "-", C138), 'SlotsAllocation 2'!$I$58:$I$71, 0)),
                           IF(ISNA(MATCH(CONCATENATE(B138, "-", C138), 'SlotsAllocation 2'!$J$58:$J$71, 0)),
                                0,
                            MATCH(CONCATENATE(B138, "-", C138), 'SlotsAllocation 2'!$J$58:$J$71, 0)),
                        MATCH(CONCATENATE(B138, "-", C138), 'SlotsAllocation 2'!$I$58:$I$71, 0)),
                    MATCH(CONCATENATE(B138, "-", C138), 'SlotsAllocation 2'!$H$58:$H$71, 0)),
                MATCH(CONCATENATE(B138, "-", C138), 'SlotsAllocation 2'!$G$58:$G$71, 0)),
            MATCH(CONCATENATE(B138, "-", C138), 'SlotsAllocation 2'!$F$58:$F$71, 0)),
        MATCH(CONCATENATE(B138, "-", C138), 'SlotsAllocation 2'!$E$58:$E$71, 0)),
    MATCH(CONCATENATE(B138, "-", C138), 'SlotsAllocation 2'!$D$58:$D$71, 0)),
MATCH(CONCATENATE(B138, "-", C138), 'SlotsAllocation 2'!$C$58:$C$71, 0))</f>
        <v>0</v>
      </c>
      <c r="O138" s="32" t="str">
        <f>IF(ISNA(MATCH(CONCATENATE(B138, "-", C138), 'SlotsAllocation 2'!$C$2:$C$71, 0)),
    IF(ISNA(MATCH(CONCATENATE(B138, "-", C138), 'SlotsAllocation 2'!$D$2:$D$71, 0)),
        IF(ISNA(MATCH(CONCATENATE(B138, "-", C138), 'SlotsAllocation 2'!$E$2:$E$71, 0)),
            IF(ISNA(MATCH(CONCATENATE(B138, "-", C138), 'SlotsAllocation 2'!$F$2:$F$71, 0)),
                IF(ISNA(MATCH(CONCATENATE(B138, "-", C138), 'SlotsAllocation 2'!$G$2:$G$71, 0)),
                    IF(ISNA(MATCH(CONCATENATE(B138, "-", C138), 'SlotsAllocation 2'!$H$2:$H$71, 0)),
                        IF(ISNA(MATCH(CONCATENATE(B138, "-", C138),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08:00-09:30</v>
      </c>
      <c r="P138" s="3">
        <v>6007</v>
      </c>
      <c r="Q138" s="32">
        <f>IF(ISNA(MATCH(CONCATENATE(B138, "-", C138), 'SlotsAllocation 2'!$C$2:$C$71, 0)),
    IF(ISNA(MATCH(CONCATENATE(B138, "-", C138), 'SlotsAllocation 2'!$D$2:$D$71, 0)),
        IF(ISNA(MATCH(CONCATENATE(B138, "-", C138), 'SlotsAllocation 2'!$E$2:$E$71, 0)),
            IF(ISNA(MATCH(CONCATENATE(B138, "-", C138), 'SlotsAllocation 2'!$F$2:$F$71, 0)),
                IF(ISNA(MATCH(CONCATENATE(B138, "-", C138), 'SlotsAllocation 2'!$G$2:$G$71, 0)),
                    IF(ISNA(MATCH(CONCATENATE(B138, "-", C138), 'SlotsAllocation 2'!$H$2:$H$71, 0)),
                        IF(ISNA(MATCH(CONCATENATE(B138, "-", C138), 'SlotsAllocation 2'!$I$2:$I$71, 0)),
                            IF(ISNA(MATCH(CONCATENATE(B138, "-", C138), 'SlotsAllocation 2'!$J$2:$J$71, 0)),
                                "No Room Allocated",
                            MATCH(CONCATENATE(B138, "-", C138), 'SlotsAllocation 2'!$J$2:$J$71, 0)),
                        MATCH(CONCATENATE(B138, "-", C138), 'SlotsAllocation 2'!$I$2:$I$71, 0)),
                    MATCH(CONCATENATE(B138, "-", C138), 'SlotsAllocation 2'!$H$2:$H$71, 0)),
                MATCH(CONCATENATE(B138, "-", C138), 'SlotsAllocation 2'!$G$2:$G$71, 0)),
            MATCH(CONCATENATE(B138, "-", C138), 'SlotsAllocation 2'!$F$2:$F$71, 0)),
        MATCH(CONCATENATE(B138, "-", C138), 'SlotsAllocation 2'!$E$2:$E$71, 0)),
    MATCH(CONCATENATE(B138, "-", C138), 'SlotsAllocation 2'!$D$2:$D$71, 0)),
MATCH(CONCATENATE(B138, "-", C138), 'SlotsAllocation 2'!$C$2:$C$71, 0))</f>
        <v>13</v>
      </c>
      <c r="R138" s="59">
        <v>30</v>
      </c>
      <c r="S138" s="147" t="s">
        <v>349</v>
      </c>
      <c r="T138" s="107"/>
      <c r="U138" s="133"/>
      <c r="V138" s="133"/>
      <c r="W138" s="133"/>
    </row>
    <row r="139" spans="1:29" s="134" customFormat="1" ht="12" x14ac:dyDescent="0.25">
      <c r="B139" s="98" t="s">
        <v>51</v>
      </c>
      <c r="C139" s="97">
        <v>5</v>
      </c>
      <c r="D139" s="32" t="s">
        <v>77</v>
      </c>
      <c r="E139" s="5" t="s">
        <v>330</v>
      </c>
      <c r="F139" s="96">
        <v>1</v>
      </c>
      <c r="G139" s="59" t="s">
        <v>454</v>
      </c>
      <c r="H139" s="119"/>
      <c r="I139" s="32" t="str">
        <f t="shared" si="27"/>
        <v>S</v>
      </c>
      <c r="J139" s="3">
        <f>IF(ISNA(MATCH(CONCATENATE(B139, "-", C139), 'SlotsAllocation 2'!$C$2:$C$15, 0)),
    IF(ISNA(MATCH(CONCATENATE(B139, "-", C139), 'SlotsAllocation 2'!$D$2:$D$15, 0)),
        IF(ISNA(MATCH(CONCATENATE(B139, "-", C139), 'SlotsAllocation 2'!$E$2:$E$15, 0)),
            IF(ISNA(MATCH(CONCATENATE(B139, "-", C139), 'SlotsAllocation 2'!$F$2:$F$15, 0)),
                IF(ISNA(MATCH(CONCATENATE(B139, "-", C139), 'SlotsAllocation 2'!$G$2:$G$15, 0)),
                    IF(ISNA(MATCH(CONCATENATE(B139, "-", C139), 'SlotsAllocation 2'!$H$2:$H$15, 0)),
                        IF(ISNA(MATCH(CONCATENATE(B139, "-", C139), 'SlotsAllocation 2'!$I$2:$I$15, 0)),
                            IF(ISNA(MATCH(CONCATENATE(B139, "-", C139), 'SlotsAllocation 2'!$J$2:$J$15, 0)),
                                0,
                            MATCH(CONCATENATE(B139, "-", C139), 'SlotsAllocation 2'!$J$2:$J$15, 0)),
                        MATCH(CONCATENATE(B139, "-", C139), 'SlotsAllocation 2'!$I$2:$I$15, 0)),
                    MATCH(CONCATENATE(B139, "-", C139), 'SlotsAllocation 2'!$H$2:$H$15, 0)),
                MATCH(CONCATENATE(B139, "-", C139), 'SlotsAllocation 2'!$G$2:$G$15, 0)),
            MATCH(CONCATENATE(B139, "-", C139), 'SlotsAllocation 2'!$F$2:$F$15, 0)),
        MATCH(CONCATENATE(B139, "-", C139), 'SlotsAllocation 2'!$E$2:$E$15, 0)),
    MATCH(CONCATENATE(B139, "-", C139), 'SlotsAllocation 2'!$D$2:$D$15, 0)),
MATCH(CONCATENATE(B139, "-", C139), 'SlotsAllocation 2'!$C$2:$C$15, 0))</f>
        <v>8</v>
      </c>
      <c r="K139" s="3">
        <f>IF(ISNA(MATCH(CONCATENATE(B139, "-", C139), 'SlotsAllocation 2'!$C$16:$C$29, 0)),
    IF(ISNA(MATCH(CONCATENATE(B139, "-", C139), 'SlotsAllocation 2'!$D$16:$D$29, 0)),
        IF(ISNA(MATCH(CONCATENATE(B139, "-", C139), 'SlotsAllocation 2'!$E$16:$E$29, 0)),
            IF(ISNA(MATCH(CONCATENATE(B139, "-", C139), 'SlotsAllocation 2'!$F$16:$F$29, 0)),
                IF(ISNA(MATCH(CONCATENATE(B139, "-", C139), 'SlotsAllocation 2'!$G$16:$G$29, 0)),
                    IF(ISNA(MATCH(CONCATENATE(B139, "-", C139), 'SlotsAllocation 2'!$H$16:$H$29, 0)),
                        IF(ISNA(MATCH(CONCATENATE(B139, "-", C139), 'SlotsAllocation 2'!$I$16:$I$29, 0)),
                           IF(ISNA(MATCH(CONCATENATE(B139, "-", C139), 'SlotsAllocation 2'!$J$16:$J$29, 0)),
                                0,
                            MATCH(CONCATENATE(B139, "-", C139), 'SlotsAllocation 2'!$J$16:$J$29, 0)),
                        MATCH(CONCATENATE(B139, "-", C139), 'SlotsAllocation 2'!$I$16:$I$29, 0)),
                    MATCH(CONCATENATE(B139, "-", C139), 'SlotsAllocation 2'!$H$16:$H$29, 0)),
                MATCH(CONCATENATE(B139, "-", C139), 'SlotsAllocation 2'!$G$16:$G$29, 0)),
            MATCH(CONCATENATE(B139, "-", C139), 'SlotsAllocation 2'!$F$16:$F$29, 0)),
        MATCH(CONCATENATE(B139, "-", C139), 'SlotsAllocation 2'!$E$16:$E$29, 0)),
    MATCH(CONCATENATE(B139, "-", C139), 'SlotsAllocation 2'!$D$16:$D$29, 0)),
MATCH(CONCATENATE(B139, "-", C139), 'SlotsAllocation 2'!$C$16:$C$29, 0))</f>
        <v>0</v>
      </c>
      <c r="L139" s="3">
        <f>IF(ISNA(MATCH(CONCATENATE(B139, "-", C139), 'SlotsAllocation 2'!$C$30:$C$43, 0)),
    IF(ISNA(MATCH(CONCATENATE(B139, "-", C139), 'SlotsAllocation 2'!$D$30:$D$43, 0)),
        IF(ISNA(MATCH(CONCATENATE(B139, "-", C139), 'SlotsAllocation 2'!$E$30:$E$43, 0)),
            IF(ISNA(MATCH(CONCATENATE(B139, "-", C139), 'SlotsAllocation 2'!$F$30:$F$43, 0)),
                IF(ISNA(MATCH(CONCATENATE(B139, "-", C139), 'SlotsAllocation 2'!$G$30:$G$43, 0)),
                    IF(ISNA(MATCH(CONCATENATE(B139, "-", C139), 'SlotsAllocation 2'!$H$30:$H$43, 0)),
                        IF(ISNA(MATCH(CONCATENATE(B139, "-", C139), 'SlotsAllocation 2'!$I$30:$I$43, 0)),
                           IF(ISNA(MATCH(CONCATENATE(B139, "-", C139), 'SlotsAllocation 2'!$J$30:$J$43, 0)),
                                0,
                            MATCH(CONCATENATE(B139, "-", C139), 'SlotsAllocation 2'!$J$30:$J$43, 0)),
                        MATCH(CONCATENATE(B139, "-", C139), 'SlotsAllocation 2'!$I$30:$I$43, 0)),
                    MATCH(CONCATENATE(B139, "-", C139), 'SlotsAllocation 2'!$H$30:$H$43, 0)),
                MATCH(CONCATENATE(B139, "-", C139), 'SlotsAllocation 2'!$G$30:$G$43, 0)),
            MATCH(CONCATENATE(B139, "-", C139), 'SlotsAllocation 2'!$F$30:$F$43, 0)),
        MATCH(CONCATENATE(B139, "-", C139), 'SlotsAllocation 2'!$E$30:$E$43, 0)),
    MATCH(CONCATENATE(B139, "-", C139), 'SlotsAllocation 2'!$D$30:$D$43, 0)),
MATCH(CONCATENATE(B139, "-", C139), 'SlotsAllocation 2'!$C$30:$C$43, 0))</f>
        <v>0</v>
      </c>
      <c r="M139" s="3">
        <f>IF(ISNA(MATCH(CONCATENATE(B139, "-", C139), 'SlotsAllocation 2'!$C$44:$C$57, 0)),
    IF(ISNA(MATCH(CONCATENATE(B139, "-", C139), 'SlotsAllocation 2'!$D$44:$D$57, 0)),
        IF(ISNA(MATCH(CONCATENATE(B139, "-", C139), 'SlotsAllocation 2'!$E$44:$E$57, 0)),
            IF(ISNA(MATCH(CONCATENATE(B139, "-", C139), 'SlotsAllocation 2'!$F$44:$F$57, 0)),
                IF(ISNA(MATCH(CONCATENATE(B139, "-", C139), 'SlotsAllocation 2'!$G$44:$G$57, 0)),
                    IF(ISNA(MATCH(CONCATENATE(B139, "-", C139), 'SlotsAllocation 2'!$H$44:$H$57, 0)),
                        IF(ISNA(MATCH(CONCATENATE(B139, "-", C139), 'SlotsAllocation 2'!$I$44:$I$57, 0)),
                           IF(ISNA(MATCH(CONCATENATE(B139, "-", C139), 'SlotsAllocation 2'!$J$44:$J$57, 0)),
                                0,
                            MATCH(CONCATENATE(B139, "-", C139), 'SlotsAllocation 2'!$J$44:$J$57, 0)),
                        MATCH(CONCATENATE(B139, "-", C139), 'SlotsAllocation 2'!$I$44:$I$57, 0)),
                    MATCH(CONCATENATE(B139, "-", C139), 'SlotsAllocation 2'!$H$44:$H$57, 0)),
                MATCH(CONCATENATE(B139, "-", C139), 'SlotsAllocation 2'!$G$44:$G$57, 0)),
            MATCH(CONCATENATE(B139, "-", C139), 'SlotsAllocation 2'!$F$44:$F$57, 0)),
        MATCH(CONCATENATE(B139, "-", C139), 'SlotsAllocation 2'!$E$44:$E$57, 0)),
    MATCH(CONCATENATE(B139, "-", C139), 'SlotsAllocation 2'!$D$44:$D$57, 0)),
MATCH(CONCATENATE(B139, "-", C139), 'SlotsAllocation 2'!$C$44:$C$57, 0))</f>
        <v>0</v>
      </c>
      <c r="N139" s="3">
        <f>IF(ISNA(MATCH(CONCATENATE(B139, "-", C139), 'SlotsAllocation 2'!$C$58:$C$71, 0)),
    IF(ISNA(MATCH(CONCATENATE(B139, "-", C139), 'SlotsAllocation 2'!$D$58:$D$71, 0)),
        IF(ISNA(MATCH(CONCATENATE(B139, "-", C139), 'SlotsAllocation 2'!$E$58:$E$71, 0)),
            IF(ISNA(MATCH(CONCATENATE(B139, "-", C139), 'SlotsAllocation 2'!$F$58:$F$71, 0)),
                IF(ISNA(MATCH(CONCATENATE(B139, "-", C139), 'SlotsAllocation 2'!$G$58:$G$71, 0)),
                    IF(ISNA(MATCH(CONCATENATE(B139, "-", C139), 'SlotsAllocation 2'!$H$58:$H$71, 0)),
                        IF(ISNA(MATCH(CONCATENATE(B139, "-", C139), 'SlotsAllocation 2'!$I$58:$I$71, 0)),
                           IF(ISNA(MATCH(CONCATENATE(B139, "-", C139), 'SlotsAllocation 2'!$J$58:$J$71, 0)),
                                0,
                            MATCH(CONCATENATE(B139, "-", C139), 'SlotsAllocation 2'!$J$58:$J$71, 0)),
                        MATCH(CONCATENATE(B139, "-", C139), 'SlotsAllocation 2'!$I$58:$I$71, 0)),
                    MATCH(CONCATENATE(B139, "-", C139), 'SlotsAllocation 2'!$H$58:$H$71, 0)),
                MATCH(CONCATENATE(B139, "-", C139), 'SlotsAllocation 2'!$G$58:$G$71, 0)),
            MATCH(CONCATENATE(B139, "-", C139), 'SlotsAllocation 2'!$F$58:$F$71, 0)),
        MATCH(CONCATENATE(B139, "-", C139), 'SlotsAllocation 2'!$E$58:$E$71, 0)),
    MATCH(CONCATENATE(B139, "-", C139), 'SlotsAllocation 2'!$D$58:$D$71, 0)),
MATCH(CONCATENATE(B139, "-", C139), 'SlotsAllocation 2'!$C$58:$C$71, 0))</f>
        <v>0</v>
      </c>
      <c r="O139" s="32" t="str">
        <f>IF(ISNA(MATCH(CONCATENATE(B139, "-", C139), 'SlotsAllocation 2'!$C$2:$C$71, 0)),
    IF(ISNA(MATCH(CONCATENATE(B139, "-", C139), 'SlotsAllocation 2'!$D$2:$D$71, 0)),
        IF(ISNA(MATCH(CONCATENATE(B139, "-", C139), 'SlotsAllocation 2'!$E$2:$E$71, 0)),
            IF(ISNA(MATCH(CONCATENATE(B139, "-", C139), 'SlotsAllocation 2'!$F$2:$F$71, 0)),
                IF(ISNA(MATCH(CONCATENATE(B139, "-", C139), 'SlotsAllocation 2'!$G$2:$G$71, 0)),
                    IF(ISNA(MATCH(CONCATENATE(B139, "-", C139), 'SlotsAllocation 2'!$H$2:$H$71, 0)),
                        IF(ISNA(MATCH(CONCATENATE(B139, "-", C139),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09:40-11:10</v>
      </c>
      <c r="P139" s="3" t="str">
        <f>IF(ISNA(VLOOKUP(Q139, 'LOOKUP Table'!$A$2:$B$75, 2, FALSE)), "No Room Allocated", VLOOKUP(Q139, 'LOOKUP Table'!$A$2:$B$75, 2, FALSE))</f>
        <v>CCSE</v>
      </c>
      <c r="Q139" s="32">
        <f>IF(ISNA(MATCH(CONCATENATE(B139, "-", C139), 'SlotsAllocation 2'!$C$2:$C$71, 0)),
    IF(ISNA(MATCH(CONCATENATE(B139, "-", C139), 'SlotsAllocation 2'!$D$2:$D$71, 0)),
        IF(ISNA(MATCH(CONCATENATE(B139, "-", C139), 'SlotsAllocation 2'!$E$2:$E$71, 0)),
            IF(ISNA(MATCH(CONCATENATE(B139, "-", C139), 'SlotsAllocation 2'!$F$2:$F$71, 0)),
                IF(ISNA(MATCH(CONCATENATE(B139, "-", C139), 'SlotsAllocation 2'!$G$2:$G$71, 0)),
                    IF(ISNA(MATCH(CONCATENATE(B139, "-", C139), 'SlotsAllocation 2'!$H$2:$H$71, 0)),
                        IF(ISNA(MATCH(CONCATENATE(B139, "-", C139), 'SlotsAllocation 2'!$I$2:$I$71, 0)),
                            IF(ISNA(MATCH(CONCATENATE(B139, "-", C139), 'SlotsAllocation 2'!$J$2:$J$71, 0)),
                                "No Room Allocated",
                            MATCH(CONCATENATE(B139, "-", C139), 'SlotsAllocation 2'!$J$2:$J$71, 0)),
                        MATCH(CONCATENATE(B139, "-", C139), 'SlotsAllocation 2'!$I$2:$I$71, 0)),
                    MATCH(CONCATENATE(B139, "-", C139), 'SlotsAllocation 2'!$H$2:$H$71, 0)),
                MATCH(CONCATENATE(B139, "-", C139), 'SlotsAllocation 2'!$G$2:$G$71, 0)),
            MATCH(CONCATENATE(B139, "-", C139), 'SlotsAllocation 2'!$F$2:$F$71, 0)),
        MATCH(CONCATENATE(B139, "-", C139), 'SlotsAllocation 2'!$E$2:$E$71, 0)),
    MATCH(CONCATENATE(B139, "-", C139), 'SlotsAllocation 2'!$D$2:$D$71, 0)),
MATCH(CONCATENATE(B139, "-", C139), 'SlotsAllocation 2'!$C$2:$C$71, 0))</f>
        <v>8</v>
      </c>
      <c r="R139" s="59">
        <v>30</v>
      </c>
      <c r="S139" s="147" t="s">
        <v>349</v>
      </c>
      <c r="T139" s="107"/>
      <c r="U139" s="133"/>
      <c r="V139" s="133"/>
      <c r="W139" s="133"/>
    </row>
    <row r="140" spans="1:29" ht="30" customHeight="1" x14ac:dyDescent="0.25">
      <c r="A140" s="134"/>
      <c r="B140" s="84"/>
      <c r="C140" s="85"/>
      <c r="D140" s="86"/>
      <c r="E140" s="86"/>
      <c r="F140" s="87"/>
      <c r="G140" s="86"/>
      <c r="H140" s="86"/>
      <c r="I140" s="86"/>
      <c r="J140" s="11"/>
      <c r="K140" s="11"/>
      <c r="L140" s="11"/>
      <c r="M140" s="11"/>
      <c r="N140" s="11"/>
      <c r="O140" s="86"/>
      <c r="P140" s="11"/>
      <c r="Q140" s="88"/>
      <c r="R140" s="89"/>
      <c r="S140" s="86"/>
      <c r="T140" s="90"/>
      <c r="U140" s="130"/>
      <c r="V140" s="130"/>
      <c r="W140" s="130"/>
    </row>
    <row r="141" spans="1:29" ht="12" x14ac:dyDescent="0.25">
      <c r="A141" s="134"/>
      <c r="B141" s="56" t="s">
        <v>44</v>
      </c>
      <c r="C141" s="57">
        <v>1</v>
      </c>
      <c r="D141" s="32" t="s">
        <v>45</v>
      </c>
      <c r="E141" s="32" t="s">
        <v>95</v>
      </c>
      <c r="F141" s="58">
        <v>3</v>
      </c>
      <c r="G141" s="113" t="s">
        <v>142</v>
      </c>
      <c r="H141" s="113">
        <v>4161</v>
      </c>
      <c r="I141" s="3" t="str">
        <f t="shared" ref="I141:I150" si="28">CONCATENATE(
    IF(J141 &gt; 0, "S", ""),
    IF(K141 &gt; 0, "M", ""),
    IF(L141 &gt; 0, "T", ""),
    IF(M141 &gt; 0, "W", ""),
    IF(N141 &gt; 0, "R", ""),
)</f>
        <v>ST</v>
      </c>
      <c r="J141" s="3">
        <f>IF(ISNA(MATCH(CONCATENATE(B141, "-", C141), 'SlotsAllocation 2'!$C$2:$C$15, 0)),
    IF(ISNA(MATCH(CONCATENATE(B141, "-", C141), 'SlotsAllocation 2'!$D$2:$D$15, 0)),
        IF(ISNA(MATCH(CONCATENATE(B141, "-", C141), 'SlotsAllocation 2'!$E$2:$E$15, 0)),
            IF(ISNA(MATCH(CONCATENATE(B141, "-", C141), 'SlotsAllocation 2'!$F$2:$F$15, 0)),
                IF(ISNA(MATCH(CONCATENATE(B141, "-", C141), 'SlotsAllocation 2'!$G$2:$G$15, 0)),
                    IF(ISNA(MATCH(CONCATENATE(B141, "-", C141), 'SlotsAllocation 2'!$H$2:$H$15, 0)),
                        IF(ISNA(MATCH(CONCATENATE(B141, "-", C141), 'SlotsAllocation 2'!$I$2:$I$15, 0)),
                            IF(ISNA(MATCH(CONCATENATE(B141, "-", C141), 'SlotsAllocation 2'!$J$2:$J$15, 0)),
                                0,
                            MATCH(CONCATENATE(B141, "-", C141), 'SlotsAllocation 2'!$J$2:$J$15, 0)),
                        MATCH(CONCATENATE(B141, "-", C141), 'SlotsAllocation 2'!$I$2:$I$15, 0)),
                    MATCH(CONCATENATE(B141, "-", C141), 'SlotsAllocation 2'!$H$2:$H$15, 0)),
                MATCH(CONCATENATE(B141, "-", C141), 'SlotsAllocation 2'!$G$2:$G$15, 0)),
            MATCH(CONCATENATE(B141, "-", C141), 'SlotsAllocation 2'!$F$2:$F$15, 0)),
        MATCH(CONCATENATE(B141, "-", C141), 'SlotsAllocation 2'!$E$2:$E$15, 0)),
    MATCH(CONCATENATE(B141, "-", C141), 'SlotsAllocation 2'!$D$2:$D$15, 0)),
MATCH(CONCATENATE(B141, "-", C141), 'SlotsAllocation 2'!$C$2:$C$15, 0))</f>
        <v>4</v>
      </c>
      <c r="K141" s="3">
        <f>IF(ISNA(MATCH(CONCATENATE(B141, "-", C141), 'SlotsAllocation 2'!$C$16:$C$29, 0)),
    IF(ISNA(MATCH(CONCATENATE(B141, "-", C141), 'SlotsAllocation 2'!$D$16:$D$29, 0)),
        IF(ISNA(MATCH(CONCATENATE(B141, "-", C141), 'SlotsAllocation 2'!$E$16:$E$29, 0)),
            IF(ISNA(MATCH(CONCATENATE(B141, "-", C141), 'SlotsAllocation 2'!$F$16:$F$29, 0)),
                IF(ISNA(MATCH(CONCATENATE(B141, "-", C141), 'SlotsAllocation 2'!$G$16:$G$29, 0)),
                    IF(ISNA(MATCH(CONCATENATE(B141, "-", C141), 'SlotsAllocation 2'!$H$16:$H$29, 0)),
                        IF(ISNA(MATCH(CONCATENATE(B141, "-", C141), 'SlotsAllocation 2'!$I$16:$I$29, 0)),
                           IF(ISNA(MATCH(CONCATENATE(B141, "-", C141), 'SlotsAllocation 2'!$J$16:$J$29, 0)),
                                0,
                            MATCH(CONCATENATE(B141, "-", C141), 'SlotsAllocation 2'!$J$16:$J$29, 0)),
                        MATCH(CONCATENATE(B141, "-", C141), 'SlotsAllocation 2'!$I$16:$I$29, 0)),
                    MATCH(CONCATENATE(B141, "-", C141), 'SlotsAllocation 2'!$H$16:$H$29, 0)),
                MATCH(CONCATENATE(B141, "-", C141), 'SlotsAllocation 2'!$G$16:$G$29, 0)),
            MATCH(CONCATENATE(B141, "-", C141), 'SlotsAllocation 2'!$F$16:$F$29, 0)),
        MATCH(CONCATENATE(B141, "-", C141), 'SlotsAllocation 2'!$E$16:$E$29, 0)),
    MATCH(CONCATENATE(B141, "-", C141), 'SlotsAllocation 2'!$D$16:$D$29, 0)),
MATCH(CONCATENATE(B141, "-", C141), 'SlotsAllocation 2'!$C$16:$C$29, 0))</f>
        <v>0</v>
      </c>
      <c r="L141" s="3">
        <f>IF(ISNA(MATCH(CONCATENATE(B141, "-", C141), 'SlotsAllocation 2'!$C$30:$C$43, 0)),
    IF(ISNA(MATCH(CONCATENATE(B141, "-", C141), 'SlotsAllocation 2'!$D$30:$D$43, 0)),
        IF(ISNA(MATCH(CONCATENATE(B141, "-", C141), 'SlotsAllocation 2'!$E$30:$E$43, 0)),
            IF(ISNA(MATCH(CONCATENATE(B141, "-", C141), 'SlotsAllocation 2'!$F$30:$F$43, 0)),
                IF(ISNA(MATCH(CONCATENATE(B141, "-", C141), 'SlotsAllocation 2'!$G$30:$G$43, 0)),
                    IF(ISNA(MATCH(CONCATENATE(B141, "-", C141), 'SlotsAllocation 2'!$H$30:$H$43, 0)),
                        IF(ISNA(MATCH(CONCATENATE(B141, "-", C141), 'SlotsAllocation 2'!$I$30:$I$43, 0)),
                           IF(ISNA(MATCH(CONCATENATE(B141, "-", C141), 'SlotsAllocation 2'!$J$30:$J$43, 0)),
                                0,
                            MATCH(CONCATENATE(B141, "-", C141), 'SlotsAllocation 2'!$J$30:$J$43, 0)),
                        MATCH(CONCATENATE(B141, "-", C141), 'SlotsAllocation 2'!$I$30:$I$43, 0)),
                    MATCH(CONCATENATE(B141, "-", C141), 'SlotsAllocation 2'!$H$30:$H$43, 0)),
                MATCH(CONCATENATE(B141, "-", C141), 'SlotsAllocation 2'!$G$30:$G$43, 0)),
            MATCH(CONCATENATE(B141, "-", C141), 'SlotsAllocation 2'!$F$30:$F$43, 0)),
        MATCH(CONCATENATE(B141, "-", C141), 'SlotsAllocation 2'!$E$30:$E$43, 0)),
    MATCH(CONCATENATE(B141, "-", C141), 'SlotsAllocation 2'!$D$30:$D$43, 0)),
MATCH(CONCATENATE(B141, "-", C141), 'SlotsAllocation 2'!$C$30:$C$43, 0))</f>
        <v>4</v>
      </c>
      <c r="M141" s="3">
        <f>IF(ISNA(MATCH(CONCATENATE(B141, "-", C141), 'SlotsAllocation 2'!$C$44:$C$57, 0)),
    IF(ISNA(MATCH(CONCATENATE(B141, "-", C141), 'SlotsAllocation 2'!$D$44:$D$57, 0)),
        IF(ISNA(MATCH(CONCATENATE(B141, "-", C141), 'SlotsAllocation 2'!$E$44:$E$57, 0)),
            IF(ISNA(MATCH(CONCATENATE(B141, "-", C141), 'SlotsAllocation 2'!$F$44:$F$57, 0)),
                IF(ISNA(MATCH(CONCATENATE(B141, "-", C141), 'SlotsAllocation 2'!$G$44:$G$57, 0)),
                    IF(ISNA(MATCH(CONCATENATE(B141, "-", C141), 'SlotsAllocation 2'!$H$44:$H$57, 0)),
                        IF(ISNA(MATCH(CONCATENATE(B141, "-", C141), 'SlotsAllocation 2'!$I$44:$I$57, 0)),
                           IF(ISNA(MATCH(CONCATENATE(B141, "-", C141), 'SlotsAllocation 2'!$J$44:$J$57, 0)),
                                0,
                            MATCH(CONCATENATE(B141, "-", C141), 'SlotsAllocation 2'!$J$44:$J$57, 0)),
                        MATCH(CONCATENATE(B141, "-", C141), 'SlotsAllocation 2'!$I$44:$I$57, 0)),
                    MATCH(CONCATENATE(B141, "-", C141), 'SlotsAllocation 2'!$H$44:$H$57, 0)),
                MATCH(CONCATENATE(B141, "-", C141), 'SlotsAllocation 2'!$G$44:$G$57, 0)),
            MATCH(CONCATENATE(B141, "-", C141), 'SlotsAllocation 2'!$F$44:$F$57, 0)),
        MATCH(CONCATENATE(B141, "-", C141), 'SlotsAllocation 2'!$E$44:$E$57, 0)),
    MATCH(CONCATENATE(B141, "-", C141), 'SlotsAllocation 2'!$D$44:$D$57, 0)),
MATCH(CONCATENATE(B141, "-", C141), 'SlotsAllocation 2'!$C$44:$C$57, 0))</f>
        <v>0</v>
      </c>
      <c r="N141" s="3">
        <f>IF(ISNA(MATCH(CONCATENATE(B141, "-", C141), 'SlotsAllocation 2'!$C$58:$C$71, 0)),
    IF(ISNA(MATCH(CONCATENATE(B141, "-", C141), 'SlotsAllocation 2'!$D$58:$D$71, 0)),
        IF(ISNA(MATCH(CONCATENATE(B141, "-", C141), 'SlotsAllocation 2'!$E$58:$E$71, 0)),
            IF(ISNA(MATCH(CONCATENATE(B141, "-", C141), 'SlotsAllocation 2'!$F$58:$F$71, 0)),
                IF(ISNA(MATCH(CONCATENATE(B141, "-", C141), 'SlotsAllocation 2'!$G$58:$G$71, 0)),
                    IF(ISNA(MATCH(CONCATENATE(B141, "-", C141), 'SlotsAllocation 2'!$H$58:$H$71, 0)),
                        IF(ISNA(MATCH(CONCATENATE(B141, "-", C141), 'SlotsAllocation 2'!$I$58:$I$71, 0)),
                           IF(ISNA(MATCH(CONCATENATE(B141, "-", C141), 'SlotsAllocation 2'!$J$58:$J$71, 0)),
                                0,
                            MATCH(CONCATENATE(B141, "-", C141), 'SlotsAllocation 2'!$J$58:$J$71, 0)),
                        MATCH(CONCATENATE(B141, "-", C141), 'SlotsAllocation 2'!$I$58:$I$71, 0)),
                    MATCH(CONCATENATE(B141, "-", C141), 'SlotsAllocation 2'!$H$58:$H$71, 0)),
                MATCH(CONCATENATE(B141, "-", C141), 'SlotsAllocation 2'!$G$58:$G$71, 0)),
            MATCH(CONCATENATE(B141, "-", C141), 'SlotsAllocation 2'!$F$58:$F$71, 0)),
        MATCH(CONCATENATE(B141, "-", C141), 'SlotsAllocation 2'!$E$58:$E$71, 0)),
    MATCH(CONCATENATE(B141, "-", C141), 'SlotsAllocation 2'!$D$58:$D$71, 0)),
MATCH(CONCATENATE(B141, "-", C141), 'SlotsAllocation 2'!$C$58:$C$71, 0))</f>
        <v>0</v>
      </c>
      <c r="O141" s="3" t="str">
        <f>IF(ISNA(MATCH(CONCATENATE(B141, "-", C141), 'SlotsAllocation 2'!$C$2:$C$71, 0)),
    IF(ISNA(MATCH(CONCATENATE(B141, "-", C141), 'SlotsAllocation 2'!$D$2:$D$71, 0)),
        IF(ISNA(MATCH(CONCATENATE(B141, "-", C141), 'SlotsAllocation 2'!$E$2:$E$71, 0)),
            IF(ISNA(MATCH(CONCATENATE(B141, "-", C141), 'SlotsAllocation 2'!$F$2:$F$71, 0)),
                IF(ISNA(MATCH(CONCATENATE(B141, "-", C141), 'SlotsAllocation 2'!$G$2:$G$71, 0)),
                    IF(ISNA(MATCH(CONCATENATE(B141, "-", C141), 'SlotsAllocation 2'!$H$2:$H$71, 0)),
                        IF(ISNA(MATCH(CONCATENATE(B141, "-", C141),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13:00-14:30</v>
      </c>
      <c r="P141" s="3" t="str">
        <f>IF(ISNA(VLOOKUP(Q141, 'LOOKUP Table'!$A$2:$B$75, 2, FALSE)), "No Room Allocated", VLOOKUP(Q141, 'LOOKUP Table'!$A$2:$B$75, 2, FALSE))</f>
        <v>CSCLAB3</v>
      </c>
      <c r="Q141" s="3">
        <f>IF(ISNA(MATCH(CONCATENATE(B141, "-", C141), 'SlotsAllocation 2'!$C$2:$C$71, 0)),
    IF(ISNA(MATCH(CONCATENATE(B141, "-", C141), 'SlotsAllocation 2'!$D$2:$D$71, 0)),
        IF(ISNA(MATCH(CONCATENATE(B141, "-", C141), 'SlotsAllocation 2'!$E$2:$E$71, 0)),
            IF(ISNA(MATCH(CONCATENATE(B141, "-", C141), 'SlotsAllocation 2'!$F$2:$F$71, 0)),
                IF(ISNA(MATCH(CONCATENATE(B141, "-", C141), 'SlotsAllocation 2'!$G$2:$G$71, 0)),
                    IF(ISNA(MATCH(CONCATENATE(B141, "-", C141), 'SlotsAllocation 2'!$H$2:$H$71, 0)),
                        IF(ISNA(MATCH(CONCATENATE(B141, "-", C141), 'SlotsAllocation 2'!$I$2:$I$71, 0)),
                            IF(ISNA(MATCH(CONCATENATE(B141, "-", C141), 'SlotsAllocation 2'!$J$2:$J$71, 0)),
                                "No Room Allocated",
                            MATCH(CONCATENATE(B141, "-", C141), 'SlotsAllocation 2'!$J$2:$J$71, 0)),
                        MATCH(CONCATENATE(B141, "-", C141), 'SlotsAllocation 2'!$I$2:$I$71, 0)),
                    MATCH(CONCATENATE(B141, "-", C141), 'SlotsAllocation 2'!$H$2:$H$71, 0)),
                MATCH(CONCATENATE(B141, "-", C141), 'SlotsAllocation 2'!$G$2:$G$71, 0)),
            MATCH(CONCATENATE(B141, "-", C141), 'SlotsAllocation 2'!$F$2:$F$71, 0)),
        MATCH(CONCATENATE(B141, "-", C141), 'SlotsAllocation 2'!$E$2:$E$71, 0)),
    MATCH(CONCATENATE(B141, "-", C141), 'SlotsAllocation 2'!$D$2:$D$71, 0)),
MATCH(CONCATENATE(B141, "-", C141), 'SlotsAllocation 2'!$C$2:$C$71, 0))</f>
        <v>4</v>
      </c>
      <c r="R141" s="57">
        <v>30</v>
      </c>
      <c r="S141" s="32"/>
      <c r="T141" s="31"/>
      <c r="U141" s="130"/>
      <c r="V141" s="130"/>
      <c r="W141" s="130"/>
    </row>
    <row r="142" spans="1:29" ht="12" x14ac:dyDescent="0.25">
      <c r="B142" s="56" t="s">
        <v>46</v>
      </c>
      <c r="C142" s="57">
        <v>1</v>
      </c>
      <c r="D142" s="32" t="s">
        <v>47</v>
      </c>
      <c r="E142" s="32" t="s">
        <v>94</v>
      </c>
      <c r="F142" s="58">
        <v>1</v>
      </c>
      <c r="G142" s="113" t="s">
        <v>142</v>
      </c>
      <c r="H142" s="113">
        <v>4161</v>
      </c>
      <c r="I142" s="3" t="str">
        <f t="shared" si="28"/>
        <v>S</v>
      </c>
      <c r="J142" s="3">
        <f>IF(ISNA(MATCH(CONCATENATE(B142, "-", C142), 'SlotsAllocation 2'!$C$2:$C$15, 0)),
    IF(ISNA(MATCH(CONCATENATE(B142, "-", C142), 'SlotsAllocation 2'!$D$2:$D$15, 0)),
        IF(ISNA(MATCH(CONCATENATE(B142, "-", C142), 'SlotsAllocation 2'!$E$2:$E$15, 0)),
            IF(ISNA(MATCH(CONCATENATE(B142, "-", C142), 'SlotsAllocation 2'!$F$2:$F$15, 0)),
                IF(ISNA(MATCH(CONCATENATE(B142, "-", C142), 'SlotsAllocation 2'!$G$2:$G$15, 0)),
                    IF(ISNA(MATCH(CONCATENATE(B142, "-", C142), 'SlotsAllocation 2'!$H$2:$H$15, 0)),
                        IF(ISNA(MATCH(CONCATENATE(B142, "-", C142), 'SlotsAllocation 2'!$I$2:$I$15, 0)),
                            IF(ISNA(MATCH(CONCATENATE(B142, "-", C142), 'SlotsAllocation 2'!$J$2:$J$15, 0)),
                                0,
                            MATCH(CONCATENATE(B142, "-", C142), 'SlotsAllocation 2'!$J$2:$J$15, 0)),
                        MATCH(CONCATENATE(B142, "-", C142), 'SlotsAllocation 2'!$I$2:$I$15, 0)),
                    MATCH(CONCATENATE(B142, "-", C142), 'SlotsAllocation 2'!$H$2:$H$15, 0)),
                MATCH(CONCATENATE(B142, "-", C142), 'SlotsAllocation 2'!$G$2:$G$15, 0)),
            MATCH(CONCATENATE(B142, "-", C142), 'SlotsAllocation 2'!$F$2:$F$15, 0)),
        MATCH(CONCATENATE(B142, "-", C142), 'SlotsAllocation 2'!$E$2:$E$15, 0)),
    MATCH(CONCATENATE(B142, "-", C142), 'SlotsAllocation 2'!$D$2:$D$15, 0)),
MATCH(CONCATENATE(B142, "-", C142), 'SlotsAllocation 2'!$C$2:$C$15, 0))</f>
        <v>4</v>
      </c>
      <c r="K142" s="3">
        <f>IF(ISNA(MATCH(CONCATENATE(B142, "-", C142), 'SlotsAllocation 2'!$C$16:$C$29, 0)),
    IF(ISNA(MATCH(CONCATENATE(B142, "-", C142), 'SlotsAllocation 2'!$D$16:$D$29, 0)),
        IF(ISNA(MATCH(CONCATENATE(B142, "-", C142), 'SlotsAllocation 2'!$E$16:$E$29, 0)),
            IF(ISNA(MATCH(CONCATENATE(B142, "-", C142), 'SlotsAllocation 2'!$F$16:$F$29, 0)),
                IF(ISNA(MATCH(CONCATENATE(B142, "-", C142), 'SlotsAllocation 2'!$G$16:$G$29, 0)),
                    IF(ISNA(MATCH(CONCATENATE(B142, "-", C142), 'SlotsAllocation 2'!$H$16:$H$29, 0)),
                        IF(ISNA(MATCH(CONCATENATE(B142, "-", C142), 'SlotsAllocation 2'!$I$16:$I$29, 0)),
                           IF(ISNA(MATCH(CONCATENATE(B142, "-", C142), 'SlotsAllocation 2'!$J$16:$J$29, 0)),
                                0,
                            MATCH(CONCATENATE(B142, "-", C142), 'SlotsAllocation 2'!$J$16:$J$29, 0)),
                        MATCH(CONCATENATE(B142, "-", C142), 'SlotsAllocation 2'!$I$16:$I$29, 0)),
                    MATCH(CONCATENATE(B142, "-", C142), 'SlotsAllocation 2'!$H$16:$H$29, 0)),
                MATCH(CONCATENATE(B142, "-", C142), 'SlotsAllocation 2'!$G$16:$G$29, 0)),
            MATCH(CONCATENATE(B142, "-", C142), 'SlotsAllocation 2'!$F$16:$F$29, 0)),
        MATCH(CONCATENATE(B142, "-", C142), 'SlotsAllocation 2'!$E$16:$E$29, 0)),
    MATCH(CONCATENATE(B142, "-", C142), 'SlotsAllocation 2'!$D$16:$D$29, 0)),
MATCH(CONCATENATE(B142, "-", C142), 'SlotsAllocation 2'!$C$16:$C$29, 0))</f>
        <v>0</v>
      </c>
      <c r="L142" s="3">
        <f>IF(ISNA(MATCH(CONCATENATE(B142, "-", C142), 'SlotsAllocation 2'!$C$30:$C$43, 0)),
    IF(ISNA(MATCH(CONCATENATE(B142, "-", C142), 'SlotsAllocation 2'!$D$30:$D$43, 0)),
        IF(ISNA(MATCH(CONCATENATE(B142, "-", C142), 'SlotsAllocation 2'!$E$30:$E$43, 0)),
            IF(ISNA(MATCH(CONCATENATE(B142, "-", C142), 'SlotsAllocation 2'!$F$30:$F$43, 0)),
                IF(ISNA(MATCH(CONCATENATE(B142, "-", C142), 'SlotsAllocation 2'!$G$30:$G$43, 0)),
                    IF(ISNA(MATCH(CONCATENATE(B142, "-", C142), 'SlotsAllocation 2'!$H$30:$H$43, 0)),
                        IF(ISNA(MATCH(CONCATENATE(B142, "-", C142), 'SlotsAllocation 2'!$I$30:$I$43, 0)),
                           IF(ISNA(MATCH(CONCATENATE(B142, "-", C142), 'SlotsAllocation 2'!$J$30:$J$43, 0)),
                                0,
                            MATCH(CONCATENATE(B142, "-", C142), 'SlotsAllocation 2'!$J$30:$J$43, 0)),
                        MATCH(CONCATENATE(B142, "-", C142), 'SlotsAllocation 2'!$I$30:$I$43, 0)),
                    MATCH(CONCATENATE(B142, "-", C142), 'SlotsAllocation 2'!$H$30:$H$43, 0)),
                MATCH(CONCATENATE(B142, "-", C142), 'SlotsAllocation 2'!$G$30:$G$43, 0)),
            MATCH(CONCATENATE(B142, "-", C142), 'SlotsAllocation 2'!$F$30:$F$43, 0)),
        MATCH(CONCATENATE(B142, "-", C142), 'SlotsAllocation 2'!$E$30:$E$43, 0)),
    MATCH(CONCATENATE(B142, "-", C142), 'SlotsAllocation 2'!$D$30:$D$43, 0)),
MATCH(CONCATENATE(B142, "-", C142), 'SlotsAllocation 2'!$C$30:$C$43, 0))</f>
        <v>0</v>
      </c>
      <c r="M142" s="3">
        <f>IF(ISNA(MATCH(CONCATENATE(B142, "-", C142), 'SlotsAllocation 2'!$C$44:$C$57, 0)),
    IF(ISNA(MATCH(CONCATENATE(B142, "-", C142), 'SlotsAllocation 2'!$D$44:$D$57, 0)),
        IF(ISNA(MATCH(CONCATENATE(B142, "-", C142), 'SlotsAllocation 2'!$E$44:$E$57, 0)),
            IF(ISNA(MATCH(CONCATENATE(B142, "-", C142), 'SlotsAllocation 2'!$F$44:$F$57, 0)),
                IF(ISNA(MATCH(CONCATENATE(B142, "-", C142), 'SlotsAllocation 2'!$G$44:$G$57, 0)),
                    IF(ISNA(MATCH(CONCATENATE(B142, "-", C142), 'SlotsAllocation 2'!$H$44:$H$57, 0)),
                        IF(ISNA(MATCH(CONCATENATE(B142, "-", C142), 'SlotsAllocation 2'!$I$44:$I$57, 0)),
                           IF(ISNA(MATCH(CONCATENATE(B142, "-", C142), 'SlotsAllocation 2'!$J$44:$J$57, 0)),
                                0,
                            MATCH(CONCATENATE(B142, "-", C142), 'SlotsAllocation 2'!$J$44:$J$57, 0)),
                        MATCH(CONCATENATE(B142, "-", C142), 'SlotsAllocation 2'!$I$44:$I$57, 0)),
                    MATCH(CONCATENATE(B142, "-", C142), 'SlotsAllocation 2'!$H$44:$H$57, 0)),
                MATCH(CONCATENATE(B142, "-", C142), 'SlotsAllocation 2'!$G$44:$G$57, 0)),
            MATCH(CONCATENATE(B142, "-", C142), 'SlotsAllocation 2'!$F$44:$F$57, 0)),
        MATCH(CONCATENATE(B142, "-", C142), 'SlotsAllocation 2'!$E$44:$E$57, 0)),
    MATCH(CONCATENATE(B142, "-", C142), 'SlotsAllocation 2'!$D$44:$D$57, 0)),
MATCH(CONCATENATE(B142, "-", C142), 'SlotsAllocation 2'!$C$44:$C$57, 0))</f>
        <v>0</v>
      </c>
      <c r="N142" s="3">
        <f>IF(ISNA(MATCH(CONCATENATE(B142, "-", C142), 'SlotsAllocation 2'!$C$58:$C$71, 0)),
    IF(ISNA(MATCH(CONCATENATE(B142, "-", C142), 'SlotsAllocation 2'!$D$58:$D$71, 0)),
        IF(ISNA(MATCH(CONCATENATE(B142, "-", C142), 'SlotsAllocation 2'!$E$58:$E$71, 0)),
            IF(ISNA(MATCH(CONCATENATE(B142, "-", C142), 'SlotsAllocation 2'!$F$58:$F$71, 0)),
                IF(ISNA(MATCH(CONCATENATE(B142, "-", C142), 'SlotsAllocation 2'!$G$58:$G$71, 0)),
                    IF(ISNA(MATCH(CONCATENATE(B142, "-", C142), 'SlotsAllocation 2'!$H$58:$H$71, 0)),
                        IF(ISNA(MATCH(CONCATENATE(B142, "-", C142), 'SlotsAllocation 2'!$I$58:$I$71, 0)),
                           IF(ISNA(MATCH(CONCATENATE(B142, "-", C142), 'SlotsAllocation 2'!$J$58:$J$71, 0)),
                                0,
                            MATCH(CONCATENATE(B142, "-", C142), 'SlotsAllocation 2'!$J$58:$J$71, 0)),
                        MATCH(CONCATENATE(B142, "-", C142), 'SlotsAllocation 2'!$I$58:$I$71, 0)),
                    MATCH(CONCATENATE(B142, "-", C142), 'SlotsAllocation 2'!$H$58:$H$71, 0)),
                MATCH(CONCATENATE(B142, "-", C142), 'SlotsAllocation 2'!$G$58:$G$71, 0)),
            MATCH(CONCATENATE(B142, "-", C142), 'SlotsAllocation 2'!$F$58:$F$71, 0)),
        MATCH(CONCATENATE(B142, "-", C142), 'SlotsAllocation 2'!$E$58:$E$71, 0)),
    MATCH(CONCATENATE(B142, "-", C142), 'SlotsAllocation 2'!$D$58:$D$71, 0)),
MATCH(CONCATENATE(B142, "-", C142), 'SlotsAllocation 2'!$C$58:$C$71, 0))</f>
        <v>0</v>
      </c>
      <c r="O142" s="3" t="str">
        <f>IF(ISNA(MATCH(CONCATENATE(B142, "-", C142), 'SlotsAllocation 2'!$C$2:$C$71, 0)),
    IF(ISNA(MATCH(CONCATENATE(B142, "-", C142), 'SlotsAllocation 2'!$D$2:$D$71, 0)),
        IF(ISNA(MATCH(CONCATENATE(B142, "-", C142), 'SlotsAllocation 2'!$E$2:$E$71, 0)),
            IF(ISNA(MATCH(CONCATENATE(B142, "-", C142), 'SlotsAllocation 2'!$F$2:$F$71, 0)),
                IF(ISNA(MATCH(CONCATENATE(B142, "-", C142), 'SlotsAllocation 2'!$G$2:$G$71, 0)),
                    IF(ISNA(MATCH(CONCATENATE(B142, "-", C142), 'SlotsAllocation 2'!$H$2:$H$71, 0)),
                        IF(ISNA(MATCH(CONCATENATE(B142, "-", C142),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14:40-16:10</v>
      </c>
      <c r="P142" s="3" t="str">
        <f>IF(ISNA(VLOOKUP(Q142, 'LOOKUP Table'!$A$2:$B$75, 2, FALSE)), "No Room Allocated", VLOOKUP(Q142, 'LOOKUP Table'!$A$2:$B$75, 2, FALSE))</f>
        <v>CSCLAB3</v>
      </c>
      <c r="Q142" s="3">
        <f>IF(ISNA(MATCH(CONCATENATE(B142, "-", C142), 'SlotsAllocation 2'!$C$2:$C$71, 0)),
    IF(ISNA(MATCH(CONCATENATE(B142, "-", C142), 'SlotsAllocation 2'!$D$2:$D$71, 0)),
        IF(ISNA(MATCH(CONCATENATE(B142, "-", C142), 'SlotsAllocation 2'!$E$2:$E$71, 0)),
            IF(ISNA(MATCH(CONCATENATE(B142, "-", C142), 'SlotsAllocation 2'!$F$2:$F$71, 0)),
                IF(ISNA(MATCH(CONCATENATE(B142, "-", C142), 'SlotsAllocation 2'!$G$2:$G$71, 0)),
                    IF(ISNA(MATCH(CONCATENATE(B142, "-", C142), 'SlotsAllocation 2'!$H$2:$H$71, 0)),
                        IF(ISNA(MATCH(CONCATENATE(B142, "-", C142), 'SlotsAllocation 2'!$I$2:$I$71, 0)),
                            IF(ISNA(MATCH(CONCATENATE(B142, "-", C142), 'SlotsAllocation 2'!$J$2:$J$71, 0)),
                                "No Room Allocated",
                            MATCH(CONCATENATE(B142, "-", C142), 'SlotsAllocation 2'!$J$2:$J$71, 0)),
                        MATCH(CONCATENATE(B142, "-", C142), 'SlotsAllocation 2'!$I$2:$I$71, 0)),
                    MATCH(CONCATENATE(B142, "-", C142), 'SlotsAllocation 2'!$H$2:$H$71, 0)),
                MATCH(CONCATENATE(B142, "-", C142), 'SlotsAllocation 2'!$G$2:$G$71, 0)),
            MATCH(CONCATENATE(B142, "-", C142), 'SlotsAllocation 2'!$F$2:$F$71, 0)),
        MATCH(CONCATENATE(B142, "-", C142), 'SlotsAllocation 2'!$E$2:$E$71, 0)),
    MATCH(CONCATENATE(B142, "-", C142), 'SlotsAllocation 2'!$D$2:$D$71, 0)),
MATCH(CONCATENATE(B142, "-", C142), 'SlotsAllocation 2'!$C$2:$C$71, 0))</f>
        <v>4</v>
      </c>
      <c r="R142" s="57">
        <v>30</v>
      </c>
      <c r="S142" s="32"/>
      <c r="T142" s="31"/>
      <c r="U142" s="130"/>
      <c r="V142" s="130"/>
      <c r="W142" s="130"/>
      <c r="AC142" s="137"/>
    </row>
    <row r="143" spans="1:29" ht="12" x14ac:dyDescent="0.25">
      <c r="B143" s="56" t="s">
        <v>44</v>
      </c>
      <c r="C143" s="57">
        <v>2</v>
      </c>
      <c r="D143" s="32" t="s">
        <v>45</v>
      </c>
      <c r="E143" s="32" t="s">
        <v>95</v>
      </c>
      <c r="F143" s="58">
        <v>3</v>
      </c>
      <c r="G143" s="113" t="s">
        <v>142</v>
      </c>
      <c r="H143" s="113">
        <v>4161</v>
      </c>
      <c r="I143" s="3" t="str">
        <f t="shared" si="28"/>
        <v>S</v>
      </c>
      <c r="J143" s="3">
        <f>IF(ISNA(MATCH(CONCATENATE(B143, "-", C143), 'SlotsAllocation 2'!$C$2:$C$15, 0)),
    IF(ISNA(MATCH(CONCATENATE(B143, "-", C143), 'SlotsAllocation 2'!$D$2:$D$15, 0)),
        IF(ISNA(MATCH(CONCATENATE(B143, "-", C143), 'SlotsAllocation 2'!$E$2:$E$15, 0)),
            IF(ISNA(MATCH(CONCATENATE(B143, "-", C143), 'SlotsAllocation 2'!$F$2:$F$15, 0)),
                IF(ISNA(MATCH(CONCATENATE(B143, "-", C143), 'SlotsAllocation 2'!$G$2:$G$15, 0)),
                    IF(ISNA(MATCH(CONCATENATE(B143, "-", C143), 'SlotsAllocation 2'!$H$2:$H$15, 0)),
                        IF(ISNA(MATCH(CONCATENATE(B143, "-", C143), 'SlotsAllocation 2'!$I$2:$I$15, 0)),
                            IF(ISNA(MATCH(CONCATENATE(B143, "-", C143), 'SlotsAllocation 2'!$J$2:$J$15, 0)),
                                0,
                            MATCH(CONCATENATE(B143, "-", C143), 'SlotsAllocation 2'!$J$2:$J$15, 0)),
                        MATCH(CONCATENATE(B143, "-", C143), 'SlotsAllocation 2'!$I$2:$I$15, 0)),
                    MATCH(CONCATENATE(B143, "-", C143), 'SlotsAllocation 2'!$H$2:$H$15, 0)),
                MATCH(CONCATENATE(B143, "-", C143), 'SlotsAllocation 2'!$G$2:$G$15, 0)),
            MATCH(CONCATENATE(B143, "-", C143), 'SlotsAllocation 2'!$F$2:$F$15, 0)),
        MATCH(CONCATENATE(B143, "-", C143), 'SlotsAllocation 2'!$E$2:$E$15, 0)),
    MATCH(CONCATENATE(B143, "-", C143), 'SlotsAllocation 2'!$D$2:$D$15, 0)),
MATCH(CONCATENATE(B143, "-", C143), 'SlotsAllocation 2'!$C$2:$C$15, 0))</f>
        <v>4</v>
      </c>
      <c r="K143" s="3">
        <f>IF(ISNA(MATCH(CONCATENATE(B143, "-", C143), 'SlotsAllocation 2'!$C$16:$C$29, 0)),
    IF(ISNA(MATCH(CONCATENATE(B143, "-", C143), 'SlotsAllocation 2'!$D$16:$D$29, 0)),
        IF(ISNA(MATCH(CONCATENATE(B143, "-", C143), 'SlotsAllocation 2'!$E$16:$E$29, 0)),
            IF(ISNA(MATCH(CONCATENATE(B143, "-", C143), 'SlotsAllocation 2'!$F$16:$F$29, 0)),
                IF(ISNA(MATCH(CONCATENATE(B143, "-", C143), 'SlotsAllocation 2'!$G$16:$G$29, 0)),
                    IF(ISNA(MATCH(CONCATENATE(B143, "-", C143), 'SlotsAllocation 2'!$H$16:$H$29, 0)),
                        IF(ISNA(MATCH(CONCATENATE(B143, "-", C143), 'SlotsAllocation 2'!$I$16:$I$29, 0)),
                           IF(ISNA(MATCH(CONCATENATE(B143, "-", C143), 'SlotsAllocation 2'!$J$16:$J$29, 0)),
                                0,
                            MATCH(CONCATENATE(B143, "-", C143), 'SlotsAllocation 2'!$J$16:$J$29, 0)),
                        MATCH(CONCATENATE(B143, "-", C143), 'SlotsAllocation 2'!$I$16:$I$29, 0)),
                    MATCH(CONCATENATE(B143, "-", C143), 'SlotsAllocation 2'!$H$16:$H$29, 0)),
                MATCH(CONCATENATE(B143, "-", C143), 'SlotsAllocation 2'!$G$16:$G$29, 0)),
            MATCH(CONCATENATE(B143, "-", C143), 'SlotsAllocation 2'!$F$16:$F$29, 0)),
        MATCH(CONCATENATE(B143, "-", C143), 'SlotsAllocation 2'!$E$16:$E$29, 0)),
    MATCH(CONCATENATE(B143, "-", C143), 'SlotsAllocation 2'!$D$16:$D$29, 0)),
MATCH(CONCATENATE(B143, "-", C143), 'SlotsAllocation 2'!$C$16:$C$29, 0))</f>
        <v>0</v>
      </c>
      <c r="L143" s="3">
        <f>IF(ISNA(MATCH(CONCATENATE(B143, "-", C143), 'SlotsAllocation 2'!$C$30:$C$43, 0)),
    IF(ISNA(MATCH(CONCATENATE(B143, "-", C143), 'SlotsAllocation 2'!$D$30:$D$43, 0)),
        IF(ISNA(MATCH(CONCATENATE(B143, "-", C143), 'SlotsAllocation 2'!$E$30:$E$43, 0)),
            IF(ISNA(MATCH(CONCATENATE(B143, "-", C143), 'SlotsAllocation 2'!$F$30:$F$43, 0)),
                IF(ISNA(MATCH(CONCATENATE(B143, "-", C143), 'SlotsAllocation 2'!$G$30:$G$43, 0)),
                    IF(ISNA(MATCH(CONCATENATE(B143, "-", C143), 'SlotsAllocation 2'!$H$30:$H$43, 0)),
                        IF(ISNA(MATCH(CONCATENATE(B143, "-", C143), 'SlotsAllocation 2'!$I$30:$I$43, 0)),
                           IF(ISNA(MATCH(CONCATENATE(B143, "-", C143), 'SlotsAllocation 2'!$J$30:$J$43, 0)),
                                0,
                            MATCH(CONCATENATE(B143, "-", C143), 'SlotsAllocation 2'!$J$30:$J$43, 0)),
                        MATCH(CONCATENATE(B143, "-", C143), 'SlotsAllocation 2'!$I$30:$I$43, 0)),
                    MATCH(CONCATENATE(B143, "-", C143), 'SlotsAllocation 2'!$H$30:$H$43, 0)),
                MATCH(CONCATENATE(B143, "-", C143), 'SlotsAllocation 2'!$G$30:$G$43, 0)),
            MATCH(CONCATENATE(B143, "-", C143), 'SlotsAllocation 2'!$F$30:$F$43, 0)),
        MATCH(CONCATENATE(B143, "-", C143), 'SlotsAllocation 2'!$E$30:$E$43, 0)),
    MATCH(CONCATENATE(B143, "-", C143), 'SlotsAllocation 2'!$D$30:$D$43, 0)),
MATCH(CONCATENATE(B143, "-", C143), 'SlotsAllocation 2'!$C$30:$C$43, 0))</f>
        <v>0</v>
      </c>
      <c r="M143" s="3">
        <f>IF(ISNA(MATCH(CONCATENATE(B143, "-", C143), 'SlotsAllocation 2'!$C$44:$C$57, 0)),
    IF(ISNA(MATCH(CONCATENATE(B143, "-", C143), 'SlotsAllocation 2'!$D$44:$D$57, 0)),
        IF(ISNA(MATCH(CONCATENATE(B143, "-", C143), 'SlotsAllocation 2'!$E$44:$E$57, 0)),
            IF(ISNA(MATCH(CONCATENATE(B143, "-", C143), 'SlotsAllocation 2'!$F$44:$F$57, 0)),
                IF(ISNA(MATCH(CONCATENATE(B143, "-", C143), 'SlotsAllocation 2'!$G$44:$G$57, 0)),
                    IF(ISNA(MATCH(CONCATENATE(B143, "-", C143), 'SlotsAllocation 2'!$H$44:$H$57, 0)),
                        IF(ISNA(MATCH(CONCATENATE(B143, "-", C143), 'SlotsAllocation 2'!$I$44:$I$57, 0)),
                           IF(ISNA(MATCH(CONCATENATE(B143, "-", C143), 'SlotsAllocation 2'!$J$44:$J$57, 0)),
                                0,
                            MATCH(CONCATENATE(B143, "-", C143), 'SlotsAllocation 2'!$J$44:$J$57, 0)),
                        MATCH(CONCATENATE(B143, "-", C143), 'SlotsAllocation 2'!$I$44:$I$57, 0)),
                    MATCH(CONCATENATE(B143, "-", C143), 'SlotsAllocation 2'!$H$44:$H$57, 0)),
                MATCH(CONCATENATE(B143, "-", C143), 'SlotsAllocation 2'!$G$44:$G$57, 0)),
            MATCH(CONCATENATE(B143, "-", C143), 'SlotsAllocation 2'!$F$44:$F$57, 0)),
        MATCH(CONCATENATE(B143, "-", C143), 'SlotsAllocation 2'!$E$44:$E$57, 0)),
    MATCH(CONCATENATE(B143, "-", C143), 'SlotsAllocation 2'!$D$44:$D$57, 0)),
MATCH(CONCATENATE(B143, "-", C143), 'SlotsAllocation 2'!$C$44:$C$57, 0))</f>
        <v>0</v>
      </c>
      <c r="N143" s="3">
        <f>IF(ISNA(MATCH(CONCATENATE(B143, "-", C143), 'SlotsAllocation 2'!$C$58:$C$71, 0)),
    IF(ISNA(MATCH(CONCATENATE(B143, "-", C143), 'SlotsAllocation 2'!$D$58:$D$71, 0)),
        IF(ISNA(MATCH(CONCATENATE(B143, "-", C143), 'SlotsAllocation 2'!$E$58:$E$71, 0)),
            IF(ISNA(MATCH(CONCATENATE(B143, "-", C143), 'SlotsAllocation 2'!$F$58:$F$71, 0)),
                IF(ISNA(MATCH(CONCATENATE(B143, "-", C143), 'SlotsAllocation 2'!$G$58:$G$71, 0)),
                    IF(ISNA(MATCH(CONCATENATE(B143, "-", C143), 'SlotsAllocation 2'!$H$58:$H$71, 0)),
                        IF(ISNA(MATCH(CONCATENATE(B143, "-", C143), 'SlotsAllocation 2'!$I$58:$I$71, 0)),
                           IF(ISNA(MATCH(CONCATENATE(B143, "-", C143), 'SlotsAllocation 2'!$J$58:$J$71, 0)),
                                0,
                            MATCH(CONCATENATE(B143, "-", C143), 'SlotsAllocation 2'!$J$58:$J$71, 0)),
                        MATCH(CONCATENATE(B143, "-", C143), 'SlotsAllocation 2'!$I$58:$I$71, 0)),
                    MATCH(CONCATENATE(B143, "-", C143), 'SlotsAllocation 2'!$H$58:$H$71, 0)),
                MATCH(CONCATENATE(B143, "-", C143), 'SlotsAllocation 2'!$G$58:$G$71, 0)),
            MATCH(CONCATENATE(B143, "-", C143), 'SlotsAllocation 2'!$F$58:$F$71, 0)),
        MATCH(CONCATENATE(B143, "-", C143), 'SlotsAllocation 2'!$E$58:$E$71, 0)),
    MATCH(CONCATENATE(B143, "-", C143), 'SlotsAllocation 2'!$D$58:$D$71, 0)),
MATCH(CONCATENATE(B143, "-", C143), 'SlotsAllocation 2'!$C$58:$C$71, 0))</f>
        <v>0</v>
      </c>
      <c r="O143" s="3" t="str">
        <f>IF(ISNA(MATCH(CONCATENATE(B143, "-", C143), 'SlotsAllocation 2'!$C$2:$C$71, 0)),
    IF(ISNA(MATCH(CONCATENATE(B143, "-", C143), 'SlotsAllocation 2'!$D$2:$D$71, 0)),
        IF(ISNA(MATCH(CONCATENATE(B143, "-", C143), 'SlotsAllocation 2'!$E$2:$E$71, 0)),
            IF(ISNA(MATCH(CONCATENATE(B143, "-", C143), 'SlotsAllocation 2'!$F$2:$F$71, 0)),
                IF(ISNA(MATCH(CONCATENATE(B143, "-", C143), 'SlotsAllocation 2'!$G$2:$G$71, 0)),
                    IF(ISNA(MATCH(CONCATENATE(B143, "-", C143), 'SlotsAllocation 2'!$H$2:$H$71, 0)),
                        IF(ISNA(MATCH(CONCATENATE(B143, "-", C143),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16:20-17:50</v>
      </c>
      <c r="P143" s="3" t="str">
        <f>IF(ISNA(VLOOKUP(Q143, 'LOOKUP Table'!$A$2:$B$75, 2, FALSE)), "No Room Allocated", VLOOKUP(Q143, 'LOOKUP Table'!$A$2:$B$75, 2, FALSE))</f>
        <v>CSCLAB3</v>
      </c>
      <c r="Q143" s="3">
        <f>IF(ISNA(MATCH(CONCATENATE(B143, "-", C143), 'SlotsAllocation 2'!$C$2:$C$71, 0)),
    IF(ISNA(MATCH(CONCATENATE(B143, "-", C143), 'SlotsAllocation 2'!$D$2:$D$71, 0)),
        IF(ISNA(MATCH(CONCATENATE(B143, "-", C143), 'SlotsAllocation 2'!$E$2:$E$71, 0)),
            IF(ISNA(MATCH(CONCATENATE(B143, "-", C143), 'SlotsAllocation 2'!$F$2:$F$71, 0)),
                IF(ISNA(MATCH(CONCATENATE(B143, "-", C143), 'SlotsAllocation 2'!$G$2:$G$71, 0)),
                    IF(ISNA(MATCH(CONCATENATE(B143, "-", C143), 'SlotsAllocation 2'!$H$2:$H$71, 0)),
                        IF(ISNA(MATCH(CONCATENATE(B143, "-", C143), 'SlotsAllocation 2'!$I$2:$I$71, 0)),
                            IF(ISNA(MATCH(CONCATENATE(B143, "-", C143), 'SlotsAllocation 2'!$J$2:$J$71, 0)),
                                "No Room Allocated",
                            MATCH(CONCATENATE(B143, "-", C143), 'SlotsAllocation 2'!$J$2:$J$71, 0)),
                        MATCH(CONCATENATE(B143, "-", C143), 'SlotsAllocation 2'!$I$2:$I$71, 0)),
                    MATCH(CONCATENATE(B143, "-", C143), 'SlotsAllocation 2'!$H$2:$H$71, 0)),
                MATCH(CONCATENATE(B143, "-", C143), 'SlotsAllocation 2'!$G$2:$G$71, 0)),
            MATCH(CONCATENATE(B143, "-", C143), 'SlotsAllocation 2'!$F$2:$F$71, 0)),
        MATCH(CONCATENATE(B143, "-", C143), 'SlotsAllocation 2'!$E$2:$E$71, 0)),
    MATCH(CONCATENATE(B143, "-", C143), 'SlotsAllocation 2'!$D$2:$D$71, 0)),
MATCH(CONCATENATE(B143, "-", C143), 'SlotsAllocation 2'!$C$2:$C$71, 0))</f>
        <v>4</v>
      </c>
      <c r="R143" s="57">
        <v>30</v>
      </c>
      <c r="S143" s="99"/>
      <c r="T143" s="31"/>
      <c r="U143" s="130"/>
      <c r="V143" s="130"/>
      <c r="W143" s="130"/>
    </row>
    <row r="144" spans="1:29" ht="12" x14ac:dyDescent="0.25">
      <c r="B144" s="56" t="s">
        <v>46</v>
      </c>
      <c r="C144" s="57">
        <v>2</v>
      </c>
      <c r="D144" s="32" t="s">
        <v>47</v>
      </c>
      <c r="E144" s="32" t="s">
        <v>94</v>
      </c>
      <c r="F144" s="58">
        <v>1</v>
      </c>
      <c r="G144" s="113" t="s">
        <v>142</v>
      </c>
      <c r="H144" s="113">
        <v>4161</v>
      </c>
      <c r="I144" s="3" t="str">
        <f t="shared" si="28"/>
        <v>T</v>
      </c>
      <c r="J144" s="3">
        <f>IF(ISNA(MATCH(CONCATENATE(B144, "-", C144), 'SlotsAllocation 2'!$C$2:$C$15, 0)),
    IF(ISNA(MATCH(CONCATENATE(B144, "-", C144), 'SlotsAllocation 2'!$D$2:$D$15, 0)),
        IF(ISNA(MATCH(CONCATENATE(B144, "-", C144), 'SlotsAllocation 2'!$E$2:$E$15, 0)),
            IF(ISNA(MATCH(CONCATENATE(B144, "-", C144), 'SlotsAllocation 2'!$F$2:$F$15, 0)),
                IF(ISNA(MATCH(CONCATENATE(B144, "-", C144), 'SlotsAllocation 2'!$G$2:$G$15, 0)),
                    IF(ISNA(MATCH(CONCATENATE(B144, "-", C144), 'SlotsAllocation 2'!$H$2:$H$15, 0)),
                        IF(ISNA(MATCH(CONCATENATE(B144, "-", C144), 'SlotsAllocation 2'!$I$2:$I$15, 0)),
                            IF(ISNA(MATCH(CONCATENATE(B144, "-", C144), 'SlotsAllocation 2'!$J$2:$J$15, 0)),
                                0,
                            MATCH(CONCATENATE(B144, "-", C144), 'SlotsAllocation 2'!$J$2:$J$15, 0)),
                        MATCH(CONCATENATE(B144, "-", C144), 'SlotsAllocation 2'!$I$2:$I$15, 0)),
                    MATCH(CONCATENATE(B144, "-", C144), 'SlotsAllocation 2'!$H$2:$H$15, 0)),
                MATCH(CONCATENATE(B144, "-", C144), 'SlotsAllocation 2'!$G$2:$G$15, 0)),
            MATCH(CONCATENATE(B144, "-", C144), 'SlotsAllocation 2'!$F$2:$F$15, 0)),
        MATCH(CONCATENATE(B144, "-", C144), 'SlotsAllocation 2'!$E$2:$E$15, 0)),
    MATCH(CONCATENATE(B144, "-", C144), 'SlotsAllocation 2'!$D$2:$D$15, 0)),
MATCH(CONCATENATE(B144, "-", C144), 'SlotsAllocation 2'!$C$2:$C$15, 0))</f>
        <v>0</v>
      </c>
      <c r="K144" s="3">
        <f>IF(ISNA(MATCH(CONCATENATE(B144, "-", C144), 'SlotsAllocation 2'!$C$16:$C$29, 0)),
    IF(ISNA(MATCH(CONCATENATE(B144, "-", C144), 'SlotsAllocation 2'!$D$16:$D$29, 0)),
        IF(ISNA(MATCH(CONCATENATE(B144, "-", C144), 'SlotsAllocation 2'!$E$16:$E$29, 0)),
            IF(ISNA(MATCH(CONCATENATE(B144, "-", C144), 'SlotsAllocation 2'!$F$16:$F$29, 0)),
                IF(ISNA(MATCH(CONCATENATE(B144, "-", C144), 'SlotsAllocation 2'!$G$16:$G$29, 0)),
                    IF(ISNA(MATCH(CONCATENATE(B144, "-", C144), 'SlotsAllocation 2'!$H$16:$H$29, 0)),
                        IF(ISNA(MATCH(CONCATENATE(B144, "-", C144), 'SlotsAllocation 2'!$I$16:$I$29, 0)),
                           IF(ISNA(MATCH(CONCATENATE(B144, "-", C144), 'SlotsAllocation 2'!$J$16:$J$29, 0)),
                                0,
                            MATCH(CONCATENATE(B144, "-", C144), 'SlotsAllocation 2'!$J$16:$J$29, 0)),
                        MATCH(CONCATENATE(B144, "-", C144), 'SlotsAllocation 2'!$I$16:$I$29, 0)),
                    MATCH(CONCATENATE(B144, "-", C144), 'SlotsAllocation 2'!$H$16:$H$29, 0)),
                MATCH(CONCATENATE(B144, "-", C144), 'SlotsAllocation 2'!$G$16:$G$29, 0)),
            MATCH(CONCATENATE(B144, "-", C144), 'SlotsAllocation 2'!$F$16:$F$29, 0)),
        MATCH(CONCATENATE(B144, "-", C144), 'SlotsAllocation 2'!$E$16:$E$29, 0)),
    MATCH(CONCATENATE(B144, "-", C144), 'SlotsAllocation 2'!$D$16:$D$29, 0)),
MATCH(CONCATENATE(B144, "-", C144), 'SlotsAllocation 2'!$C$16:$C$29, 0))</f>
        <v>0</v>
      </c>
      <c r="L144" s="3">
        <f>IF(ISNA(MATCH(CONCATENATE(B144, "-", C144), 'SlotsAllocation 2'!$C$30:$C$43, 0)),
    IF(ISNA(MATCH(CONCATENATE(B144, "-", C144), 'SlotsAllocation 2'!$D$30:$D$43, 0)),
        IF(ISNA(MATCH(CONCATENATE(B144, "-", C144), 'SlotsAllocation 2'!$E$30:$E$43, 0)),
            IF(ISNA(MATCH(CONCATENATE(B144, "-", C144), 'SlotsAllocation 2'!$F$30:$F$43, 0)),
                IF(ISNA(MATCH(CONCATENATE(B144, "-", C144), 'SlotsAllocation 2'!$G$30:$G$43, 0)),
                    IF(ISNA(MATCH(CONCATENATE(B144, "-", C144), 'SlotsAllocation 2'!$H$30:$H$43, 0)),
                        IF(ISNA(MATCH(CONCATENATE(B144, "-", C144), 'SlotsAllocation 2'!$I$30:$I$43, 0)),
                           IF(ISNA(MATCH(CONCATENATE(B144, "-", C144), 'SlotsAllocation 2'!$J$30:$J$43, 0)),
                                0,
                            MATCH(CONCATENATE(B144, "-", C144), 'SlotsAllocation 2'!$J$30:$J$43, 0)),
                        MATCH(CONCATENATE(B144, "-", C144), 'SlotsAllocation 2'!$I$30:$I$43, 0)),
                    MATCH(CONCATENATE(B144, "-", C144), 'SlotsAllocation 2'!$H$30:$H$43, 0)),
                MATCH(CONCATENATE(B144, "-", C144), 'SlotsAllocation 2'!$G$30:$G$43, 0)),
            MATCH(CONCATENATE(B144, "-", C144), 'SlotsAllocation 2'!$F$30:$F$43, 0)),
        MATCH(CONCATENATE(B144, "-", C144), 'SlotsAllocation 2'!$E$30:$E$43, 0)),
    MATCH(CONCATENATE(B144, "-", C144), 'SlotsAllocation 2'!$D$30:$D$43, 0)),
MATCH(CONCATENATE(B144, "-", C144), 'SlotsAllocation 2'!$C$30:$C$43, 0))</f>
        <v>4</v>
      </c>
      <c r="M144" s="3">
        <f>IF(ISNA(MATCH(CONCATENATE(B144, "-", C144), 'SlotsAllocation 2'!$C$44:$C$57, 0)),
    IF(ISNA(MATCH(CONCATENATE(B144, "-", C144), 'SlotsAllocation 2'!$D$44:$D$57, 0)),
        IF(ISNA(MATCH(CONCATENATE(B144, "-", C144), 'SlotsAllocation 2'!$E$44:$E$57, 0)),
            IF(ISNA(MATCH(CONCATENATE(B144, "-", C144), 'SlotsAllocation 2'!$F$44:$F$57, 0)),
                IF(ISNA(MATCH(CONCATENATE(B144, "-", C144), 'SlotsAllocation 2'!$G$44:$G$57, 0)),
                    IF(ISNA(MATCH(CONCATENATE(B144, "-", C144), 'SlotsAllocation 2'!$H$44:$H$57, 0)),
                        IF(ISNA(MATCH(CONCATENATE(B144, "-", C144), 'SlotsAllocation 2'!$I$44:$I$57, 0)),
                           IF(ISNA(MATCH(CONCATENATE(B144, "-", C144), 'SlotsAllocation 2'!$J$44:$J$57, 0)),
                                0,
                            MATCH(CONCATENATE(B144, "-", C144), 'SlotsAllocation 2'!$J$44:$J$57, 0)),
                        MATCH(CONCATENATE(B144, "-", C144), 'SlotsAllocation 2'!$I$44:$I$57, 0)),
                    MATCH(CONCATENATE(B144, "-", C144), 'SlotsAllocation 2'!$H$44:$H$57, 0)),
                MATCH(CONCATENATE(B144, "-", C144), 'SlotsAllocation 2'!$G$44:$G$57, 0)),
            MATCH(CONCATENATE(B144, "-", C144), 'SlotsAllocation 2'!$F$44:$F$57, 0)),
        MATCH(CONCATENATE(B144, "-", C144), 'SlotsAllocation 2'!$E$44:$E$57, 0)),
    MATCH(CONCATENATE(B144, "-", C144), 'SlotsAllocation 2'!$D$44:$D$57, 0)),
MATCH(CONCATENATE(B144, "-", C144), 'SlotsAllocation 2'!$C$44:$C$57, 0))</f>
        <v>0</v>
      </c>
      <c r="N144" s="3">
        <f>IF(ISNA(MATCH(CONCATENATE(B144, "-", C144), 'SlotsAllocation 2'!$C$58:$C$71, 0)),
    IF(ISNA(MATCH(CONCATENATE(B144, "-", C144), 'SlotsAllocation 2'!$D$58:$D$71, 0)),
        IF(ISNA(MATCH(CONCATENATE(B144, "-", C144), 'SlotsAllocation 2'!$E$58:$E$71, 0)),
            IF(ISNA(MATCH(CONCATENATE(B144, "-", C144), 'SlotsAllocation 2'!$F$58:$F$71, 0)),
                IF(ISNA(MATCH(CONCATENATE(B144, "-", C144), 'SlotsAllocation 2'!$G$58:$G$71, 0)),
                    IF(ISNA(MATCH(CONCATENATE(B144, "-", C144), 'SlotsAllocation 2'!$H$58:$H$71, 0)),
                        IF(ISNA(MATCH(CONCATENATE(B144, "-", C144), 'SlotsAllocation 2'!$I$58:$I$71, 0)),
                           IF(ISNA(MATCH(CONCATENATE(B144, "-", C144), 'SlotsAllocation 2'!$J$58:$J$71, 0)),
                                0,
                            MATCH(CONCATENATE(B144, "-", C144), 'SlotsAllocation 2'!$J$58:$J$71, 0)),
                        MATCH(CONCATENATE(B144, "-", C144), 'SlotsAllocation 2'!$I$58:$I$71, 0)),
                    MATCH(CONCATENATE(B144, "-", C144), 'SlotsAllocation 2'!$H$58:$H$71, 0)),
                MATCH(CONCATENATE(B144, "-", C144), 'SlotsAllocation 2'!$G$58:$G$71, 0)),
            MATCH(CONCATENATE(B144, "-", C144), 'SlotsAllocation 2'!$F$58:$F$71, 0)),
        MATCH(CONCATENATE(B144, "-", C144), 'SlotsAllocation 2'!$E$58:$E$71, 0)),
    MATCH(CONCATENATE(B144, "-", C144), 'SlotsAllocation 2'!$D$58:$D$71, 0)),
MATCH(CONCATENATE(B144, "-", C144), 'SlotsAllocation 2'!$C$58:$C$71, 0))</f>
        <v>0</v>
      </c>
      <c r="O144" s="3" t="str">
        <f>IF(ISNA(MATCH(CONCATENATE(B144, "-", C144), 'SlotsAllocation 2'!$C$2:$C$71, 0)),
    IF(ISNA(MATCH(CONCATENATE(B144, "-", C144), 'SlotsAllocation 2'!$D$2:$D$71, 0)),
        IF(ISNA(MATCH(CONCATENATE(B144, "-", C144), 'SlotsAllocation 2'!$E$2:$E$71, 0)),
            IF(ISNA(MATCH(CONCATENATE(B144, "-", C144), 'SlotsAllocation 2'!$F$2:$F$71, 0)),
                IF(ISNA(MATCH(CONCATENATE(B144, "-", C144), 'SlotsAllocation 2'!$G$2:$G$71, 0)),
                    IF(ISNA(MATCH(CONCATENATE(B144, "-", C144), 'SlotsAllocation 2'!$H$2:$H$71, 0)),
                        IF(ISNA(MATCH(CONCATENATE(B144, "-", C144),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14:40-16:10</v>
      </c>
      <c r="P144" s="3" t="str">
        <f>IF(ISNA(VLOOKUP(Q144, 'LOOKUP Table'!$A$2:$B$75, 2, FALSE)), "No Room Allocated", VLOOKUP(Q144, 'LOOKUP Table'!$A$2:$B$75, 2, FALSE))</f>
        <v>CSCLAB3</v>
      </c>
      <c r="Q144" s="3">
        <f>IF(ISNA(MATCH(CONCATENATE(B144, "-", C144), 'SlotsAllocation 2'!$C$2:$C$71, 0)),
    IF(ISNA(MATCH(CONCATENATE(B144, "-", C144), 'SlotsAllocation 2'!$D$2:$D$71, 0)),
        IF(ISNA(MATCH(CONCATENATE(B144, "-", C144), 'SlotsAllocation 2'!$E$2:$E$71, 0)),
            IF(ISNA(MATCH(CONCATENATE(B144, "-", C144), 'SlotsAllocation 2'!$F$2:$F$71, 0)),
                IF(ISNA(MATCH(CONCATENATE(B144, "-", C144), 'SlotsAllocation 2'!$G$2:$G$71, 0)),
                    IF(ISNA(MATCH(CONCATENATE(B144, "-", C144), 'SlotsAllocation 2'!$H$2:$H$71, 0)),
                        IF(ISNA(MATCH(CONCATENATE(B144, "-", C144), 'SlotsAllocation 2'!$I$2:$I$71, 0)),
                            IF(ISNA(MATCH(CONCATENATE(B144, "-", C144), 'SlotsAllocation 2'!$J$2:$J$71, 0)),
                                "No Room Allocated",
                            MATCH(CONCATENATE(B144, "-", C144), 'SlotsAllocation 2'!$J$2:$J$71, 0)),
                        MATCH(CONCATENATE(B144, "-", C144), 'SlotsAllocation 2'!$I$2:$I$71, 0)),
                    MATCH(CONCATENATE(B144, "-", C144), 'SlotsAllocation 2'!$H$2:$H$71, 0)),
                MATCH(CONCATENATE(B144, "-", C144), 'SlotsAllocation 2'!$G$2:$G$71, 0)),
            MATCH(CONCATENATE(B144, "-", C144), 'SlotsAllocation 2'!$F$2:$F$71, 0)),
        MATCH(CONCATENATE(B144, "-", C144), 'SlotsAllocation 2'!$E$2:$E$71, 0)),
    MATCH(CONCATENATE(B144, "-", C144), 'SlotsAllocation 2'!$D$2:$D$71, 0)),
MATCH(CONCATENATE(B144, "-", C144), 'SlotsAllocation 2'!$C$2:$C$71, 0))</f>
        <v>32</v>
      </c>
      <c r="R144" s="57">
        <v>30</v>
      </c>
      <c r="S144" s="99"/>
      <c r="T144" s="31"/>
      <c r="U144" s="130"/>
      <c r="V144" s="130"/>
      <c r="W144" s="185"/>
      <c r="X144" s="185"/>
      <c r="Y144" s="185"/>
      <c r="Z144" s="185"/>
      <c r="AA144" s="185"/>
      <c r="AB144" s="185"/>
    </row>
    <row r="145" spans="2:23" ht="12" x14ac:dyDescent="0.25">
      <c r="B145" s="56" t="s">
        <v>44</v>
      </c>
      <c r="C145" s="57">
        <v>3</v>
      </c>
      <c r="D145" s="32" t="s">
        <v>45</v>
      </c>
      <c r="E145" s="32" t="s">
        <v>95</v>
      </c>
      <c r="F145" s="58">
        <v>3</v>
      </c>
      <c r="G145" s="113" t="s">
        <v>142</v>
      </c>
      <c r="H145" s="113">
        <v>4161</v>
      </c>
      <c r="I145" s="3" t="str">
        <f t="shared" ref="I145:I146" si="29">CONCATENATE(
    IF(J145 &gt; 0, "S", ""),
    IF(K145 &gt; 0, "M", ""),
    IF(L145 &gt; 0, "T", ""),
    IF(M145 &gt; 0, "W", ""),
    IF(N145 &gt; 0, "R", ""),
)</f>
        <v>MW</v>
      </c>
      <c r="J145" s="3">
        <f>IF(ISNA(MATCH(CONCATENATE(B145, "-", C145), 'SlotsAllocation 2'!$C$2:$C$15, 0)),
    IF(ISNA(MATCH(CONCATENATE(B145, "-", C145), 'SlotsAllocation 2'!$D$2:$D$15, 0)),
        IF(ISNA(MATCH(CONCATENATE(B145, "-", C145), 'SlotsAllocation 2'!$E$2:$E$15, 0)),
            IF(ISNA(MATCH(CONCATENATE(B145, "-", C145), 'SlotsAllocation 2'!$F$2:$F$15, 0)),
                IF(ISNA(MATCH(CONCATENATE(B145, "-", C145), 'SlotsAllocation 2'!$G$2:$G$15, 0)),
                    IF(ISNA(MATCH(CONCATENATE(B145, "-", C145), 'SlotsAllocation 2'!$H$2:$H$15, 0)),
                        IF(ISNA(MATCH(CONCATENATE(B145, "-", C145), 'SlotsAllocation 2'!$I$2:$I$15, 0)),
                            IF(ISNA(MATCH(CONCATENATE(B145, "-", C145), 'SlotsAllocation 2'!$J$2:$J$15, 0)),
                                0,
                            MATCH(CONCATENATE(B145, "-", C145), 'SlotsAllocation 2'!$J$2:$J$15, 0)),
                        MATCH(CONCATENATE(B145, "-", C145), 'SlotsAllocation 2'!$I$2:$I$15, 0)),
                    MATCH(CONCATENATE(B145, "-", C145), 'SlotsAllocation 2'!$H$2:$H$15, 0)),
                MATCH(CONCATENATE(B145, "-", C145), 'SlotsAllocation 2'!$G$2:$G$15, 0)),
            MATCH(CONCATENATE(B145, "-", C145), 'SlotsAllocation 2'!$F$2:$F$15, 0)),
        MATCH(CONCATENATE(B145, "-", C145), 'SlotsAllocation 2'!$E$2:$E$15, 0)),
    MATCH(CONCATENATE(B145, "-", C145), 'SlotsAllocation 2'!$D$2:$D$15, 0)),
MATCH(CONCATENATE(B145, "-", C145), 'SlotsAllocation 2'!$C$2:$C$15, 0))</f>
        <v>0</v>
      </c>
      <c r="K145" s="3">
        <f>IF(ISNA(MATCH(CONCATENATE(B145, "-", C145), 'SlotsAllocation 2'!$C$16:$C$29, 0)),
    IF(ISNA(MATCH(CONCATENATE(B145, "-", C145), 'SlotsAllocation 2'!$D$16:$D$29, 0)),
        IF(ISNA(MATCH(CONCATENATE(B145, "-", C145), 'SlotsAllocation 2'!$E$16:$E$29, 0)),
            IF(ISNA(MATCH(CONCATENATE(B145, "-", C145), 'SlotsAllocation 2'!$F$16:$F$29, 0)),
                IF(ISNA(MATCH(CONCATENATE(B145, "-", C145), 'SlotsAllocation 2'!$G$16:$G$29, 0)),
                    IF(ISNA(MATCH(CONCATENATE(B145, "-", C145), 'SlotsAllocation 2'!$H$16:$H$29, 0)),
                        IF(ISNA(MATCH(CONCATENATE(B145, "-", C145), 'SlotsAllocation 2'!$I$16:$I$29, 0)),
                           IF(ISNA(MATCH(CONCATENATE(B145, "-", C145), 'SlotsAllocation 2'!$J$16:$J$29, 0)),
                                0,
                            MATCH(CONCATENATE(B145, "-", C145), 'SlotsAllocation 2'!$J$16:$J$29, 0)),
                        MATCH(CONCATENATE(B145, "-", C145), 'SlotsAllocation 2'!$I$16:$I$29, 0)),
                    MATCH(CONCATENATE(B145, "-", C145), 'SlotsAllocation 2'!$H$16:$H$29, 0)),
                MATCH(CONCATENATE(B145, "-", C145), 'SlotsAllocation 2'!$G$16:$G$29, 0)),
            MATCH(CONCATENATE(B145, "-", C145), 'SlotsAllocation 2'!$F$16:$F$29, 0)),
        MATCH(CONCATENATE(B145, "-", C145), 'SlotsAllocation 2'!$E$16:$E$29, 0)),
    MATCH(CONCATENATE(B145, "-", C145), 'SlotsAllocation 2'!$D$16:$D$29, 0)),
MATCH(CONCATENATE(B145, "-", C145), 'SlotsAllocation 2'!$C$16:$C$29, 0))</f>
        <v>4</v>
      </c>
      <c r="L145" s="3">
        <f>IF(ISNA(MATCH(CONCATENATE(B145, "-", C145), 'SlotsAllocation 2'!$C$30:$C$43, 0)),
    IF(ISNA(MATCH(CONCATENATE(B145, "-", C145), 'SlotsAllocation 2'!$D$30:$D$43, 0)),
        IF(ISNA(MATCH(CONCATENATE(B145, "-", C145), 'SlotsAllocation 2'!$E$30:$E$43, 0)),
            IF(ISNA(MATCH(CONCATENATE(B145, "-", C145), 'SlotsAllocation 2'!$F$30:$F$43, 0)),
                IF(ISNA(MATCH(CONCATENATE(B145, "-", C145), 'SlotsAllocation 2'!$G$30:$G$43, 0)),
                    IF(ISNA(MATCH(CONCATENATE(B145, "-", C145), 'SlotsAllocation 2'!$H$30:$H$43, 0)),
                        IF(ISNA(MATCH(CONCATENATE(B145, "-", C145), 'SlotsAllocation 2'!$I$30:$I$43, 0)),
                           IF(ISNA(MATCH(CONCATENATE(B145, "-", C145), 'SlotsAllocation 2'!$J$30:$J$43, 0)),
                                0,
                            MATCH(CONCATENATE(B145, "-", C145), 'SlotsAllocation 2'!$J$30:$J$43, 0)),
                        MATCH(CONCATENATE(B145, "-", C145), 'SlotsAllocation 2'!$I$30:$I$43, 0)),
                    MATCH(CONCATENATE(B145, "-", C145), 'SlotsAllocation 2'!$H$30:$H$43, 0)),
                MATCH(CONCATENATE(B145, "-", C145), 'SlotsAllocation 2'!$G$30:$G$43, 0)),
            MATCH(CONCATENATE(B145, "-", C145), 'SlotsAllocation 2'!$F$30:$F$43, 0)),
        MATCH(CONCATENATE(B145, "-", C145), 'SlotsAllocation 2'!$E$30:$E$43, 0)),
    MATCH(CONCATENATE(B145, "-", C145), 'SlotsAllocation 2'!$D$30:$D$43, 0)),
MATCH(CONCATENATE(B145, "-", C145), 'SlotsAllocation 2'!$C$30:$C$43, 0))</f>
        <v>0</v>
      </c>
      <c r="M145" s="3">
        <f>IF(ISNA(MATCH(CONCATENATE(B145, "-", C145), 'SlotsAllocation 2'!$C$44:$C$57, 0)),
    IF(ISNA(MATCH(CONCATENATE(B145, "-", C145), 'SlotsAllocation 2'!$D$44:$D$57, 0)),
        IF(ISNA(MATCH(CONCATENATE(B145, "-", C145), 'SlotsAllocation 2'!$E$44:$E$57, 0)),
            IF(ISNA(MATCH(CONCATENATE(B145, "-", C145), 'SlotsAllocation 2'!$F$44:$F$57, 0)),
                IF(ISNA(MATCH(CONCATENATE(B145, "-", C145), 'SlotsAllocation 2'!$G$44:$G$57, 0)),
                    IF(ISNA(MATCH(CONCATENATE(B145, "-", C145), 'SlotsAllocation 2'!$H$44:$H$57, 0)),
                        IF(ISNA(MATCH(CONCATENATE(B145, "-", C145), 'SlotsAllocation 2'!$I$44:$I$57, 0)),
                           IF(ISNA(MATCH(CONCATENATE(B145, "-", C145), 'SlotsAllocation 2'!$J$44:$J$57, 0)),
                                0,
                            MATCH(CONCATENATE(B145, "-", C145), 'SlotsAllocation 2'!$J$44:$J$57, 0)),
                        MATCH(CONCATENATE(B145, "-", C145), 'SlotsAllocation 2'!$I$44:$I$57, 0)),
                    MATCH(CONCATENATE(B145, "-", C145), 'SlotsAllocation 2'!$H$44:$H$57, 0)),
                MATCH(CONCATENATE(B145, "-", C145), 'SlotsAllocation 2'!$G$44:$G$57, 0)),
            MATCH(CONCATENATE(B145, "-", C145), 'SlotsAllocation 2'!$F$44:$F$57, 0)),
        MATCH(CONCATENATE(B145, "-", C145), 'SlotsAllocation 2'!$E$44:$E$57, 0)),
    MATCH(CONCATENATE(B145, "-", C145), 'SlotsAllocation 2'!$D$44:$D$57, 0)),
MATCH(CONCATENATE(B145, "-", C145), 'SlotsAllocation 2'!$C$44:$C$57, 0))</f>
        <v>4</v>
      </c>
      <c r="N145" s="3">
        <f>IF(ISNA(MATCH(CONCATENATE(B145, "-", C145), 'SlotsAllocation 2'!$C$58:$C$71, 0)),
    IF(ISNA(MATCH(CONCATENATE(B145, "-", C145), 'SlotsAllocation 2'!$D$58:$D$71, 0)),
        IF(ISNA(MATCH(CONCATENATE(B145, "-", C145), 'SlotsAllocation 2'!$E$58:$E$71, 0)),
            IF(ISNA(MATCH(CONCATENATE(B145, "-", C145), 'SlotsAllocation 2'!$F$58:$F$71, 0)),
                IF(ISNA(MATCH(CONCATENATE(B145, "-", C145), 'SlotsAllocation 2'!$G$58:$G$71, 0)),
                    IF(ISNA(MATCH(CONCATENATE(B145, "-", C145), 'SlotsAllocation 2'!$H$58:$H$71, 0)),
                        IF(ISNA(MATCH(CONCATENATE(B145, "-", C145), 'SlotsAllocation 2'!$I$58:$I$71, 0)),
                           IF(ISNA(MATCH(CONCATENATE(B145, "-", C145), 'SlotsAllocation 2'!$J$58:$J$71, 0)),
                                0,
                            MATCH(CONCATENATE(B145, "-", C145), 'SlotsAllocation 2'!$J$58:$J$71, 0)),
                        MATCH(CONCATENATE(B145, "-", C145), 'SlotsAllocation 2'!$I$58:$I$71, 0)),
                    MATCH(CONCATENATE(B145, "-", C145), 'SlotsAllocation 2'!$H$58:$H$71, 0)),
                MATCH(CONCATENATE(B145, "-", C145), 'SlotsAllocation 2'!$G$58:$G$71, 0)),
            MATCH(CONCATENATE(B145, "-", C145), 'SlotsAllocation 2'!$F$58:$F$71, 0)),
        MATCH(CONCATENATE(B145, "-", C145), 'SlotsAllocation 2'!$E$58:$E$71, 0)),
    MATCH(CONCATENATE(B145, "-", C145), 'SlotsAllocation 2'!$D$58:$D$71, 0)),
MATCH(CONCATENATE(B145, "-", C145), 'SlotsAllocation 2'!$C$58:$C$71, 0))</f>
        <v>0</v>
      </c>
      <c r="O145" s="3" t="str">
        <f>IF(ISNA(MATCH(CONCATENATE(B145, "-", C145), 'SlotsAllocation 2'!$C$2:$C$71, 0)),
    IF(ISNA(MATCH(CONCATENATE(B145, "-", C145), 'SlotsAllocation 2'!$D$2:$D$71, 0)),
        IF(ISNA(MATCH(CONCATENATE(B145, "-", C145), 'SlotsAllocation 2'!$E$2:$E$71, 0)),
            IF(ISNA(MATCH(CONCATENATE(B145, "-", C145), 'SlotsAllocation 2'!$F$2:$F$71, 0)),
                IF(ISNA(MATCH(CONCATENATE(B145, "-", C145), 'SlotsAllocation 2'!$G$2:$G$71, 0)),
                    IF(ISNA(MATCH(CONCATENATE(B145, "-", C145), 'SlotsAllocation 2'!$H$2:$H$71, 0)),
                        IF(ISNA(MATCH(CONCATENATE(B145, "-", C145),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08:00-09:30</v>
      </c>
      <c r="P145" s="3" t="str">
        <f>IF(ISNA(VLOOKUP(Q145, 'LOOKUP Table'!$A$2:$B$75, 2, FALSE)), "No Room Allocated", VLOOKUP(Q145, 'LOOKUP Table'!$A$2:$B$75, 2, FALSE))</f>
        <v>CSCLAB3</v>
      </c>
      <c r="Q145" s="3">
        <f>IF(ISNA(MATCH(CONCATENATE(B145, "-", C145), 'SlotsAllocation 2'!$C$2:$C$71, 0)),
    IF(ISNA(MATCH(CONCATENATE(B145, "-", C145), 'SlotsAllocation 2'!$D$2:$D$71, 0)),
        IF(ISNA(MATCH(CONCATENATE(B145, "-", C145), 'SlotsAllocation 2'!$E$2:$E$71, 0)),
            IF(ISNA(MATCH(CONCATENATE(B145, "-", C145), 'SlotsAllocation 2'!$F$2:$F$71, 0)),
                IF(ISNA(MATCH(CONCATENATE(B145, "-", C145), 'SlotsAllocation 2'!$G$2:$G$71, 0)),
                    IF(ISNA(MATCH(CONCATENATE(B145, "-", C145), 'SlotsAllocation 2'!$H$2:$H$71, 0)),
                        IF(ISNA(MATCH(CONCATENATE(B145, "-", C145), 'SlotsAllocation 2'!$I$2:$I$71, 0)),
                            IF(ISNA(MATCH(CONCATENATE(B145, "-", C145), 'SlotsAllocation 2'!$J$2:$J$71, 0)),
                                "No Room Allocated",
                            MATCH(CONCATENATE(B145, "-", C145), 'SlotsAllocation 2'!$J$2:$J$71, 0)),
                        MATCH(CONCATENATE(B145, "-", C145), 'SlotsAllocation 2'!$I$2:$I$71, 0)),
                    MATCH(CONCATENATE(B145, "-", C145), 'SlotsAllocation 2'!$H$2:$H$71, 0)),
                MATCH(CONCATENATE(B145, "-", C145), 'SlotsAllocation 2'!$G$2:$G$71, 0)),
            MATCH(CONCATENATE(B145, "-", C145), 'SlotsAllocation 2'!$F$2:$F$71, 0)),
        MATCH(CONCATENATE(B145, "-", C145), 'SlotsAllocation 2'!$E$2:$E$71, 0)),
    MATCH(CONCATENATE(B145, "-", C145), 'SlotsAllocation 2'!$D$2:$D$71, 0)),
MATCH(CONCATENATE(B145, "-", C145), 'SlotsAllocation 2'!$C$2:$C$71, 0))</f>
        <v>18</v>
      </c>
      <c r="R145" s="57">
        <v>30</v>
      </c>
      <c r="S145" s="31"/>
      <c r="T145" s="31"/>
      <c r="U145" s="130"/>
      <c r="V145" s="130"/>
      <c r="W145" s="130"/>
    </row>
    <row r="146" spans="2:23" ht="12" x14ac:dyDescent="0.25">
      <c r="B146" s="56" t="s">
        <v>46</v>
      </c>
      <c r="C146" s="57">
        <v>3</v>
      </c>
      <c r="D146" s="32" t="s">
        <v>47</v>
      </c>
      <c r="E146" s="32" t="s">
        <v>94</v>
      </c>
      <c r="F146" s="58">
        <v>1</v>
      </c>
      <c r="G146" s="113" t="s">
        <v>142</v>
      </c>
      <c r="H146" s="113">
        <v>4161</v>
      </c>
      <c r="I146" s="3" t="str">
        <f t="shared" si="29"/>
        <v>M</v>
      </c>
      <c r="J146" s="3">
        <f>IF(ISNA(MATCH(CONCATENATE(B146, "-", C146), 'SlotsAllocation 2'!$C$2:$C$15, 0)),
    IF(ISNA(MATCH(CONCATENATE(B146, "-", C146), 'SlotsAllocation 2'!$D$2:$D$15, 0)),
        IF(ISNA(MATCH(CONCATENATE(B146, "-", C146), 'SlotsAllocation 2'!$E$2:$E$15, 0)),
            IF(ISNA(MATCH(CONCATENATE(B146, "-", C146), 'SlotsAllocation 2'!$F$2:$F$15, 0)),
                IF(ISNA(MATCH(CONCATENATE(B146, "-", C146), 'SlotsAllocation 2'!$G$2:$G$15, 0)),
                    IF(ISNA(MATCH(CONCATENATE(B146, "-", C146), 'SlotsAllocation 2'!$H$2:$H$15, 0)),
                        IF(ISNA(MATCH(CONCATENATE(B146, "-", C146), 'SlotsAllocation 2'!$I$2:$I$15, 0)),
                            IF(ISNA(MATCH(CONCATENATE(B146, "-", C146), 'SlotsAllocation 2'!$J$2:$J$15, 0)),
                                0,
                            MATCH(CONCATENATE(B146, "-", C146), 'SlotsAllocation 2'!$J$2:$J$15, 0)),
                        MATCH(CONCATENATE(B146, "-", C146), 'SlotsAllocation 2'!$I$2:$I$15, 0)),
                    MATCH(CONCATENATE(B146, "-", C146), 'SlotsAllocation 2'!$H$2:$H$15, 0)),
                MATCH(CONCATENATE(B146, "-", C146), 'SlotsAllocation 2'!$G$2:$G$15, 0)),
            MATCH(CONCATENATE(B146, "-", C146), 'SlotsAllocation 2'!$F$2:$F$15, 0)),
        MATCH(CONCATENATE(B146, "-", C146), 'SlotsAllocation 2'!$E$2:$E$15, 0)),
    MATCH(CONCATENATE(B146, "-", C146), 'SlotsAllocation 2'!$D$2:$D$15, 0)),
MATCH(CONCATENATE(B146, "-", C146), 'SlotsAllocation 2'!$C$2:$C$15, 0))</f>
        <v>0</v>
      </c>
      <c r="K146" s="3">
        <f>IF(ISNA(MATCH(CONCATENATE(B146, "-", C146), 'SlotsAllocation 2'!$C$16:$C$29, 0)),
    IF(ISNA(MATCH(CONCATENATE(B146, "-", C146), 'SlotsAllocation 2'!$D$16:$D$29, 0)),
        IF(ISNA(MATCH(CONCATENATE(B146, "-", C146), 'SlotsAllocation 2'!$E$16:$E$29, 0)),
            IF(ISNA(MATCH(CONCATENATE(B146, "-", C146), 'SlotsAllocation 2'!$F$16:$F$29, 0)),
                IF(ISNA(MATCH(CONCATENATE(B146, "-", C146), 'SlotsAllocation 2'!$G$16:$G$29, 0)),
                    IF(ISNA(MATCH(CONCATENATE(B146, "-", C146), 'SlotsAllocation 2'!$H$16:$H$29, 0)),
                        IF(ISNA(MATCH(CONCATENATE(B146, "-", C146), 'SlotsAllocation 2'!$I$16:$I$29, 0)),
                           IF(ISNA(MATCH(CONCATENATE(B146, "-", C146), 'SlotsAllocation 2'!$J$16:$J$29, 0)),
                                0,
                            MATCH(CONCATENATE(B146, "-", C146), 'SlotsAllocation 2'!$J$16:$J$29, 0)),
                        MATCH(CONCATENATE(B146, "-", C146), 'SlotsAllocation 2'!$I$16:$I$29, 0)),
                    MATCH(CONCATENATE(B146, "-", C146), 'SlotsAllocation 2'!$H$16:$H$29, 0)),
                MATCH(CONCATENATE(B146, "-", C146), 'SlotsAllocation 2'!$G$16:$G$29, 0)),
            MATCH(CONCATENATE(B146, "-", C146), 'SlotsAllocation 2'!$F$16:$F$29, 0)),
        MATCH(CONCATENATE(B146, "-", C146), 'SlotsAllocation 2'!$E$16:$E$29, 0)),
    MATCH(CONCATENATE(B146, "-", C146), 'SlotsAllocation 2'!$D$16:$D$29, 0)),
MATCH(CONCATENATE(B146, "-", C146), 'SlotsAllocation 2'!$C$16:$C$29, 0))</f>
        <v>4</v>
      </c>
      <c r="L146" s="3">
        <f>IF(ISNA(MATCH(CONCATENATE(B146, "-", C146), 'SlotsAllocation 2'!$C$30:$C$43, 0)),
    IF(ISNA(MATCH(CONCATENATE(B146, "-", C146), 'SlotsAllocation 2'!$D$30:$D$43, 0)),
        IF(ISNA(MATCH(CONCATENATE(B146, "-", C146), 'SlotsAllocation 2'!$E$30:$E$43, 0)),
            IF(ISNA(MATCH(CONCATENATE(B146, "-", C146), 'SlotsAllocation 2'!$F$30:$F$43, 0)),
                IF(ISNA(MATCH(CONCATENATE(B146, "-", C146), 'SlotsAllocation 2'!$G$30:$G$43, 0)),
                    IF(ISNA(MATCH(CONCATENATE(B146, "-", C146), 'SlotsAllocation 2'!$H$30:$H$43, 0)),
                        IF(ISNA(MATCH(CONCATENATE(B146, "-", C146), 'SlotsAllocation 2'!$I$30:$I$43, 0)),
                           IF(ISNA(MATCH(CONCATENATE(B146, "-", C146), 'SlotsAllocation 2'!$J$30:$J$43, 0)),
                                0,
                            MATCH(CONCATENATE(B146, "-", C146), 'SlotsAllocation 2'!$J$30:$J$43, 0)),
                        MATCH(CONCATENATE(B146, "-", C146), 'SlotsAllocation 2'!$I$30:$I$43, 0)),
                    MATCH(CONCATENATE(B146, "-", C146), 'SlotsAllocation 2'!$H$30:$H$43, 0)),
                MATCH(CONCATENATE(B146, "-", C146), 'SlotsAllocation 2'!$G$30:$G$43, 0)),
            MATCH(CONCATENATE(B146, "-", C146), 'SlotsAllocation 2'!$F$30:$F$43, 0)),
        MATCH(CONCATENATE(B146, "-", C146), 'SlotsAllocation 2'!$E$30:$E$43, 0)),
    MATCH(CONCATENATE(B146, "-", C146), 'SlotsAllocation 2'!$D$30:$D$43, 0)),
MATCH(CONCATENATE(B146, "-", C146), 'SlotsAllocation 2'!$C$30:$C$43, 0))</f>
        <v>0</v>
      </c>
      <c r="M146" s="3">
        <f>IF(ISNA(MATCH(CONCATENATE(B146, "-", C146), 'SlotsAllocation 2'!$C$44:$C$57, 0)),
    IF(ISNA(MATCH(CONCATENATE(B146, "-", C146), 'SlotsAllocation 2'!$D$44:$D$57, 0)),
        IF(ISNA(MATCH(CONCATENATE(B146, "-", C146), 'SlotsAllocation 2'!$E$44:$E$57, 0)),
            IF(ISNA(MATCH(CONCATENATE(B146, "-", C146), 'SlotsAllocation 2'!$F$44:$F$57, 0)),
                IF(ISNA(MATCH(CONCATENATE(B146, "-", C146), 'SlotsAllocation 2'!$G$44:$G$57, 0)),
                    IF(ISNA(MATCH(CONCATENATE(B146, "-", C146), 'SlotsAllocation 2'!$H$44:$H$57, 0)),
                        IF(ISNA(MATCH(CONCATENATE(B146, "-", C146), 'SlotsAllocation 2'!$I$44:$I$57, 0)),
                           IF(ISNA(MATCH(CONCATENATE(B146, "-", C146), 'SlotsAllocation 2'!$J$44:$J$57, 0)),
                                0,
                            MATCH(CONCATENATE(B146, "-", C146), 'SlotsAllocation 2'!$J$44:$J$57, 0)),
                        MATCH(CONCATENATE(B146, "-", C146), 'SlotsAllocation 2'!$I$44:$I$57, 0)),
                    MATCH(CONCATENATE(B146, "-", C146), 'SlotsAllocation 2'!$H$44:$H$57, 0)),
                MATCH(CONCATENATE(B146, "-", C146), 'SlotsAllocation 2'!$G$44:$G$57, 0)),
            MATCH(CONCATENATE(B146, "-", C146), 'SlotsAllocation 2'!$F$44:$F$57, 0)),
        MATCH(CONCATENATE(B146, "-", C146), 'SlotsAllocation 2'!$E$44:$E$57, 0)),
    MATCH(CONCATENATE(B146, "-", C146), 'SlotsAllocation 2'!$D$44:$D$57, 0)),
MATCH(CONCATENATE(B146, "-", C146), 'SlotsAllocation 2'!$C$44:$C$57, 0))</f>
        <v>0</v>
      </c>
      <c r="N146" s="3">
        <f>IF(ISNA(MATCH(CONCATENATE(B146, "-", C146), 'SlotsAllocation 2'!$C$58:$C$71, 0)),
    IF(ISNA(MATCH(CONCATENATE(B146, "-", C146), 'SlotsAllocation 2'!$D$58:$D$71, 0)),
        IF(ISNA(MATCH(CONCATENATE(B146, "-", C146), 'SlotsAllocation 2'!$E$58:$E$71, 0)),
            IF(ISNA(MATCH(CONCATENATE(B146, "-", C146), 'SlotsAllocation 2'!$F$58:$F$71, 0)),
                IF(ISNA(MATCH(CONCATENATE(B146, "-", C146), 'SlotsAllocation 2'!$G$58:$G$71, 0)),
                    IF(ISNA(MATCH(CONCATENATE(B146, "-", C146), 'SlotsAllocation 2'!$H$58:$H$71, 0)),
                        IF(ISNA(MATCH(CONCATENATE(B146, "-", C146), 'SlotsAllocation 2'!$I$58:$I$71, 0)),
                           IF(ISNA(MATCH(CONCATENATE(B146, "-", C146), 'SlotsAllocation 2'!$J$58:$J$71, 0)),
                                0,
                            MATCH(CONCATENATE(B146, "-", C146), 'SlotsAllocation 2'!$J$58:$J$71, 0)),
                        MATCH(CONCATENATE(B146, "-", C146), 'SlotsAllocation 2'!$I$58:$I$71, 0)),
                    MATCH(CONCATENATE(B146, "-", C146), 'SlotsAllocation 2'!$H$58:$H$71, 0)),
                MATCH(CONCATENATE(B146, "-", C146), 'SlotsAllocation 2'!$G$58:$G$71, 0)),
            MATCH(CONCATENATE(B146, "-", C146), 'SlotsAllocation 2'!$F$58:$F$71, 0)),
        MATCH(CONCATENATE(B146, "-", C146), 'SlotsAllocation 2'!$E$58:$E$71, 0)),
    MATCH(CONCATENATE(B146, "-", C146), 'SlotsAllocation 2'!$D$58:$D$71, 0)),
MATCH(CONCATENATE(B146, "-", C146), 'SlotsAllocation 2'!$C$58:$C$71, 0))</f>
        <v>0</v>
      </c>
      <c r="O146" s="3" t="str">
        <f>IF(ISNA(MATCH(CONCATENATE(B146, "-", C146), 'SlotsAllocation 2'!$C$2:$C$71, 0)),
    IF(ISNA(MATCH(CONCATENATE(B146, "-", C146), 'SlotsAllocation 2'!$D$2:$D$71, 0)),
        IF(ISNA(MATCH(CONCATENATE(B146, "-", C146), 'SlotsAllocation 2'!$E$2:$E$71, 0)),
            IF(ISNA(MATCH(CONCATENATE(B146, "-", C146), 'SlotsAllocation 2'!$F$2:$F$71, 0)),
                IF(ISNA(MATCH(CONCATENATE(B146, "-", C146), 'SlotsAllocation 2'!$G$2:$G$71, 0)),
                    IF(ISNA(MATCH(CONCATENATE(B146, "-", C146), 'SlotsAllocation 2'!$H$2:$H$71, 0)),
                        IF(ISNA(MATCH(CONCATENATE(B146, "-", C146),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09:40-11:10</v>
      </c>
      <c r="P146" s="3" t="str">
        <f>IF(ISNA(VLOOKUP(Q146, 'LOOKUP Table'!$A$2:$B$75, 2, FALSE)), "No Room Allocated", VLOOKUP(Q146, 'LOOKUP Table'!$A$2:$B$75, 2, FALSE))</f>
        <v>CSCLAB3</v>
      </c>
      <c r="Q146" s="3">
        <f>IF(ISNA(MATCH(CONCATENATE(B146, "-", C146), 'SlotsAllocation 2'!$C$2:$C$71, 0)),
    IF(ISNA(MATCH(CONCATENATE(B146, "-", C146), 'SlotsAllocation 2'!$D$2:$D$71, 0)),
        IF(ISNA(MATCH(CONCATENATE(B146, "-", C146), 'SlotsAllocation 2'!$E$2:$E$71, 0)),
            IF(ISNA(MATCH(CONCATENATE(B146, "-", C146), 'SlotsAllocation 2'!$F$2:$F$71, 0)),
                IF(ISNA(MATCH(CONCATENATE(B146, "-", C146), 'SlotsAllocation 2'!$G$2:$G$71, 0)),
                    IF(ISNA(MATCH(CONCATENATE(B146, "-", C146), 'SlotsAllocation 2'!$H$2:$H$71, 0)),
                        IF(ISNA(MATCH(CONCATENATE(B146, "-", C146), 'SlotsAllocation 2'!$I$2:$I$71, 0)),
                            IF(ISNA(MATCH(CONCATENATE(B146, "-", C146), 'SlotsAllocation 2'!$J$2:$J$71, 0)),
                                "No Room Allocated",
                            MATCH(CONCATENATE(B146, "-", C146), 'SlotsAllocation 2'!$J$2:$J$71, 0)),
                        MATCH(CONCATENATE(B146, "-", C146), 'SlotsAllocation 2'!$I$2:$I$71, 0)),
                    MATCH(CONCATENATE(B146, "-", C146), 'SlotsAllocation 2'!$H$2:$H$71, 0)),
                MATCH(CONCATENATE(B146, "-", C146), 'SlotsAllocation 2'!$G$2:$G$71, 0)),
            MATCH(CONCATENATE(B146, "-", C146), 'SlotsAllocation 2'!$F$2:$F$71, 0)),
        MATCH(CONCATENATE(B146, "-", C146), 'SlotsAllocation 2'!$E$2:$E$71, 0)),
    MATCH(CONCATENATE(B146, "-", C146), 'SlotsAllocation 2'!$D$2:$D$71, 0)),
MATCH(CONCATENATE(B146, "-", C146), 'SlotsAllocation 2'!$C$2:$C$71, 0))</f>
        <v>18</v>
      </c>
      <c r="R146" s="57">
        <v>30</v>
      </c>
      <c r="S146" s="31"/>
      <c r="T146" s="32"/>
      <c r="U146" s="130"/>
      <c r="V146" s="130"/>
      <c r="W146" s="130"/>
    </row>
    <row r="147" spans="2:23" ht="12" x14ac:dyDescent="0.25">
      <c r="B147" s="56" t="s">
        <v>44</v>
      </c>
      <c r="C147" s="57">
        <v>4</v>
      </c>
      <c r="D147" s="32" t="s">
        <v>45</v>
      </c>
      <c r="E147" s="32" t="s">
        <v>95</v>
      </c>
      <c r="F147" s="58">
        <v>3</v>
      </c>
      <c r="G147" s="113" t="s">
        <v>142</v>
      </c>
      <c r="H147" s="113">
        <v>4161</v>
      </c>
      <c r="I147" s="3" t="str">
        <f t="shared" si="28"/>
        <v>MW</v>
      </c>
      <c r="J147" s="3">
        <f>IF(ISNA(MATCH(CONCATENATE(B147, "-", C147), 'SlotsAllocation 2'!$C$2:$C$15, 0)),
    IF(ISNA(MATCH(CONCATENATE(B147, "-", C147), 'SlotsAllocation 2'!$D$2:$D$15, 0)),
        IF(ISNA(MATCH(CONCATENATE(B147, "-", C147), 'SlotsAllocation 2'!$E$2:$E$15, 0)),
            IF(ISNA(MATCH(CONCATENATE(B147, "-", C147), 'SlotsAllocation 2'!$F$2:$F$15, 0)),
                IF(ISNA(MATCH(CONCATENATE(B147, "-", C147), 'SlotsAllocation 2'!$G$2:$G$15, 0)),
                    IF(ISNA(MATCH(CONCATENATE(B147, "-", C147), 'SlotsAllocation 2'!$H$2:$H$15, 0)),
                        IF(ISNA(MATCH(CONCATENATE(B147, "-", C147), 'SlotsAllocation 2'!$I$2:$I$15, 0)),
                            IF(ISNA(MATCH(CONCATENATE(B147, "-", C147), 'SlotsAllocation 2'!$J$2:$J$15, 0)),
                                0,
                            MATCH(CONCATENATE(B147, "-", C147), 'SlotsAllocation 2'!$J$2:$J$15, 0)),
                        MATCH(CONCATENATE(B147, "-", C147), 'SlotsAllocation 2'!$I$2:$I$15, 0)),
                    MATCH(CONCATENATE(B147, "-", C147), 'SlotsAllocation 2'!$H$2:$H$15, 0)),
                MATCH(CONCATENATE(B147, "-", C147), 'SlotsAllocation 2'!$G$2:$G$15, 0)),
            MATCH(CONCATENATE(B147, "-", C147), 'SlotsAllocation 2'!$F$2:$F$15, 0)),
        MATCH(CONCATENATE(B147, "-", C147), 'SlotsAllocation 2'!$E$2:$E$15, 0)),
    MATCH(CONCATENATE(B147, "-", C147), 'SlotsAllocation 2'!$D$2:$D$15, 0)),
MATCH(CONCATENATE(B147, "-", C147), 'SlotsAllocation 2'!$C$2:$C$15, 0))</f>
        <v>0</v>
      </c>
      <c r="K147" s="3">
        <f>IF(ISNA(MATCH(CONCATENATE(B147, "-", C147), 'SlotsAllocation 2'!$C$16:$C$29, 0)),
    IF(ISNA(MATCH(CONCATENATE(B147, "-", C147), 'SlotsAllocation 2'!$D$16:$D$29, 0)),
        IF(ISNA(MATCH(CONCATENATE(B147, "-", C147), 'SlotsAllocation 2'!$E$16:$E$29, 0)),
            IF(ISNA(MATCH(CONCATENATE(B147, "-", C147), 'SlotsAllocation 2'!$F$16:$F$29, 0)),
                IF(ISNA(MATCH(CONCATENATE(B147, "-", C147), 'SlotsAllocation 2'!$G$16:$G$29, 0)),
                    IF(ISNA(MATCH(CONCATENATE(B147, "-", C147), 'SlotsAllocation 2'!$H$16:$H$29, 0)),
                        IF(ISNA(MATCH(CONCATENATE(B147, "-", C147), 'SlotsAllocation 2'!$I$16:$I$29, 0)),
                           IF(ISNA(MATCH(CONCATENATE(B147, "-", C147), 'SlotsAllocation 2'!$J$16:$J$29, 0)),
                                0,
                            MATCH(CONCATENATE(B147, "-", C147), 'SlotsAllocation 2'!$J$16:$J$29, 0)),
                        MATCH(CONCATENATE(B147, "-", C147), 'SlotsAllocation 2'!$I$16:$I$29, 0)),
                    MATCH(CONCATENATE(B147, "-", C147), 'SlotsAllocation 2'!$H$16:$H$29, 0)),
                MATCH(CONCATENATE(B147, "-", C147), 'SlotsAllocation 2'!$G$16:$G$29, 0)),
            MATCH(CONCATENATE(B147, "-", C147), 'SlotsAllocation 2'!$F$16:$F$29, 0)),
        MATCH(CONCATENATE(B147, "-", C147), 'SlotsAllocation 2'!$E$16:$E$29, 0)),
    MATCH(CONCATENATE(B147, "-", C147), 'SlotsAllocation 2'!$D$16:$D$29, 0)),
MATCH(CONCATENATE(B147, "-", C147), 'SlotsAllocation 2'!$C$16:$C$29, 0))</f>
        <v>4</v>
      </c>
      <c r="L147" s="3">
        <f>IF(ISNA(MATCH(CONCATENATE(B147, "-", C147), 'SlotsAllocation 2'!$C$30:$C$43, 0)),
    IF(ISNA(MATCH(CONCATENATE(B147, "-", C147), 'SlotsAllocation 2'!$D$30:$D$43, 0)),
        IF(ISNA(MATCH(CONCATENATE(B147, "-", C147), 'SlotsAllocation 2'!$E$30:$E$43, 0)),
            IF(ISNA(MATCH(CONCATENATE(B147, "-", C147), 'SlotsAllocation 2'!$F$30:$F$43, 0)),
                IF(ISNA(MATCH(CONCATENATE(B147, "-", C147), 'SlotsAllocation 2'!$G$30:$G$43, 0)),
                    IF(ISNA(MATCH(CONCATENATE(B147, "-", C147), 'SlotsAllocation 2'!$H$30:$H$43, 0)),
                        IF(ISNA(MATCH(CONCATENATE(B147, "-", C147), 'SlotsAllocation 2'!$I$30:$I$43, 0)),
                           IF(ISNA(MATCH(CONCATENATE(B147, "-", C147), 'SlotsAllocation 2'!$J$30:$J$43, 0)),
                                0,
                            MATCH(CONCATENATE(B147, "-", C147), 'SlotsAllocation 2'!$J$30:$J$43, 0)),
                        MATCH(CONCATENATE(B147, "-", C147), 'SlotsAllocation 2'!$I$30:$I$43, 0)),
                    MATCH(CONCATENATE(B147, "-", C147), 'SlotsAllocation 2'!$H$30:$H$43, 0)),
                MATCH(CONCATENATE(B147, "-", C147), 'SlotsAllocation 2'!$G$30:$G$43, 0)),
            MATCH(CONCATENATE(B147, "-", C147), 'SlotsAllocation 2'!$F$30:$F$43, 0)),
        MATCH(CONCATENATE(B147, "-", C147), 'SlotsAllocation 2'!$E$30:$E$43, 0)),
    MATCH(CONCATENATE(B147, "-", C147), 'SlotsAllocation 2'!$D$30:$D$43, 0)),
MATCH(CONCATENATE(B147, "-", C147), 'SlotsAllocation 2'!$C$30:$C$43, 0))</f>
        <v>0</v>
      </c>
      <c r="M147" s="3">
        <f>IF(ISNA(MATCH(CONCATENATE(B147, "-", C147), 'SlotsAllocation 2'!$C$44:$C$57, 0)),
    IF(ISNA(MATCH(CONCATENATE(B147, "-", C147), 'SlotsAllocation 2'!$D$44:$D$57, 0)),
        IF(ISNA(MATCH(CONCATENATE(B147, "-", C147), 'SlotsAllocation 2'!$E$44:$E$57, 0)),
            IF(ISNA(MATCH(CONCATENATE(B147, "-", C147), 'SlotsAllocation 2'!$F$44:$F$57, 0)),
                IF(ISNA(MATCH(CONCATENATE(B147, "-", C147), 'SlotsAllocation 2'!$G$44:$G$57, 0)),
                    IF(ISNA(MATCH(CONCATENATE(B147, "-", C147), 'SlotsAllocation 2'!$H$44:$H$57, 0)),
                        IF(ISNA(MATCH(CONCATENATE(B147, "-", C147), 'SlotsAllocation 2'!$I$44:$I$57, 0)),
                           IF(ISNA(MATCH(CONCATENATE(B147, "-", C147), 'SlotsAllocation 2'!$J$44:$J$57, 0)),
                                0,
                            MATCH(CONCATENATE(B147, "-", C147), 'SlotsAllocation 2'!$J$44:$J$57, 0)),
                        MATCH(CONCATENATE(B147, "-", C147), 'SlotsAllocation 2'!$I$44:$I$57, 0)),
                    MATCH(CONCATENATE(B147, "-", C147), 'SlotsAllocation 2'!$H$44:$H$57, 0)),
                MATCH(CONCATENATE(B147, "-", C147), 'SlotsAllocation 2'!$G$44:$G$57, 0)),
            MATCH(CONCATENATE(B147, "-", C147), 'SlotsAllocation 2'!$F$44:$F$57, 0)),
        MATCH(CONCATENATE(B147, "-", C147), 'SlotsAllocation 2'!$E$44:$E$57, 0)),
    MATCH(CONCATENATE(B147, "-", C147), 'SlotsAllocation 2'!$D$44:$D$57, 0)),
MATCH(CONCATENATE(B147, "-", C147), 'SlotsAllocation 2'!$C$44:$C$57, 0))</f>
        <v>4</v>
      </c>
      <c r="N147" s="3">
        <f>IF(ISNA(MATCH(CONCATENATE(B147, "-", C147), 'SlotsAllocation 2'!$C$58:$C$71, 0)),
    IF(ISNA(MATCH(CONCATENATE(B147, "-", C147), 'SlotsAllocation 2'!$D$58:$D$71, 0)),
        IF(ISNA(MATCH(CONCATENATE(B147, "-", C147), 'SlotsAllocation 2'!$E$58:$E$71, 0)),
            IF(ISNA(MATCH(CONCATENATE(B147, "-", C147), 'SlotsAllocation 2'!$F$58:$F$71, 0)),
                IF(ISNA(MATCH(CONCATENATE(B147, "-", C147), 'SlotsAllocation 2'!$G$58:$G$71, 0)),
                    IF(ISNA(MATCH(CONCATENATE(B147, "-", C147), 'SlotsAllocation 2'!$H$58:$H$71, 0)),
                        IF(ISNA(MATCH(CONCATENATE(B147, "-", C147), 'SlotsAllocation 2'!$I$58:$I$71, 0)),
                           IF(ISNA(MATCH(CONCATENATE(B147, "-", C147), 'SlotsAllocation 2'!$J$58:$J$71, 0)),
                                0,
                            MATCH(CONCATENATE(B147, "-", C147), 'SlotsAllocation 2'!$J$58:$J$71, 0)),
                        MATCH(CONCATENATE(B147, "-", C147), 'SlotsAllocation 2'!$I$58:$I$71, 0)),
                    MATCH(CONCATENATE(B147, "-", C147), 'SlotsAllocation 2'!$H$58:$H$71, 0)),
                MATCH(CONCATENATE(B147, "-", C147), 'SlotsAllocation 2'!$G$58:$G$71, 0)),
            MATCH(CONCATENATE(B147, "-", C147), 'SlotsAllocation 2'!$F$58:$F$71, 0)),
        MATCH(CONCATENATE(B147, "-", C147), 'SlotsAllocation 2'!$E$58:$E$71, 0)),
    MATCH(CONCATENATE(B147, "-", C147), 'SlotsAllocation 2'!$D$58:$D$71, 0)),
MATCH(CONCATENATE(B147, "-", C147), 'SlotsAllocation 2'!$C$58:$C$71, 0))</f>
        <v>0</v>
      </c>
      <c r="O147" s="3" t="str">
        <f>IF(ISNA(MATCH(CONCATENATE(B147, "-", C147), 'SlotsAllocation 2'!$C$2:$C$71, 0)),
    IF(ISNA(MATCH(CONCATENATE(B147, "-", C147), 'SlotsAllocation 2'!$D$2:$D$71, 0)),
        IF(ISNA(MATCH(CONCATENATE(B147, "-", C147), 'SlotsAllocation 2'!$E$2:$E$71, 0)),
            IF(ISNA(MATCH(CONCATENATE(B147, "-", C147), 'SlotsAllocation 2'!$F$2:$F$71, 0)),
                IF(ISNA(MATCH(CONCATENATE(B147, "-", C147), 'SlotsAllocation 2'!$G$2:$G$71, 0)),
                    IF(ISNA(MATCH(CONCATENATE(B147, "-", C147), 'SlotsAllocation 2'!$H$2:$H$71, 0)),
                        IF(ISNA(MATCH(CONCATENATE(B147, "-", C147),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11:20-12:50</v>
      </c>
      <c r="P147" s="3" t="str">
        <f>IF(ISNA(VLOOKUP(Q147, 'LOOKUP Table'!$A$2:$B$75, 2, FALSE)), "No Room Allocated", VLOOKUP(Q147, 'LOOKUP Table'!$A$2:$B$75, 2, FALSE))</f>
        <v>CSCLAB3</v>
      </c>
      <c r="Q147" s="3">
        <f>IF(ISNA(MATCH(CONCATENATE(B147, "-", C147), 'SlotsAllocation 2'!$C$2:$C$71, 0)),
    IF(ISNA(MATCH(CONCATENATE(B147, "-", C147), 'SlotsAllocation 2'!$D$2:$D$71, 0)),
        IF(ISNA(MATCH(CONCATENATE(B147, "-", C147), 'SlotsAllocation 2'!$E$2:$E$71, 0)),
            IF(ISNA(MATCH(CONCATENATE(B147, "-", C147), 'SlotsAllocation 2'!$F$2:$F$71, 0)),
                IF(ISNA(MATCH(CONCATENATE(B147, "-", C147), 'SlotsAllocation 2'!$G$2:$G$71, 0)),
                    IF(ISNA(MATCH(CONCATENATE(B147, "-", C147), 'SlotsAllocation 2'!$H$2:$H$71, 0)),
                        IF(ISNA(MATCH(CONCATENATE(B147, "-", C147), 'SlotsAllocation 2'!$I$2:$I$71, 0)),
                            IF(ISNA(MATCH(CONCATENATE(B147, "-", C147), 'SlotsAllocation 2'!$J$2:$J$71, 0)),
                                "No Room Allocated",
                            MATCH(CONCATENATE(B147, "-", C147), 'SlotsAllocation 2'!$J$2:$J$71, 0)),
                        MATCH(CONCATENATE(B147, "-", C147), 'SlotsAllocation 2'!$I$2:$I$71, 0)),
                    MATCH(CONCATENATE(B147, "-", C147), 'SlotsAllocation 2'!$H$2:$H$71, 0)),
                MATCH(CONCATENATE(B147, "-", C147), 'SlotsAllocation 2'!$G$2:$G$71, 0)),
            MATCH(CONCATENATE(B147, "-", C147), 'SlotsAllocation 2'!$F$2:$F$71, 0)),
        MATCH(CONCATENATE(B147, "-", C147), 'SlotsAllocation 2'!$E$2:$E$71, 0)),
    MATCH(CONCATENATE(B147, "-", C147), 'SlotsAllocation 2'!$D$2:$D$71, 0)),
MATCH(CONCATENATE(B147, "-", C147), 'SlotsAllocation 2'!$C$2:$C$71, 0))</f>
        <v>18</v>
      </c>
      <c r="R147" s="57">
        <v>30</v>
      </c>
      <c r="S147" s="31"/>
      <c r="T147" s="31"/>
      <c r="U147" s="130"/>
      <c r="V147" s="130"/>
      <c r="W147" s="130"/>
    </row>
    <row r="148" spans="2:23" ht="12" x14ac:dyDescent="0.25">
      <c r="B148" s="56" t="s">
        <v>46</v>
      </c>
      <c r="C148" s="57">
        <v>4</v>
      </c>
      <c r="D148" s="32" t="s">
        <v>47</v>
      </c>
      <c r="E148" s="32" t="s">
        <v>94</v>
      </c>
      <c r="F148" s="58">
        <v>1</v>
      </c>
      <c r="G148" s="113" t="s">
        <v>142</v>
      </c>
      <c r="H148" s="113">
        <v>4161</v>
      </c>
      <c r="I148" s="3" t="str">
        <f t="shared" si="28"/>
        <v>W</v>
      </c>
      <c r="J148" s="3">
        <f>IF(ISNA(MATCH(CONCATENATE(B148, "-", C148), 'SlotsAllocation 2'!$C$2:$C$15, 0)),
    IF(ISNA(MATCH(CONCATENATE(B148, "-", C148), 'SlotsAllocation 2'!$D$2:$D$15, 0)),
        IF(ISNA(MATCH(CONCATENATE(B148, "-", C148), 'SlotsAllocation 2'!$E$2:$E$15, 0)),
            IF(ISNA(MATCH(CONCATENATE(B148, "-", C148), 'SlotsAllocation 2'!$F$2:$F$15, 0)),
                IF(ISNA(MATCH(CONCATENATE(B148, "-", C148), 'SlotsAllocation 2'!$G$2:$G$15, 0)),
                    IF(ISNA(MATCH(CONCATENATE(B148, "-", C148), 'SlotsAllocation 2'!$H$2:$H$15, 0)),
                        IF(ISNA(MATCH(CONCATENATE(B148, "-", C148), 'SlotsAllocation 2'!$I$2:$I$15, 0)),
                            IF(ISNA(MATCH(CONCATENATE(B148, "-", C148), 'SlotsAllocation 2'!$J$2:$J$15, 0)),
                                0,
                            MATCH(CONCATENATE(B148, "-", C148), 'SlotsAllocation 2'!$J$2:$J$15, 0)),
                        MATCH(CONCATENATE(B148, "-", C148), 'SlotsAllocation 2'!$I$2:$I$15, 0)),
                    MATCH(CONCATENATE(B148, "-", C148), 'SlotsAllocation 2'!$H$2:$H$15, 0)),
                MATCH(CONCATENATE(B148, "-", C148), 'SlotsAllocation 2'!$G$2:$G$15, 0)),
            MATCH(CONCATENATE(B148, "-", C148), 'SlotsAllocation 2'!$F$2:$F$15, 0)),
        MATCH(CONCATENATE(B148, "-", C148), 'SlotsAllocation 2'!$E$2:$E$15, 0)),
    MATCH(CONCATENATE(B148, "-", C148), 'SlotsAllocation 2'!$D$2:$D$15, 0)),
MATCH(CONCATENATE(B148, "-", C148), 'SlotsAllocation 2'!$C$2:$C$15, 0))</f>
        <v>0</v>
      </c>
      <c r="K148" s="3">
        <f>IF(ISNA(MATCH(CONCATENATE(B148, "-", C148), 'SlotsAllocation 2'!$C$16:$C$29, 0)),
    IF(ISNA(MATCH(CONCATENATE(B148, "-", C148), 'SlotsAllocation 2'!$D$16:$D$29, 0)),
        IF(ISNA(MATCH(CONCATENATE(B148, "-", C148), 'SlotsAllocation 2'!$E$16:$E$29, 0)),
            IF(ISNA(MATCH(CONCATENATE(B148, "-", C148), 'SlotsAllocation 2'!$F$16:$F$29, 0)),
                IF(ISNA(MATCH(CONCATENATE(B148, "-", C148), 'SlotsAllocation 2'!$G$16:$G$29, 0)),
                    IF(ISNA(MATCH(CONCATENATE(B148, "-", C148), 'SlotsAllocation 2'!$H$16:$H$29, 0)),
                        IF(ISNA(MATCH(CONCATENATE(B148, "-", C148), 'SlotsAllocation 2'!$I$16:$I$29, 0)),
                           IF(ISNA(MATCH(CONCATENATE(B148, "-", C148), 'SlotsAllocation 2'!$J$16:$J$29, 0)),
                                0,
                            MATCH(CONCATENATE(B148, "-", C148), 'SlotsAllocation 2'!$J$16:$J$29, 0)),
                        MATCH(CONCATENATE(B148, "-", C148), 'SlotsAllocation 2'!$I$16:$I$29, 0)),
                    MATCH(CONCATENATE(B148, "-", C148), 'SlotsAllocation 2'!$H$16:$H$29, 0)),
                MATCH(CONCATENATE(B148, "-", C148), 'SlotsAllocation 2'!$G$16:$G$29, 0)),
            MATCH(CONCATENATE(B148, "-", C148), 'SlotsAllocation 2'!$F$16:$F$29, 0)),
        MATCH(CONCATENATE(B148, "-", C148), 'SlotsAllocation 2'!$E$16:$E$29, 0)),
    MATCH(CONCATENATE(B148, "-", C148), 'SlotsAllocation 2'!$D$16:$D$29, 0)),
MATCH(CONCATENATE(B148, "-", C148), 'SlotsAllocation 2'!$C$16:$C$29, 0))</f>
        <v>0</v>
      </c>
      <c r="L148" s="3">
        <f>IF(ISNA(MATCH(CONCATENATE(B148, "-", C148), 'SlotsAllocation 2'!$C$30:$C$43, 0)),
    IF(ISNA(MATCH(CONCATENATE(B148, "-", C148), 'SlotsAllocation 2'!$D$30:$D$43, 0)),
        IF(ISNA(MATCH(CONCATENATE(B148, "-", C148), 'SlotsAllocation 2'!$E$30:$E$43, 0)),
            IF(ISNA(MATCH(CONCATENATE(B148, "-", C148), 'SlotsAllocation 2'!$F$30:$F$43, 0)),
                IF(ISNA(MATCH(CONCATENATE(B148, "-", C148), 'SlotsAllocation 2'!$G$30:$G$43, 0)),
                    IF(ISNA(MATCH(CONCATENATE(B148, "-", C148), 'SlotsAllocation 2'!$H$30:$H$43, 0)),
                        IF(ISNA(MATCH(CONCATENATE(B148, "-", C148), 'SlotsAllocation 2'!$I$30:$I$43, 0)),
                           IF(ISNA(MATCH(CONCATENATE(B148, "-", C148), 'SlotsAllocation 2'!$J$30:$J$43, 0)),
                                0,
                            MATCH(CONCATENATE(B148, "-", C148), 'SlotsAllocation 2'!$J$30:$J$43, 0)),
                        MATCH(CONCATENATE(B148, "-", C148), 'SlotsAllocation 2'!$I$30:$I$43, 0)),
                    MATCH(CONCATENATE(B148, "-", C148), 'SlotsAllocation 2'!$H$30:$H$43, 0)),
                MATCH(CONCATENATE(B148, "-", C148), 'SlotsAllocation 2'!$G$30:$G$43, 0)),
            MATCH(CONCATENATE(B148, "-", C148), 'SlotsAllocation 2'!$F$30:$F$43, 0)),
        MATCH(CONCATENATE(B148, "-", C148), 'SlotsAllocation 2'!$E$30:$E$43, 0)),
    MATCH(CONCATENATE(B148, "-", C148), 'SlotsAllocation 2'!$D$30:$D$43, 0)),
MATCH(CONCATENATE(B148, "-", C148), 'SlotsAllocation 2'!$C$30:$C$43, 0))</f>
        <v>0</v>
      </c>
      <c r="M148" s="3">
        <f>IF(ISNA(MATCH(CONCATENATE(B148, "-", C148), 'SlotsAllocation 2'!$C$44:$C$57, 0)),
    IF(ISNA(MATCH(CONCATENATE(B148, "-", C148), 'SlotsAllocation 2'!$D$44:$D$57, 0)),
        IF(ISNA(MATCH(CONCATENATE(B148, "-", C148), 'SlotsAllocation 2'!$E$44:$E$57, 0)),
            IF(ISNA(MATCH(CONCATENATE(B148, "-", C148), 'SlotsAllocation 2'!$F$44:$F$57, 0)),
                IF(ISNA(MATCH(CONCATENATE(B148, "-", C148), 'SlotsAllocation 2'!$G$44:$G$57, 0)),
                    IF(ISNA(MATCH(CONCATENATE(B148, "-", C148), 'SlotsAllocation 2'!$H$44:$H$57, 0)),
                        IF(ISNA(MATCH(CONCATENATE(B148, "-", C148), 'SlotsAllocation 2'!$I$44:$I$57, 0)),
                           IF(ISNA(MATCH(CONCATENATE(B148, "-", C148), 'SlotsAllocation 2'!$J$44:$J$57, 0)),
                                0,
                            MATCH(CONCATENATE(B148, "-", C148), 'SlotsAllocation 2'!$J$44:$J$57, 0)),
                        MATCH(CONCATENATE(B148, "-", C148), 'SlotsAllocation 2'!$I$44:$I$57, 0)),
                    MATCH(CONCATENATE(B148, "-", C148), 'SlotsAllocation 2'!$H$44:$H$57, 0)),
                MATCH(CONCATENATE(B148, "-", C148), 'SlotsAllocation 2'!$G$44:$G$57, 0)),
            MATCH(CONCATENATE(B148, "-", C148), 'SlotsAllocation 2'!$F$44:$F$57, 0)),
        MATCH(CONCATENATE(B148, "-", C148), 'SlotsAllocation 2'!$E$44:$E$57, 0)),
    MATCH(CONCATENATE(B148, "-", C148), 'SlotsAllocation 2'!$D$44:$D$57, 0)),
MATCH(CONCATENATE(B148, "-", C148), 'SlotsAllocation 2'!$C$44:$C$57, 0))</f>
        <v>4</v>
      </c>
      <c r="N148" s="3">
        <f>IF(ISNA(MATCH(CONCATENATE(B148, "-", C148), 'SlotsAllocation 2'!$C$58:$C$71, 0)),
    IF(ISNA(MATCH(CONCATENATE(B148, "-", C148), 'SlotsAllocation 2'!$D$58:$D$71, 0)),
        IF(ISNA(MATCH(CONCATENATE(B148, "-", C148), 'SlotsAllocation 2'!$E$58:$E$71, 0)),
            IF(ISNA(MATCH(CONCATENATE(B148, "-", C148), 'SlotsAllocation 2'!$F$58:$F$71, 0)),
                IF(ISNA(MATCH(CONCATENATE(B148, "-", C148), 'SlotsAllocation 2'!$G$58:$G$71, 0)),
                    IF(ISNA(MATCH(CONCATENATE(B148, "-", C148), 'SlotsAllocation 2'!$H$58:$H$71, 0)),
                        IF(ISNA(MATCH(CONCATENATE(B148, "-", C148), 'SlotsAllocation 2'!$I$58:$I$71, 0)),
                           IF(ISNA(MATCH(CONCATENATE(B148, "-", C148), 'SlotsAllocation 2'!$J$58:$J$71, 0)),
                                0,
                            MATCH(CONCATENATE(B148, "-", C148), 'SlotsAllocation 2'!$J$58:$J$71, 0)),
                        MATCH(CONCATENATE(B148, "-", C148), 'SlotsAllocation 2'!$I$58:$I$71, 0)),
                    MATCH(CONCATENATE(B148, "-", C148), 'SlotsAllocation 2'!$H$58:$H$71, 0)),
                MATCH(CONCATENATE(B148, "-", C148), 'SlotsAllocation 2'!$G$58:$G$71, 0)),
            MATCH(CONCATENATE(B148, "-", C148), 'SlotsAllocation 2'!$F$58:$F$71, 0)),
        MATCH(CONCATENATE(B148, "-", C148), 'SlotsAllocation 2'!$E$58:$E$71, 0)),
    MATCH(CONCATENATE(B148, "-", C148), 'SlotsAllocation 2'!$D$58:$D$71, 0)),
MATCH(CONCATENATE(B148, "-", C148), 'SlotsAllocation 2'!$C$58:$C$71, 0))</f>
        <v>0</v>
      </c>
      <c r="O148" s="3" t="str">
        <f>IF(ISNA(MATCH(CONCATENATE(B148, "-", C148), 'SlotsAllocation 2'!$C$2:$C$71, 0)),
    IF(ISNA(MATCH(CONCATENATE(B148, "-", C148), 'SlotsAllocation 2'!$D$2:$D$71, 0)),
        IF(ISNA(MATCH(CONCATENATE(B148, "-", C148), 'SlotsAllocation 2'!$E$2:$E$71, 0)),
            IF(ISNA(MATCH(CONCATENATE(B148, "-", C148), 'SlotsAllocation 2'!$F$2:$F$71, 0)),
                IF(ISNA(MATCH(CONCATENATE(B148, "-", C148), 'SlotsAllocation 2'!$G$2:$G$71, 0)),
                    IF(ISNA(MATCH(CONCATENATE(B148, "-", C148), 'SlotsAllocation 2'!$H$2:$H$71, 0)),
                        IF(ISNA(MATCH(CONCATENATE(B148, "-", C148),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09:40-11:10</v>
      </c>
      <c r="P148" s="3" t="str">
        <f>IF(ISNA(VLOOKUP(Q148, 'LOOKUP Table'!$A$2:$B$75, 2, FALSE)), "No Room Allocated", VLOOKUP(Q148, 'LOOKUP Table'!$A$2:$B$75, 2, FALSE))</f>
        <v>CSCLAB3</v>
      </c>
      <c r="Q148" s="3">
        <f>IF(ISNA(MATCH(CONCATENATE(B148, "-", C148), 'SlotsAllocation 2'!$C$2:$C$71, 0)),
    IF(ISNA(MATCH(CONCATENATE(B148, "-", C148), 'SlotsAllocation 2'!$D$2:$D$71, 0)),
        IF(ISNA(MATCH(CONCATENATE(B148, "-", C148), 'SlotsAllocation 2'!$E$2:$E$71, 0)),
            IF(ISNA(MATCH(CONCATENATE(B148, "-", C148), 'SlotsAllocation 2'!$F$2:$F$71, 0)),
                IF(ISNA(MATCH(CONCATENATE(B148, "-", C148), 'SlotsAllocation 2'!$G$2:$G$71, 0)),
                    IF(ISNA(MATCH(CONCATENATE(B148, "-", C148), 'SlotsAllocation 2'!$H$2:$H$71, 0)),
                        IF(ISNA(MATCH(CONCATENATE(B148, "-", C148), 'SlotsAllocation 2'!$I$2:$I$71, 0)),
                            IF(ISNA(MATCH(CONCATENATE(B148, "-", C148), 'SlotsAllocation 2'!$J$2:$J$71, 0)),
                                "No Room Allocated",
                            MATCH(CONCATENATE(B148, "-", C148), 'SlotsAllocation 2'!$J$2:$J$71, 0)),
                        MATCH(CONCATENATE(B148, "-", C148), 'SlotsAllocation 2'!$I$2:$I$71, 0)),
                    MATCH(CONCATENATE(B148, "-", C148), 'SlotsAllocation 2'!$H$2:$H$71, 0)),
                MATCH(CONCATENATE(B148, "-", C148), 'SlotsAllocation 2'!$G$2:$G$71, 0)),
            MATCH(CONCATENATE(B148, "-", C148), 'SlotsAllocation 2'!$F$2:$F$71, 0)),
        MATCH(CONCATENATE(B148, "-", C148), 'SlotsAllocation 2'!$E$2:$E$71, 0)),
    MATCH(CONCATENATE(B148, "-", C148), 'SlotsAllocation 2'!$D$2:$D$71, 0)),
MATCH(CONCATENATE(B148, "-", C148), 'SlotsAllocation 2'!$C$2:$C$71, 0))</f>
        <v>46</v>
      </c>
      <c r="R148" s="57">
        <v>30</v>
      </c>
      <c r="S148" s="31"/>
      <c r="T148" s="32"/>
      <c r="U148" s="130"/>
      <c r="V148" s="130"/>
      <c r="W148" s="130"/>
    </row>
    <row r="149" spans="2:23" ht="12" x14ac:dyDescent="0.25">
      <c r="B149" s="56" t="s">
        <v>44</v>
      </c>
      <c r="C149" s="57">
        <v>5</v>
      </c>
      <c r="D149" s="32" t="s">
        <v>45</v>
      </c>
      <c r="E149" s="32" t="s">
        <v>95</v>
      </c>
      <c r="F149" s="58">
        <v>3</v>
      </c>
      <c r="G149" s="59" t="s">
        <v>149</v>
      </c>
      <c r="H149" s="7"/>
      <c r="I149" s="3" t="str">
        <f t="shared" si="28"/>
        <v>ST</v>
      </c>
      <c r="J149" s="3">
        <f>IF(ISNA(MATCH(CONCATENATE(B149, "-", C149), 'SlotsAllocation 2'!$C$2:$C$15, 0)),
    IF(ISNA(MATCH(CONCATENATE(B149, "-", C149), 'SlotsAllocation 2'!$D$2:$D$15, 0)),
        IF(ISNA(MATCH(CONCATENATE(B149, "-", C149), 'SlotsAllocation 2'!$E$2:$E$15, 0)),
            IF(ISNA(MATCH(CONCATENATE(B149, "-", C149), 'SlotsAllocation 2'!$F$2:$F$15, 0)),
                IF(ISNA(MATCH(CONCATENATE(B149, "-", C149), 'SlotsAllocation 2'!$G$2:$G$15, 0)),
                    IF(ISNA(MATCH(CONCATENATE(B149, "-", C149), 'SlotsAllocation 2'!$H$2:$H$15, 0)),
                        IF(ISNA(MATCH(CONCATENATE(B149, "-", C149), 'SlotsAllocation 2'!$I$2:$I$15, 0)),
                            IF(ISNA(MATCH(CONCATENATE(B149, "-", C149), 'SlotsAllocation 2'!$J$2:$J$15, 0)),
                                0,
                            MATCH(CONCATENATE(B149, "-", C149), 'SlotsAllocation 2'!$J$2:$J$15, 0)),
                        MATCH(CONCATENATE(B149, "-", C149), 'SlotsAllocation 2'!$I$2:$I$15, 0)),
                    MATCH(CONCATENATE(B149, "-", C149), 'SlotsAllocation 2'!$H$2:$H$15, 0)),
                MATCH(CONCATENATE(B149, "-", C149), 'SlotsAllocation 2'!$G$2:$G$15, 0)),
            MATCH(CONCATENATE(B149, "-", C149), 'SlotsAllocation 2'!$F$2:$F$15, 0)),
        MATCH(CONCATENATE(B149, "-", C149), 'SlotsAllocation 2'!$E$2:$E$15, 0)),
    MATCH(CONCATENATE(B149, "-", C149), 'SlotsAllocation 2'!$D$2:$D$15, 0)),
MATCH(CONCATENATE(B149, "-", C149), 'SlotsAllocation 2'!$C$2:$C$15, 0))</f>
        <v>5</v>
      </c>
      <c r="K149" s="3">
        <f>IF(ISNA(MATCH(CONCATENATE(B149, "-", C149), 'SlotsAllocation 2'!$C$16:$C$29, 0)),
    IF(ISNA(MATCH(CONCATENATE(B149, "-", C149), 'SlotsAllocation 2'!$D$16:$D$29, 0)),
        IF(ISNA(MATCH(CONCATENATE(B149, "-", C149), 'SlotsAllocation 2'!$E$16:$E$29, 0)),
            IF(ISNA(MATCH(CONCATENATE(B149, "-", C149), 'SlotsAllocation 2'!$F$16:$F$29, 0)),
                IF(ISNA(MATCH(CONCATENATE(B149, "-", C149), 'SlotsAllocation 2'!$G$16:$G$29, 0)),
                    IF(ISNA(MATCH(CONCATENATE(B149, "-", C149), 'SlotsAllocation 2'!$H$16:$H$29, 0)),
                        IF(ISNA(MATCH(CONCATENATE(B149, "-", C149), 'SlotsAllocation 2'!$I$16:$I$29, 0)),
                           IF(ISNA(MATCH(CONCATENATE(B149, "-", C149), 'SlotsAllocation 2'!$J$16:$J$29, 0)),
                                0,
                            MATCH(CONCATENATE(B149, "-", C149), 'SlotsAllocation 2'!$J$16:$J$29, 0)),
                        MATCH(CONCATENATE(B149, "-", C149), 'SlotsAllocation 2'!$I$16:$I$29, 0)),
                    MATCH(CONCATENATE(B149, "-", C149), 'SlotsAllocation 2'!$H$16:$H$29, 0)),
                MATCH(CONCATENATE(B149, "-", C149), 'SlotsAllocation 2'!$G$16:$G$29, 0)),
            MATCH(CONCATENATE(B149, "-", C149), 'SlotsAllocation 2'!$F$16:$F$29, 0)),
        MATCH(CONCATENATE(B149, "-", C149), 'SlotsAllocation 2'!$E$16:$E$29, 0)),
    MATCH(CONCATENATE(B149, "-", C149), 'SlotsAllocation 2'!$D$16:$D$29, 0)),
MATCH(CONCATENATE(B149, "-", C149), 'SlotsAllocation 2'!$C$16:$C$29, 0))</f>
        <v>0</v>
      </c>
      <c r="L149" s="3">
        <f>IF(ISNA(MATCH(CONCATENATE(B149, "-", C149), 'SlotsAllocation 2'!$C$30:$C$43, 0)),
    IF(ISNA(MATCH(CONCATENATE(B149, "-", C149), 'SlotsAllocation 2'!$D$30:$D$43, 0)),
        IF(ISNA(MATCH(CONCATENATE(B149, "-", C149), 'SlotsAllocation 2'!$E$30:$E$43, 0)),
            IF(ISNA(MATCH(CONCATENATE(B149, "-", C149), 'SlotsAllocation 2'!$F$30:$F$43, 0)),
                IF(ISNA(MATCH(CONCATENATE(B149, "-", C149), 'SlotsAllocation 2'!$G$30:$G$43, 0)),
                    IF(ISNA(MATCH(CONCATENATE(B149, "-", C149), 'SlotsAllocation 2'!$H$30:$H$43, 0)),
                        IF(ISNA(MATCH(CONCATENATE(B149, "-", C149), 'SlotsAllocation 2'!$I$30:$I$43, 0)),
                           IF(ISNA(MATCH(CONCATENATE(B149, "-", C149), 'SlotsAllocation 2'!$J$30:$J$43, 0)),
                                0,
                            MATCH(CONCATENATE(B149, "-", C149), 'SlotsAllocation 2'!$J$30:$J$43, 0)),
                        MATCH(CONCATENATE(B149, "-", C149), 'SlotsAllocation 2'!$I$30:$I$43, 0)),
                    MATCH(CONCATENATE(B149, "-", C149), 'SlotsAllocation 2'!$H$30:$H$43, 0)),
                MATCH(CONCATENATE(B149, "-", C149), 'SlotsAllocation 2'!$G$30:$G$43, 0)),
            MATCH(CONCATENATE(B149, "-", C149), 'SlotsAllocation 2'!$F$30:$F$43, 0)),
        MATCH(CONCATENATE(B149, "-", C149), 'SlotsAllocation 2'!$E$30:$E$43, 0)),
    MATCH(CONCATENATE(B149, "-", C149), 'SlotsAllocation 2'!$D$30:$D$43, 0)),
MATCH(CONCATENATE(B149, "-", C149), 'SlotsAllocation 2'!$C$30:$C$43, 0))</f>
        <v>5</v>
      </c>
      <c r="M149" s="3">
        <f>IF(ISNA(MATCH(CONCATENATE(B149, "-", C149), 'SlotsAllocation 2'!$C$44:$C$57, 0)),
    IF(ISNA(MATCH(CONCATENATE(B149, "-", C149), 'SlotsAllocation 2'!$D$44:$D$57, 0)),
        IF(ISNA(MATCH(CONCATENATE(B149, "-", C149), 'SlotsAllocation 2'!$E$44:$E$57, 0)),
            IF(ISNA(MATCH(CONCATENATE(B149, "-", C149), 'SlotsAllocation 2'!$F$44:$F$57, 0)),
                IF(ISNA(MATCH(CONCATENATE(B149, "-", C149), 'SlotsAllocation 2'!$G$44:$G$57, 0)),
                    IF(ISNA(MATCH(CONCATENATE(B149, "-", C149), 'SlotsAllocation 2'!$H$44:$H$57, 0)),
                        IF(ISNA(MATCH(CONCATENATE(B149, "-", C149), 'SlotsAllocation 2'!$I$44:$I$57, 0)),
                           IF(ISNA(MATCH(CONCATENATE(B149, "-", C149), 'SlotsAllocation 2'!$J$44:$J$57, 0)),
                                0,
                            MATCH(CONCATENATE(B149, "-", C149), 'SlotsAllocation 2'!$J$44:$J$57, 0)),
                        MATCH(CONCATENATE(B149, "-", C149), 'SlotsAllocation 2'!$I$44:$I$57, 0)),
                    MATCH(CONCATENATE(B149, "-", C149), 'SlotsAllocation 2'!$H$44:$H$57, 0)),
                MATCH(CONCATENATE(B149, "-", C149), 'SlotsAllocation 2'!$G$44:$G$57, 0)),
            MATCH(CONCATENATE(B149, "-", C149), 'SlotsAllocation 2'!$F$44:$F$57, 0)),
        MATCH(CONCATENATE(B149, "-", C149), 'SlotsAllocation 2'!$E$44:$E$57, 0)),
    MATCH(CONCATENATE(B149, "-", C149), 'SlotsAllocation 2'!$D$44:$D$57, 0)),
MATCH(CONCATENATE(B149, "-", C149), 'SlotsAllocation 2'!$C$44:$C$57, 0))</f>
        <v>0</v>
      </c>
      <c r="N149" s="3">
        <f>IF(ISNA(MATCH(CONCATENATE(B149, "-", C149), 'SlotsAllocation 2'!$C$58:$C$71, 0)),
    IF(ISNA(MATCH(CONCATENATE(B149, "-", C149), 'SlotsAllocation 2'!$D$58:$D$71, 0)),
        IF(ISNA(MATCH(CONCATENATE(B149, "-", C149), 'SlotsAllocation 2'!$E$58:$E$71, 0)),
            IF(ISNA(MATCH(CONCATENATE(B149, "-", C149), 'SlotsAllocation 2'!$F$58:$F$71, 0)),
                IF(ISNA(MATCH(CONCATENATE(B149, "-", C149), 'SlotsAllocation 2'!$G$58:$G$71, 0)),
                    IF(ISNA(MATCH(CONCATENATE(B149, "-", C149), 'SlotsAllocation 2'!$H$58:$H$71, 0)),
                        IF(ISNA(MATCH(CONCATENATE(B149, "-", C149), 'SlotsAllocation 2'!$I$58:$I$71, 0)),
                           IF(ISNA(MATCH(CONCATENATE(B149, "-", C149), 'SlotsAllocation 2'!$J$58:$J$71, 0)),
                                0,
                            MATCH(CONCATENATE(B149, "-", C149), 'SlotsAllocation 2'!$J$58:$J$71, 0)),
                        MATCH(CONCATENATE(B149, "-", C149), 'SlotsAllocation 2'!$I$58:$I$71, 0)),
                    MATCH(CONCATENATE(B149, "-", C149), 'SlotsAllocation 2'!$H$58:$H$71, 0)),
                MATCH(CONCATENATE(B149, "-", C149), 'SlotsAllocation 2'!$G$58:$G$71, 0)),
            MATCH(CONCATENATE(B149, "-", C149), 'SlotsAllocation 2'!$F$58:$F$71, 0)),
        MATCH(CONCATENATE(B149, "-", C149), 'SlotsAllocation 2'!$E$58:$E$71, 0)),
    MATCH(CONCATENATE(B149, "-", C149), 'SlotsAllocation 2'!$D$58:$D$71, 0)),
MATCH(CONCATENATE(B149, "-", C149), 'SlotsAllocation 2'!$C$58:$C$71, 0))</f>
        <v>0</v>
      </c>
      <c r="O149" s="3" t="str">
        <f>IF(ISNA(MATCH(CONCATENATE(B149, "-", C149), 'SlotsAllocation 2'!$C$2:$C$71, 0)),
    IF(ISNA(MATCH(CONCATENATE(B149, "-", C149), 'SlotsAllocation 2'!$D$2:$D$71, 0)),
        IF(ISNA(MATCH(CONCATENATE(B149, "-", C149), 'SlotsAllocation 2'!$E$2:$E$71, 0)),
            IF(ISNA(MATCH(CONCATENATE(B149, "-", C149), 'SlotsAllocation 2'!$F$2:$F$71, 0)),
                IF(ISNA(MATCH(CONCATENATE(B149, "-", C149), 'SlotsAllocation 2'!$G$2:$G$71, 0)),
                    IF(ISNA(MATCH(CONCATENATE(B149, "-", C149), 'SlotsAllocation 2'!$H$2:$H$71, 0)),
                        IF(ISNA(MATCH(CONCATENATE(B149, "-", C149),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13:00-14:30</v>
      </c>
      <c r="P149" s="3" t="str">
        <f>IF(ISNA(VLOOKUP(Q149, 'LOOKUP Table'!$A$2:$B$75, 2, FALSE)), "No Room Allocated", VLOOKUP(Q149, 'LOOKUP Table'!$A$2:$B$75, 2, FALSE))</f>
        <v>CSCLAB3</v>
      </c>
      <c r="Q149" s="3">
        <v>18</v>
      </c>
      <c r="R149" s="57">
        <v>30</v>
      </c>
      <c r="S149" s="147" t="s">
        <v>349</v>
      </c>
      <c r="T149" s="32"/>
      <c r="U149" s="149"/>
      <c r="V149" s="149"/>
      <c r="W149" s="149"/>
    </row>
    <row r="150" spans="2:23" ht="12" x14ac:dyDescent="0.25">
      <c r="B150" s="56" t="s">
        <v>46</v>
      </c>
      <c r="C150" s="57">
        <v>5</v>
      </c>
      <c r="D150" s="32" t="s">
        <v>47</v>
      </c>
      <c r="E150" s="32" t="s">
        <v>94</v>
      </c>
      <c r="F150" s="58">
        <v>1</v>
      </c>
      <c r="G150" s="59" t="s">
        <v>149</v>
      </c>
      <c r="H150" s="7"/>
      <c r="I150" s="3" t="str">
        <f t="shared" si="28"/>
        <v>S</v>
      </c>
      <c r="J150" s="3">
        <f>IF(ISNA(MATCH(CONCATENATE(B150, "-", C150), 'SlotsAllocation 2'!$C$2:$C$15, 0)),
    IF(ISNA(MATCH(CONCATENATE(B150, "-", C150), 'SlotsAllocation 2'!$D$2:$D$15, 0)),
        IF(ISNA(MATCH(CONCATENATE(B150, "-", C150), 'SlotsAllocation 2'!$E$2:$E$15, 0)),
            IF(ISNA(MATCH(CONCATENATE(B150, "-", C150), 'SlotsAllocation 2'!$F$2:$F$15, 0)),
                IF(ISNA(MATCH(CONCATENATE(B150, "-", C150), 'SlotsAllocation 2'!$G$2:$G$15, 0)),
                    IF(ISNA(MATCH(CONCATENATE(B150, "-", C150), 'SlotsAllocation 2'!$H$2:$H$15, 0)),
                        IF(ISNA(MATCH(CONCATENATE(B150, "-", C150), 'SlotsAllocation 2'!$I$2:$I$15, 0)),
                            IF(ISNA(MATCH(CONCATENATE(B150, "-", C150), 'SlotsAllocation 2'!$J$2:$J$15, 0)),
                                0,
                            MATCH(CONCATENATE(B150, "-", C150), 'SlotsAllocation 2'!$J$2:$J$15, 0)),
                        MATCH(CONCATENATE(B150, "-", C150), 'SlotsAllocation 2'!$I$2:$I$15, 0)),
                    MATCH(CONCATENATE(B150, "-", C150), 'SlotsAllocation 2'!$H$2:$H$15, 0)),
                MATCH(CONCATENATE(B150, "-", C150), 'SlotsAllocation 2'!$G$2:$G$15, 0)),
            MATCH(CONCATENATE(B150, "-", C150), 'SlotsAllocation 2'!$F$2:$F$15, 0)),
        MATCH(CONCATENATE(B150, "-", C150), 'SlotsAllocation 2'!$E$2:$E$15, 0)),
    MATCH(CONCATENATE(B150, "-", C150), 'SlotsAllocation 2'!$D$2:$D$15, 0)),
MATCH(CONCATENATE(B150, "-", C150), 'SlotsAllocation 2'!$C$2:$C$15, 0))</f>
        <v>5</v>
      </c>
      <c r="K150" s="3">
        <f>IF(ISNA(MATCH(CONCATENATE(B150, "-", C150), 'SlotsAllocation 2'!$C$16:$C$29, 0)),
    IF(ISNA(MATCH(CONCATENATE(B150, "-", C150), 'SlotsAllocation 2'!$D$16:$D$29, 0)),
        IF(ISNA(MATCH(CONCATENATE(B150, "-", C150), 'SlotsAllocation 2'!$E$16:$E$29, 0)),
            IF(ISNA(MATCH(CONCATENATE(B150, "-", C150), 'SlotsAllocation 2'!$F$16:$F$29, 0)),
                IF(ISNA(MATCH(CONCATENATE(B150, "-", C150), 'SlotsAllocation 2'!$G$16:$G$29, 0)),
                    IF(ISNA(MATCH(CONCATENATE(B150, "-", C150), 'SlotsAllocation 2'!$H$16:$H$29, 0)),
                        IF(ISNA(MATCH(CONCATENATE(B150, "-", C150), 'SlotsAllocation 2'!$I$16:$I$29, 0)),
                           IF(ISNA(MATCH(CONCATENATE(B150, "-", C150), 'SlotsAllocation 2'!$J$16:$J$29, 0)),
                                0,
                            MATCH(CONCATENATE(B150, "-", C150), 'SlotsAllocation 2'!$J$16:$J$29, 0)),
                        MATCH(CONCATENATE(B150, "-", C150), 'SlotsAllocation 2'!$I$16:$I$29, 0)),
                    MATCH(CONCATENATE(B150, "-", C150), 'SlotsAllocation 2'!$H$16:$H$29, 0)),
                MATCH(CONCATENATE(B150, "-", C150), 'SlotsAllocation 2'!$G$16:$G$29, 0)),
            MATCH(CONCATENATE(B150, "-", C150), 'SlotsAllocation 2'!$F$16:$F$29, 0)),
        MATCH(CONCATENATE(B150, "-", C150), 'SlotsAllocation 2'!$E$16:$E$29, 0)),
    MATCH(CONCATENATE(B150, "-", C150), 'SlotsAllocation 2'!$D$16:$D$29, 0)),
MATCH(CONCATENATE(B150, "-", C150), 'SlotsAllocation 2'!$C$16:$C$29, 0))</f>
        <v>0</v>
      </c>
      <c r="L150" s="3">
        <f>IF(ISNA(MATCH(CONCATENATE(B150, "-", C150), 'SlotsAllocation 2'!$C$30:$C$43, 0)),
    IF(ISNA(MATCH(CONCATENATE(B150, "-", C150), 'SlotsAllocation 2'!$D$30:$D$43, 0)),
        IF(ISNA(MATCH(CONCATENATE(B150, "-", C150), 'SlotsAllocation 2'!$E$30:$E$43, 0)),
            IF(ISNA(MATCH(CONCATENATE(B150, "-", C150), 'SlotsAllocation 2'!$F$30:$F$43, 0)),
                IF(ISNA(MATCH(CONCATENATE(B150, "-", C150), 'SlotsAllocation 2'!$G$30:$G$43, 0)),
                    IF(ISNA(MATCH(CONCATENATE(B150, "-", C150), 'SlotsAllocation 2'!$H$30:$H$43, 0)),
                        IF(ISNA(MATCH(CONCATENATE(B150, "-", C150), 'SlotsAllocation 2'!$I$30:$I$43, 0)),
                           IF(ISNA(MATCH(CONCATENATE(B150, "-", C150), 'SlotsAllocation 2'!$J$30:$J$43, 0)),
                                0,
                            MATCH(CONCATENATE(B150, "-", C150), 'SlotsAllocation 2'!$J$30:$J$43, 0)),
                        MATCH(CONCATENATE(B150, "-", C150), 'SlotsAllocation 2'!$I$30:$I$43, 0)),
                    MATCH(CONCATENATE(B150, "-", C150), 'SlotsAllocation 2'!$H$30:$H$43, 0)),
                MATCH(CONCATENATE(B150, "-", C150), 'SlotsAllocation 2'!$G$30:$G$43, 0)),
            MATCH(CONCATENATE(B150, "-", C150), 'SlotsAllocation 2'!$F$30:$F$43, 0)),
        MATCH(CONCATENATE(B150, "-", C150), 'SlotsAllocation 2'!$E$30:$E$43, 0)),
    MATCH(CONCATENATE(B150, "-", C150), 'SlotsAllocation 2'!$D$30:$D$43, 0)),
MATCH(CONCATENATE(B150, "-", C150), 'SlotsAllocation 2'!$C$30:$C$43, 0))</f>
        <v>0</v>
      </c>
      <c r="M150" s="3">
        <f>IF(ISNA(MATCH(CONCATENATE(B150, "-", C150), 'SlotsAllocation 2'!$C$44:$C$57, 0)),
    IF(ISNA(MATCH(CONCATENATE(B150, "-", C150), 'SlotsAllocation 2'!$D$44:$D$57, 0)),
        IF(ISNA(MATCH(CONCATENATE(B150, "-", C150), 'SlotsAllocation 2'!$E$44:$E$57, 0)),
            IF(ISNA(MATCH(CONCATENATE(B150, "-", C150), 'SlotsAllocation 2'!$F$44:$F$57, 0)),
                IF(ISNA(MATCH(CONCATENATE(B150, "-", C150), 'SlotsAllocation 2'!$G$44:$G$57, 0)),
                    IF(ISNA(MATCH(CONCATENATE(B150, "-", C150), 'SlotsAllocation 2'!$H$44:$H$57, 0)),
                        IF(ISNA(MATCH(CONCATENATE(B150, "-", C150), 'SlotsAllocation 2'!$I$44:$I$57, 0)),
                           IF(ISNA(MATCH(CONCATENATE(B150, "-", C150), 'SlotsAllocation 2'!$J$44:$J$57, 0)),
                                0,
                            MATCH(CONCATENATE(B150, "-", C150), 'SlotsAllocation 2'!$J$44:$J$57, 0)),
                        MATCH(CONCATENATE(B150, "-", C150), 'SlotsAllocation 2'!$I$44:$I$57, 0)),
                    MATCH(CONCATENATE(B150, "-", C150), 'SlotsAllocation 2'!$H$44:$H$57, 0)),
                MATCH(CONCATENATE(B150, "-", C150), 'SlotsAllocation 2'!$G$44:$G$57, 0)),
            MATCH(CONCATENATE(B150, "-", C150), 'SlotsAllocation 2'!$F$44:$F$57, 0)),
        MATCH(CONCATENATE(B150, "-", C150), 'SlotsAllocation 2'!$E$44:$E$57, 0)),
    MATCH(CONCATENATE(B150, "-", C150), 'SlotsAllocation 2'!$D$44:$D$57, 0)),
MATCH(CONCATENATE(B150, "-", C150), 'SlotsAllocation 2'!$C$44:$C$57, 0))</f>
        <v>0</v>
      </c>
      <c r="N150" s="3">
        <f>IF(ISNA(MATCH(CONCATENATE(B150, "-", C150), 'SlotsAllocation 2'!$C$58:$C$71, 0)),
    IF(ISNA(MATCH(CONCATENATE(B150, "-", C150), 'SlotsAllocation 2'!$D$58:$D$71, 0)),
        IF(ISNA(MATCH(CONCATENATE(B150, "-", C150), 'SlotsAllocation 2'!$E$58:$E$71, 0)),
            IF(ISNA(MATCH(CONCATENATE(B150, "-", C150), 'SlotsAllocation 2'!$F$58:$F$71, 0)),
                IF(ISNA(MATCH(CONCATENATE(B150, "-", C150), 'SlotsAllocation 2'!$G$58:$G$71, 0)),
                    IF(ISNA(MATCH(CONCATENATE(B150, "-", C150), 'SlotsAllocation 2'!$H$58:$H$71, 0)),
                        IF(ISNA(MATCH(CONCATENATE(B150, "-", C150), 'SlotsAllocation 2'!$I$58:$I$71, 0)),
                           IF(ISNA(MATCH(CONCATENATE(B150, "-", C150), 'SlotsAllocation 2'!$J$58:$J$71, 0)),
                                0,
                            MATCH(CONCATENATE(B150, "-", C150), 'SlotsAllocation 2'!$J$58:$J$71, 0)),
                        MATCH(CONCATENATE(B150, "-", C150), 'SlotsAllocation 2'!$I$58:$I$71, 0)),
                    MATCH(CONCATENATE(B150, "-", C150), 'SlotsAllocation 2'!$H$58:$H$71, 0)),
                MATCH(CONCATENATE(B150, "-", C150), 'SlotsAllocation 2'!$G$58:$G$71, 0)),
            MATCH(CONCATENATE(B150, "-", C150), 'SlotsAllocation 2'!$F$58:$F$71, 0)),
        MATCH(CONCATENATE(B150, "-", C150), 'SlotsAllocation 2'!$E$58:$E$71, 0)),
    MATCH(CONCATENATE(B150, "-", C150), 'SlotsAllocation 2'!$D$58:$D$71, 0)),
MATCH(CONCATENATE(B150, "-", C150), 'SlotsAllocation 2'!$C$58:$C$71, 0))</f>
        <v>0</v>
      </c>
      <c r="O150" s="3" t="str">
        <f>IF(ISNA(MATCH(CONCATENATE(B150, "-", C150), 'SlotsAllocation 2'!$C$2:$C$71, 0)),
    IF(ISNA(MATCH(CONCATENATE(B150, "-", C150), 'SlotsAllocation 2'!$D$2:$D$71, 0)),
        IF(ISNA(MATCH(CONCATENATE(B150, "-", C150), 'SlotsAllocation 2'!$E$2:$E$71, 0)),
            IF(ISNA(MATCH(CONCATENATE(B150, "-", C150), 'SlotsAllocation 2'!$F$2:$F$71, 0)),
                IF(ISNA(MATCH(CONCATENATE(B150, "-", C150), 'SlotsAllocation 2'!$G$2:$G$71, 0)),
                    IF(ISNA(MATCH(CONCATENATE(B150, "-", C150), 'SlotsAllocation 2'!$H$2:$H$71, 0)),
                        IF(ISNA(MATCH(CONCATENATE(B150, "-", C150),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14:40-16:10</v>
      </c>
      <c r="P150" s="3" t="str">
        <f>IF(ISNA(VLOOKUP(Q150, 'LOOKUP Table'!$A$2:$B$75, 2, FALSE)), "No Room Allocated", VLOOKUP(Q150, 'LOOKUP Table'!$A$2:$B$75, 2, FALSE))</f>
        <v>CSCLAB3</v>
      </c>
      <c r="Q150" s="3">
        <v>46</v>
      </c>
      <c r="R150" s="57">
        <v>30</v>
      </c>
      <c r="S150" s="147" t="s">
        <v>349</v>
      </c>
      <c r="T150" s="32"/>
      <c r="U150" s="149"/>
      <c r="V150" s="149"/>
      <c r="W150" s="149"/>
    </row>
    <row r="151" spans="2:23" ht="30" customHeight="1" x14ac:dyDescent="0.25">
      <c r="B151" s="24"/>
      <c r="C151" s="10"/>
      <c r="D151" s="11"/>
      <c r="E151" s="11"/>
      <c r="F151" s="12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0"/>
      <c r="S151" s="11"/>
      <c r="T151" s="17"/>
      <c r="U151" s="130"/>
      <c r="V151" s="130"/>
      <c r="W151" s="130"/>
    </row>
    <row r="152" spans="2:23" ht="12" x14ac:dyDescent="0.25">
      <c r="B152" s="25" t="s">
        <v>31</v>
      </c>
      <c r="C152" s="5">
        <v>1</v>
      </c>
      <c r="D152" s="5" t="s">
        <v>83</v>
      </c>
      <c r="E152" s="5" t="s">
        <v>97</v>
      </c>
      <c r="F152" s="8">
        <v>3</v>
      </c>
      <c r="G152" s="172" t="s">
        <v>143</v>
      </c>
      <c r="H152" s="172">
        <v>4137</v>
      </c>
      <c r="I152" s="3" t="str">
        <f t="shared" ref="I152:I159" si="30">CONCATENATE(
    IF(J152 &gt; 0, "S", ""),
    IF(K152 &gt; 0, "M", ""),
    IF(L152 &gt; 0, "T", ""),
    IF(M152 &gt; 0, "W", ""),
    IF(N152 &gt; 0, "R", ""),
)</f>
        <v>ST</v>
      </c>
      <c r="J152" s="3">
        <f>IF(ISNA(MATCH(CONCATENATE(B152, "-", C152), 'SlotsAllocation 2'!$C$2:$C$15, 0)),
    IF(ISNA(MATCH(CONCATENATE(B152, "-", C152), 'SlotsAllocation 2'!$D$2:$D$15, 0)),
        IF(ISNA(MATCH(CONCATENATE(B152, "-", C152), 'SlotsAllocation 2'!$E$2:$E$15, 0)),
            IF(ISNA(MATCH(CONCATENATE(B152, "-", C152), 'SlotsAllocation 2'!$F$2:$F$15, 0)),
                IF(ISNA(MATCH(CONCATENATE(B152, "-", C152), 'SlotsAllocation 2'!$G$2:$G$15, 0)),
                    IF(ISNA(MATCH(CONCATENATE(B152, "-", C152), 'SlotsAllocation 2'!$H$2:$H$15, 0)),
                        IF(ISNA(MATCH(CONCATENATE(B152, "-", C152), 'SlotsAllocation 2'!$I$2:$I$15, 0)),
                            IF(ISNA(MATCH(CONCATENATE(B152, "-", C152), 'SlotsAllocation 2'!$J$2:$J$15, 0)),
                                0,
                            MATCH(CONCATENATE(B152, "-", C152), 'SlotsAllocation 2'!$J$2:$J$15, 0)),
                        MATCH(CONCATENATE(B152, "-", C152), 'SlotsAllocation 2'!$I$2:$I$15, 0)),
                    MATCH(CONCATENATE(B152, "-", C152), 'SlotsAllocation 2'!$H$2:$H$15, 0)),
                MATCH(CONCATENATE(B152, "-", C152), 'SlotsAllocation 2'!$G$2:$G$15, 0)),
            MATCH(CONCATENATE(B152, "-", C152), 'SlotsAllocation 2'!$F$2:$F$15, 0)),
        MATCH(CONCATENATE(B152, "-", C152), 'SlotsAllocation 2'!$E$2:$E$15, 0)),
    MATCH(CONCATENATE(B152, "-", C152), 'SlotsAllocation 2'!$D$2:$D$15, 0)),
MATCH(CONCATENATE(B152, "-", C152), 'SlotsAllocation 2'!$C$2:$C$15, 0))</f>
        <v>13</v>
      </c>
      <c r="K152" s="3">
        <f>IF(ISNA(MATCH(CONCATENATE(B152, "-", C152), 'SlotsAllocation 2'!$C$16:$C$29, 0)),
    IF(ISNA(MATCH(CONCATENATE(B152, "-", C152), 'SlotsAllocation 2'!$D$16:$D$29, 0)),
        IF(ISNA(MATCH(CONCATENATE(B152, "-", C152), 'SlotsAllocation 2'!$E$16:$E$29, 0)),
            IF(ISNA(MATCH(CONCATENATE(B152, "-", C152), 'SlotsAllocation 2'!$F$16:$F$29, 0)),
                IF(ISNA(MATCH(CONCATENATE(B152, "-", C152), 'SlotsAllocation 2'!$G$16:$G$29, 0)),
                    IF(ISNA(MATCH(CONCATENATE(B152, "-", C152), 'SlotsAllocation 2'!$H$16:$H$29, 0)),
                        IF(ISNA(MATCH(CONCATENATE(B152, "-", C152), 'SlotsAllocation 2'!$I$16:$I$29, 0)),
                           IF(ISNA(MATCH(CONCATENATE(B152, "-", C152), 'SlotsAllocation 2'!$J$16:$J$29, 0)),
                                0,
                            MATCH(CONCATENATE(B152, "-", C152), 'SlotsAllocation 2'!$J$16:$J$29, 0)),
                        MATCH(CONCATENATE(B152, "-", C152), 'SlotsAllocation 2'!$I$16:$I$29, 0)),
                    MATCH(CONCATENATE(B152, "-", C152), 'SlotsAllocation 2'!$H$16:$H$29, 0)),
                MATCH(CONCATENATE(B152, "-", C152), 'SlotsAllocation 2'!$G$16:$G$29, 0)),
            MATCH(CONCATENATE(B152, "-", C152), 'SlotsAllocation 2'!$F$16:$F$29, 0)),
        MATCH(CONCATENATE(B152, "-", C152), 'SlotsAllocation 2'!$E$16:$E$29, 0)),
    MATCH(CONCATENATE(B152, "-", C152), 'SlotsAllocation 2'!$D$16:$D$29, 0)),
MATCH(CONCATENATE(B152, "-", C152), 'SlotsAllocation 2'!$C$16:$C$29, 0))</f>
        <v>0</v>
      </c>
      <c r="L152" s="3">
        <f>IF(ISNA(MATCH(CONCATENATE(B152, "-", C152), 'SlotsAllocation 2'!$C$30:$C$43, 0)),
    IF(ISNA(MATCH(CONCATENATE(B152, "-", C152), 'SlotsAllocation 2'!$D$30:$D$43, 0)),
        IF(ISNA(MATCH(CONCATENATE(B152, "-", C152), 'SlotsAllocation 2'!$E$30:$E$43, 0)),
            IF(ISNA(MATCH(CONCATENATE(B152, "-", C152), 'SlotsAllocation 2'!$F$30:$F$43, 0)),
                IF(ISNA(MATCH(CONCATENATE(B152, "-", C152), 'SlotsAllocation 2'!$G$30:$G$43, 0)),
                    IF(ISNA(MATCH(CONCATENATE(B152, "-", C152), 'SlotsAllocation 2'!$H$30:$H$43, 0)),
                        IF(ISNA(MATCH(CONCATENATE(B152, "-", C152), 'SlotsAllocation 2'!$I$30:$I$43, 0)),
                           IF(ISNA(MATCH(CONCATENATE(B152, "-", C152), 'SlotsAllocation 2'!$J$30:$J$43, 0)),
                                0,
                            MATCH(CONCATENATE(B152, "-", C152), 'SlotsAllocation 2'!$J$30:$J$43, 0)),
                        MATCH(CONCATENATE(B152, "-", C152), 'SlotsAllocation 2'!$I$30:$I$43, 0)),
                    MATCH(CONCATENATE(B152, "-", C152), 'SlotsAllocation 2'!$H$30:$H$43, 0)),
                MATCH(CONCATENATE(B152, "-", C152), 'SlotsAllocation 2'!$G$30:$G$43, 0)),
            MATCH(CONCATENATE(B152, "-", C152), 'SlotsAllocation 2'!$F$30:$F$43, 0)),
        MATCH(CONCATENATE(B152, "-", C152), 'SlotsAllocation 2'!$E$30:$E$43, 0)),
    MATCH(CONCATENATE(B152, "-", C152), 'SlotsAllocation 2'!$D$30:$D$43, 0)),
MATCH(CONCATENATE(B152, "-", C152), 'SlotsAllocation 2'!$C$30:$C$43, 0))</f>
        <v>13</v>
      </c>
      <c r="M152" s="3">
        <f>IF(ISNA(MATCH(CONCATENATE(B152, "-", C152), 'SlotsAllocation 2'!$C$44:$C$57, 0)),
    IF(ISNA(MATCH(CONCATENATE(B152, "-", C152), 'SlotsAllocation 2'!$D$44:$D$57, 0)),
        IF(ISNA(MATCH(CONCATENATE(B152, "-", C152), 'SlotsAllocation 2'!$E$44:$E$57, 0)),
            IF(ISNA(MATCH(CONCATENATE(B152, "-", C152), 'SlotsAllocation 2'!$F$44:$F$57, 0)),
                IF(ISNA(MATCH(CONCATENATE(B152, "-", C152), 'SlotsAllocation 2'!$G$44:$G$57, 0)),
                    IF(ISNA(MATCH(CONCATENATE(B152, "-", C152), 'SlotsAllocation 2'!$H$44:$H$57, 0)),
                        IF(ISNA(MATCH(CONCATENATE(B152, "-", C152), 'SlotsAllocation 2'!$I$44:$I$57, 0)),
                           IF(ISNA(MATCH(CONCATENATE(B152, "-", C152), 'SlotsAllocation 2'!$J$44:$J$57, 0)),
                                0,
                            MATCH(CONCATENATE(B152, "-", C152), 'SlotsAllocation 2'!$J$44:$J$57, 0)),
                        MATCH(CONCATENATE(B152, "-", C152), 'SlotsAllocation 2'!$I$44:$I$57, 0)),
                    MATCH(CONCATENATE(B152, "-", C152), 'SlotsAllocation 2'!$H$44:$H$57, 0)),
                MATCH(CONCATENATE(B152, "-", C152), 'SlotsAllocation 2'!$G$44:$G$57, 0)),
            MATCH(CONCATENATE(B152, "-", C152), 'SlotsAllocation 2'!$F$44:$F$57, 0)),
        MATCH(CONCATENATE(B152, "-", C152), 'SlotsAllocation 2'!$E$44:$E$57, 0)),
    MATCH(CONCATENATE(B152, "-", C152), 'SlotsAllocation 2'!$D$44:$D$57, 0)),
MATCH(CONCATENATE(B152, "-", C152), 'SlotsAllocation 2'!$C$44:$C$57, 0))</f>
        <v>0</v>
      </c>
      <c r="N152" s="3">
        <f>IF(ISNA(MATCH(CONCATENATE(B152, "-", C152), 'SlotsAllocation 2'!$C$58:$C$71, 0)),
    IF(ISNA(MATCH(CONCATENATE(B152, "-", C152), 'SlotsAllocation 2'!$D$58:$D$71, 0)),
        IF(ISNA(MATCH(CONCATENATE(B152, "-", C152), 'SlotsAllocation 2'!$E$58:$E$71, 0)),
            IF(ISNA(MATCH(CONCATENATE(B152, "-", C152), 'SlotsAllocation 2'!$F$58:$F$71, 0)),
                IF(ISNA(MATCH(CONCATENATE(B152, "-", C152), 'SlotsAllocation 2'!$G$58:$G$71, 0)),
                    IF(ISNA(MATCH(CONCATENATE(B152, "-", C152), 'SlotsAllocation 2'!$H$58:$H$71, 0)),
                        IF(ISNA(MATCH(CONCATENATE(B152, "-", C152), 'SlotsAllocation 2'!$I$58:$I$71, 0)),
                           IF(ISNA(MATCH(CONCATENATE(B152, "-", C152), 'SlotsAllocation 2'!$J$58:$J$71, 0)),
                                0,
                            MATCH(CONCATENATE(B152, "-", C152), 'SlotsAllocation 2'!$J$58:$J$71, 0)),
                        MATCH(CONCATENATE(B152, "-", C152), 'SlotsAllocation 2'!$I$58:$I$71, 0)),
                    MATCH(CONCATENATE(B152, "-", C152), 'SlotsAllocation 2'!$H$58:$H$71, 0)),
                MATCH(CONCATENATE(B152, "-", C152), 'SlotsAllocation 2'!$G$58:$G$71, 0)),
            MATCH(CONCATENATE(B152, "-", C152), 'SlotsAllocation 2'!$F$58:$F$71, 0)),
        MATCH(CONCATENATE(B152, "-", C152), 'SlotsAllocation 2'!$E$58:$E$71, 0)),
    MATCH(CONCATENATE(B152, "-", C152), 'SlotsAllocation 2'!$D$58:$D$71, 0)),
MATCH(CONCATENATE(B152, "-", C152), 'SlotsAllocation 2'!$C$58:$C$71, 0))</f>
        <v>0</v>
      </c>
      <c r="O152" s="3" t="str">
        <f>IF(ISNA(MATCH(CONCATENATE(B152, "-", C152), 'SlotsAllocation 2'!$C$2:$C$71, 0)),
    IF(ISNA(MATCH(CONCATENATE(B152, "-", C152), 'SlotsAllocation 2'!$D$2:$D$71, 0)),
        IF(ISNA(MATCH(CONCATENATE(B152, "-", C152), 'SlotsAllocation 2'!$E$2:$E$71, 0)),
            IF(ISNA(MATCH(CONCATENATE(B152, "-", C152), 'SlotsAllocation 2'!$F$2:$F$71, 0)),
                IF(ISNA(MATCH(CONCATENATE(B152, "-", C152), 'SlotsAllocation 2'!$G$2:$G$71, 0)),
                    IF(ISNA(MATCH(CONCATENATE(B152, "-", C152), 'SlotsAllocation 2'!$H$2:$H$71, 0)),
                        IF(ISNA(MATCH(CONCATENATE(B152, "-", C152),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14:40-16:10</v>
      </c>
      <c r="P152" s="3">
        <v>5013</v>
      </c>
      <c r="Q152" s="3">
        <f>IF(ISNA(MATCH(CONCATENATE(B152, "-", C152), 'SlotsAllocation 2'!$C$2:$C$71, 0)),
    IF(ISNA(MATCH(CONCATENATE(B152, "-", C152), 'SlotsAllocation 2'!$D$2:$D$71, 0)),
        IF(ISNA(MATCH(CONCATENATE(B152, "-", C152), 'SlotsAllocation 2'!$E$2:$E$71, 0)),
            IF(ISNA(MATCH(CONCATENATE(B152, "-", C152), 'SlotsAllocation 2'!$F$2:$F$71, 0)),
                IF(ISNA(MATCH(CONCATENATE(B152, "-", C152), 'SlotsAllocation 2'!$G$2:$G$71, 0)),
                    IF(ISNA(MATCH(CONCATENATE(B152, "-", C152), 'SlotsAllocation 2'!$H$2:$H$71, 0)),
                        IF(ISNA(MATCH(CONCATENATE(B152, "-", C152), 'SlotsAllocation 2'!$I$2:$I$71, 0)),
                            IF(ISNA(MATCH(CONCATENATE(B152, "-", C152), 'SlotsAllocation 2'!$J$2:$J$71, 0)),
                                "No Room Allocated",
                            MATCH(CONCATENATE(B152, "-", C152), 'SlotsAllocation 2'!$J$2:$J$71, 0)),
                        MATCH(CONCATENATE(B152, "-", C152), 'SlotsAllocation 2'!$I$2:$I$71, 0)),
                    MATCH(CONCATENATE(B152, "-", C152), 'SlotsAllocation 2'!$H$2:$H$71, 0)),
                MATCH(CONCATENATE(B152, "-", C152), 'SlotsAllocation 2'!$G$2:$G$71, 0)),
            MATCH(CONCATENATE(B152, "-", C152), 'SlotsAllocation 2'!$F$2:$F$71, 0)),
        MATCH(CONCATENATE(B152, "-", C152), 'SlotsAllocation 2'!$E$2:$E$71, 0)),
    MATCH(CONCATENATE(B152, "-", C152), 'SlotsAllocation 2'!$D$2:$D$71, 0)),
MATCH(CONCATENATE(B152, "-", C152), 'SlotsAllocation 2'!$C$2:$C$71, 0))</f>
        <v>13</v>
      </c>
      <c r="R152" s="57">
        <v>40</v>
      </c>
      <c r="S152" s="1"/>
      <c r="T152" s="183" t="s">
        <v>107</v>
      </c>
      <c r="U152" s="130"/>
      <c r="V152" s="130"/>
      <c r="W152" s="21"/>
    </row>
    <row r="153" spans="2:23" ht="12" x14ac:dyDescent="0.25">
      <c r="B153" s="25" t="s">
        <v>31</v>
      </c>
      <c r="C153" s="5">
        <v>2</v>
      </c>
      <c r="D153" s="5" t="s">
        <v>83</v>
      </c>
      <c r="E153" s="5" t="s">
        <v>97</v>
      </c>
      <c r="F153" s="8">
        <v>3</v>
      </c>
      <c r="G153" s="172" t="s">
        <v>143</v>
      </c>
      <c r="H153" s="172">
        <v>4137</v>
      </c>
      <c r="I153" s="3" t="str">
        <f t="shared" si="30"/>
        <v>MW</v>
      </c>
      <c r="J153" s="3">
        <f>IF(ISNA(MATCH(CONCATENATE(B153, "-", C153), 'SlotsAllocation 2'!$C$2:$C$15, 0)),
    IF(ISNA(MATCH(CONCATENATE(B153, "-", C153), 'SlotsAllocation 2'!$D$2:$D$15, 0)),
        IF(ISNA(MATCH(CONCATENATE(B153, "-", C153), 'SlotsAllocation 2'!$E$2:$E$15, 0)),
            IF(ISNA(MATCH(CONCATENATE(B153, "-", C153), 'SlotsAllocation 2'!$F$2:$F$15, 0)),
                IF(ISNA(MATCH(CONCATENATE(B153, "-", C153), 'SlotsAllocation 2'!$G$2:$G$15, 0)),
                    IF(ISNA(MATCH(CONCATENATE(B153, "-", C153), 'SlotsAllocation 2'!$H$2:$H$15, 0)),
                        IF(ISNA(MATCH(CONCATENATE(B153, "-", C153), 'SlotsAllocation 2'!$I$2:$I$15, 0)),
                            IF(ISNA(MATCH(CONCATENATE(B153, "-", C153), 'SlotsAllocation 2'!$J$2:$J$15, 0)),
                                0,
                            MATCH(CONCATENATE(B153, "-", C153), 'SlotsAllocation 2'!$J$2:$J$15, 0)),
                        MATCH(CONCATENATE(B153, "-", C153), 'SlotsAllocation 2'!$I$2:$I$15, 0)),
                    MATCH(CONCATENATE(B153, "-", C153), 'SlotsAllocation 2'!$H$2:$H$15, 0)),
                MATCH(CONCATENATE(B153, "-", C153), 'SlotsAllocation 2'!$G$2:$G$15, 0)),
            MATCH(CONCATENATE(B153, "-", C153), 'SlotsAllocation 2'!$F$2:$F$15, 0)),
        MATCH(CONCATENATE(B153, "-", C153), 'SlotsAllocation 2'!$E$2:$E$15, 0)),
    MATCH(CONCATENATE(B153, "-", C153), 'SlotsAllocation 2'!$D$2:$D$15, 0)),
MATCH(CONCATENATE(B153, "-", C153), 'SlotsAllocation 2'!$C$2:$C$15, 0))</f>
        <v>0</v>
      </c>
      <c r="K153" s="3">
        <f>IF(ISNA(MATCH(CONCATENATE(B153, "-", C153), 'SlotsAllocation 2'!$C$16:$C$29, 0)),
    IF(ISNA(MATCH(CONCATENATE(B153, "-", C153), 'SlotsAllocation 2'!$D$16:$D$29, 0)),
        IF(ISNA(MATCH(CONCATENATE(B153, "-", C153), 'SlotsAllocation 2'!$E$16:$E$29, 0)),
            IF(ISNA(MATCH(CONCATENATE(B153, "-", C153), 'SlotsAllocation 2'!$F$16:$F$29, 0)),
                IF(ISNA(MATCH(CONCATENATE(B153, "-", C153), 'SlotsAllocation 2'!$G$16:$G$29, 0)),
                    IF(ISNA(MATCH(CONCATENATE(B153, "-", C153), 'SlotsAllocation 2'!$H$16:$H$29, 0)),
                        IF(ISNA(MATCH(CONCATENATE(B153, "-", C153), 'SlotsAllocation 2'!$I$16:$I$29, 0)),
                           IF(ISNA(MATCH(CONCATENATE(B153, "-", C153), 'SlotsAllocation 2'!$J$16:$J$29, 0)),
                                0,
                            MATCH(CONCATENATE(B153, "-", C153), 'SlotsAllocation 2'!$J$16:$J$29, 0)),
                        MATCH(CONCATENATE(B153, "-", C153), 'SlotsAllocation 2'!$I$16:$I$29, 0)),
                    MATCH(CONCATENATE(B153, "-", C153), 'SlotsAllocation 2'!$H$16:$H$29, 0)),
                MATCH(CONCATENATE(B153, "-", C153), 'SlotsAllocation 2'!$G$16:$G$29, 0)),
            MATCH(CONCATENATE(B153, "-", C153), 'SlotsAllocation 2'!$F$16:$F$29, 0)),
        MATCH(CONCATENATE(B153, "-", C153), 'SlotsAllocation 2'!$E$16:$E$29, 0)),
    MATCH(CONCATENATE(B153, "-", C153), 'SlotsAllocation 2'!$D$16:$D$29, 0)),
MATCH(CONCATENATE(B153, "-", C153), 'SlotsAllocation 2'!$C$16:$C$29, 0))</f>
        <v>13</v>
      </c>
      <c r="L153" s="3">
        <f>IF(ISNA(MATCH(CONCATENATE(B153, "-", C153), 'SlotsAllocation 2'!$C$30:$C$43, 0)),
    IF(ISNA(MATCH(CONCATENATE(B153, "-", C153), 'SlotsAllocation 2'!$D$30:$D$43, 0)),
        IF(ISNA(MATCH(CONCATENATE(B153, "-", C153), 'SlotsAllocation 2'!$E$30:$E$43, 0)),
            IF(ISNA(MATCH(CONCATENATE(B153, "-", C153), 'SlotsAllocation 2'!$F$30:$F$43, 0)),
                IF(ISNA(MATCH(CONCATENATE(B153, "-", C153), 'SlotsAllocation 2'!$G$30:$G$43, 0)),
                    IF(ISNA(MATCH(CONCATENATE(B153, "-", C153), 'SlotsAllocation 2'!$H$30:$H$43, 0)),
                        IF(ISNA(MATCH(CONCATENATE(B153, "-", C153), 'SlotsAllocation 2'!$I$30:$I$43, 0)),
                           IF(ISNA(MATCH(CONCATENATE(B153, "-", C153), 'SlotsAllocation 2'!$J$30:$J$43, 0)),
                                0,
                            MATCH(CONCATENATE(B153, "-", C153), 'SlotsAllocation 2'!$J$30:$J$43, 0)),
                        MATCH(CONCATENATE(B153, "-", C153), 'SlotsAllocation 2'!$I$30:$I$43, 0)),
                    MATCH(CONCATENATE(B153, "-", C153), 'SlotsAllocation 2'!$H$30:$H$43, 0)),
                MATCH(CONCATENATE(B153, "-", C153), 'SlotsAllocation 2'!$G$30:$G$43, 0)),
            MATCH(CONCATENATE(B153, "-", C153), 'SlotsAllocation 2'!$F$30:$F$43, 0)),
        MATCH(CONCATENATE(B153, "-", C153), 'SlotsAllocation 2'!$E$30:$E$43, 0)),
    MATCH(CONCATENATE(B153, "-", C153), 'SlotsAllocation 2'!$D$30:$D$43, 0)),
MATCH(CONCATENATE(B153, "-", C153), 'SlotsAllocation 2'!$C$30:$C$43, 0))</f>
        <v>0</v>
      </c>
      <c r="M153" s="3">
        <f>IF(ISNA(MATCH(CONCATENATE(B153, "-", C153), 'SlotsAllocation 2'!$C$44:$C$57, 0)),
    IF(ISNA(MATCH(CONCATENATE(B153, "-", C153), 'SlotsAllocation 2'!$D$44:$D$57, 0)),
        IF(ISNA(MATCH(CONCATENATE(B153, "-", C153), 'SlotsAllocation 2'!$E$44:$E$57, 0)),
            IF(ISNA(MATCH(CONCATENATE(B153, "-", C153), 'SlotsAllocation 2'!$F$44:$F$57, 0)),
                IF(ISNA(MATCH(CONCATENATE(B153, "-", C153), 'SlotsAllocation 2'!$G$44:$G$57, 0)),
                    IF(ISNA(MATCH(CONCATENATE(B153, "-", C153), 'SlotsAllocation 2'!$H$44:$H$57, 0)),
                        IF(ISNA(MATCH(CONCATENATE(B153, "-", C153), 'SlotsAllocation 2'!$I$44:$I$57, 0)),
                           IF(ISNA(MATCH(CONCATENATE(B153, "-", C153), 'SlotsAllocation 2'!$J$44:$J$57, 0)),
                                0,
                            MATCH(CONCATENATE(B153, "-", C153), 'SlotsAllocation 2'!$J$44:$J$57, 0)),
                        MATCH(CONCATENATE(B153, "-", C153), 'SlotsAllocation 2'!$I$44:$I$57, 0)),
                    MATCH(CONCATENATE(B153, "-", C153), 'SlotsAllocation 2'!$H$44:$H$57, 0)),
                MATCH(CONCATENATE(B153, "-", C153), 'SlotsAllocation 2'!$G$44:$G$57, 0)),
            MATCH(CONCATENATE(B153, "-", C153), 'SlotsAllocation 2'!$F$44:$F$57, 0)),
        MATCH(CONCATENATE(B153, "-", C153), 'SlotsAllocation 2'!$E$44:$E$57, 0)),
    MATCH(CONCATENATE(B153, "-", C153), 'SlotsAllocation 2'!$D$44:$D$57, 0)),
MATCH(CONCATENATE(B153, "-", C153), 'SlotsAllocation 2'!$C$44:$C$57, 0))</f>
        <v>13</v>
      </c>
      <c r="N153" s="3">
        <f>IF(ISNA(MATCH(CONCATENATE(B153, "-", C153), 'SlotsAllocation 2'!$C$58:$C$71, 0)),
    IF(ISNA(MATCH(CONCATENATE(B153, "-", C153), 'SlotsAllocation 2'!$D$58:$D$71, 0)),
        IF(ISNA(MATCH(CONCATENATE(B153, "-", C153), 'SlotsAllocation 2'!$E$58:$E$71, 0)),
            IF(ISNA(MATCH(CONCATENATE(B153, "-", C153), 'SlotsAllocation 2'!$F$58:$F$71, 0)),
                IF(ISNA(MATCH(CONCATENATE(B153, "-", C153), 'SlotsAllocation 2'!$G$58:$G$71, 0)),
                    IF(ISNA(MATCH(CONCATENATE(B153, "-", C153), 'SlotsAllocation 2'!$H$58:$H$71, 0)),
                        IF(ISNA(MATCH(CONCATENATE(B153, "-", C153), 'SlotsAllocation 2'!$I$58:$I$71, 0)),
                           IF(ISNA(MATCH(CONCATENATE(B153, "-", C153), 'SlotsAllocation 2'!$J$58:$J$71, 0)),
                                0,
                            MATCH(CONCATENATE(B153, "-", C153), 'SlotsAllocation 2'!$J$58:$J$71, 0)),
                        MATCH(CONCATENATE(B153, "-", C153), 'SlotsAllocation 2'!$I$58:$I$71, 0)),
                    MATCH(CONCATENATE(B153, "-", C153), 'SlotsAllocation 2'!$H$58:$H$71, 0)),
                MATCH(CONCATENATE(B153, "-", C153), 'SlotsAllocation 2'!$G$58:$G$71, 0)),
            MATCH(CONCATENATE(B153, "-", C153), 'SlotsAllocation 2'!$F$58:$F$71, 0)),
        MATCH(CONCATENATE(B153, "-", C153), 'SlotsAllocation 2'!$E$58:$E$71, 0)),
    MATCH(CONCATENATE(B153, "-", C153), 'SlotsAllocation 2'!$D$58:$D$71, 0)),
MATCH(CONCATENATE(B153, "-", C153), 'SlotsAllocation 2'!$C$58:$C$71, 0))</f>
        <v>0</v>
      </c>
      <c r="O153" s="3" t="str">
        <f>IF(ISNA(MATCH(CONCATENATE(B153, "-", C153), 'SlotsAllocation 2'!$C$2:$C$71, 0)),
    IF(ISNA(MATCH(CONCATENATE(B153, "-", C153), 'SlotsAllocation 2'!$D$2:$D$71, 0)),
        IF(ISNA(MATCH(CONCATENATE(B153, "-", C153), 'SlotsAllocation 2'!$E$2:$E$71, 0)),
            IF(ISNA(MATCH(CONCATENATE(B153, "-", C153), 'SlotsAllocation 2'!$F$2:$F$71, 0)),
                IF(ISNA(MATCH(CONCATENATE(B153, "-", C153), 'SlotsAllocation 2'!$G$2:$G$71, 0)),
                    IF(ISNA(MATCH(CONCATENATE(B153, "-", C153), 'SlotsAllocation 2'!$H$2:$H$71, 0)),
                        IF(ISNA(MATCH(CONCATENATE(B153, "-", C153),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13:00-14:30</v>
      </c>
      <c r="P153" s="3">
        <v>6009</v>
      </c>
      <c r="Q153" s="3">
        <f>IF(ISNA(MATCH(CONCATENATE(B153, "-", C153), 'SlotsAllocation 2'!$C$2:$C$71, 0)),
    IF(ISNA(MATCH(CONCATENATE(B153, "-", C153), 'SlotsAllocation 2'!$D$2:$D$71, 0)),
        IF(ISNA(MATCH(CONCATENATE(B153, "-", C153), 'SlotsAllocation 2'!$E$2:$E$71, 0)),
            IF(ISNA(MATCH(CONCATENATE(B153, "-", C153), 'SlotsAllocation 2'!$F$2:$F$71, 0)),
                IF(ISNA(MATCH(CONCATENATE(B153, "-", C153), 'SlotsAllocation 2'!$G$2:$G$71, 0)),
                    IF(ISNA(MATCH(CONCATENATE(B153, "-", C153), 'SlotsAllocation 2'!$H$2:$H$71, 0)),
                        IF(ISNA(MATCH(CONCATENATE(B153, "-", C153), 'SlotsAllocation 2'!$I$2:$I$71, 0)),
                            IF(ISNA(MATCH(CONCATENATE(B153, "-", C153), 'SlotsAllocation 2'!$J$2:$J$71, 0)),
                                "No Room Allocated",
                            MATCH(CONCATENATE(B153, "-", C153), 'SlotsAllocation 2'!$J$2:$J$71, 0)),
                        MATCH(CONCATENATE(B153, "-", C153), 'SlotsAllocation 2'!$I$2:$I$71, 0)),
                    MATCH(CONCATENATE(B153, "-", C153), 'SlotsAllocation 2'!$H$2:$H$71, 0)),
                MATCH(CONCATENATE(B153, "-", C153), 'SlotsAllocation 2'!$G$2:$G$71, 0)),
            MATCH(CONCATENATE(B153, "-", C153), 'SlotsAllocation 2'!$F$2:$F$71, 0)),
        MATCH(CONCATENATE(B153, "-", C153), 'SlotsAllocation 2'!$E$2:$E$71, 0)),
    MATCH(CONCATENATE(B153, "-", C153), 'SlotsAllocation 2'!$D$2:$D$71, 0)),
MATCH(CONCATENATE(B153, "-", C153), 'SlotsAllocation 2'!$C$2:$C$71, 0))</f>
        <v>27</v>
      </c>
      <c r="R153" s="57">
        <v>40</v>
      </c>
      <c r="S153" s="31"/>
      <c r="T153" s="183"/>
      <c r="U153" s="130"/>
      <c r="V153" s="130"/>
      <c r="W153" s="130"/>
    </row>
    <row r="154" spans="2:23" ht="12" x14ac:dyDescent="0.25">
      <c r="B154" s="25" t="s">
        <v>31</v>
      </c>
      <c r="C154" s="5">
        <v>3</v>
      </c>
      <c r="D154" s="5" t="s">
        <v>83</v>
      </c>
      <c r="E154" s="5" t="s">
        <v>97</v>
      </c>
      <c r="F154" s="8">
        <v>4</v>
      </c>
      <c r="G154" s="172" t="s">
        <v>143</v>
      </c>
      <c r="H154" s="172">
        <v>4137</v>
      </c>
      <c r="I154" s="3" t="str">
        <f t="shared" ref="I154" si="31">CONCATENATE(
    IF(J154 &gt; 0, "S", ""),
    IF(K154 &gt; 0, "M", ""),
    IF(L154 &gt; 0, "T", ""),
    IF(M154 &gt; 0, "W", ""),
    IF(N154 &gt; 0, "R", ""),
)</f>
        <v>MW</v>
      </c>
      <c r="J154" s="3">
        <f>IF(ISNA(MATCH(CONCATENATE(B154, "-", C154), 'SlotsAllocation 2'!$C$2:$C$15, 0)),
    IF(ISNA(MATCH(CONCATENATE(B154, "-", C154), 'SlotsAllocation 2'!$D$2:$D$15, 0)),
        IF(ISNA(MATCH(CONCATENATE(B154, "-", C154), 'SlotsAllocation 2'!$E$2:$E$15, 0)),
            IF(ISNA(MATCH(CONCATENATE(B154, "-", C154), 'SlotsAllocation 2'!$F$2:$F$15, 0)),
                IF(ISNA(MATCH(CONCATENATE(B154, "-", C154), 'SlotsAllocation 2'!$G$2:$G$15, 0)),
                    IF(ISNA(MATCH(CONCATENATE(B154, "-", C154), 'SlotsAllocation 2'!$H$2:$H$15, 0)),
                        IF(ISNA(MATCH(CONCATENATE(B154, "-", C154), 'SlotsAllocation 2'!$I$2:$I$15, 0)),
                            IF(ISNA(MATCH(CONCATENATE(B154, "-", C154), 'SlotsAllocation 2'!$J$2:$J$15, 0)),
                                0,
                            MATCH(CONCATENATE(B154, "-", C154), 'SlotsAllocation 2'!$J$2:$J$15, 0)),
                        MATCH(CONCATENATE(B154, "-", C154), 'SlotsAllocation 2'!$I$2:$I$15, 0)),
                    MATCH(CONCATENATE(B154, "-", C154), 'SlotsAllocation 2'!$H$2:$H$15, 0)),
                MATCH(CONCATENATE(B154, "-", C154), 'SlotsAllocation 2'!$G$2:$G$15, 0)),
            MATCH(CONCATENATE(B154, "-", C154), 'SlotsAllocation 2'!$F$2:$F$15, 0)),
        MATCH(CONCATENATE(B154, "-", C154), 'SlotsAllocation 2'!$E$2:$E$15, 0)),
    MATCH(CONCATENATE(B154, "-", C154), 'SlotsAllocation 2'!$D$2:$D$15, 0)),
MATCH(CONCATENATE(B154, "-", C154), 'SlotsAllocation 2'!$C$2:$C$15, 0))</f>
        <v>0</v>
      </c>
      <c r="K154" s="3">
        <f>IF(ISNA(MATCH(CONCATENATE(B154, "-", C154), 'SlotsAllocation 2'!$C$16:$C$29, 0)),
    IF(ISNA(MATCH(CONCATENATE(B154, "-", C154), 'SlotsAllocation 2'!$D$16:$D$29, 0)),
        IF(ISNA(MATCH(CONCATENATE(B154, "-", C154), 'SlotsAllocation 2'!$E$16:$E$29, 0)),
            IF(ISNA(MATCH(CONCATENATE(B154, "-", C154), 'SlotsAllocation 2'!$F$16:$F$29, 0)),
                IF(ISNA(MATCH(CONCATENATE(B154, "-", C154), 'SlotsAllocation 2'!$G$16:$G$29, 0)),
                    IF(ISNA(MATCH(CONCATENATE(B154, "-", C154), 'SlotsAllocation 2'!$H$16:$H$29, 0)),
                        IF(ISNA(MATCH(CONCATENATE(B154, "-", C154), 'SlotsAllocation 2'!$I$16:$I$29, 0)),
                           IF(ISNA(MATCH(CONCATENATE(B154, "-", C154), 'SlotsAllocation 2'!$J$16:$J$29, 0)),
                                0,
                            MATCH(CONCATENATE(B154, "-", C154), 'SlotsAllocation 2'!$J$16:$J$29, 0)),
                        MATCH(CONCATENATE(B154, "-", C154), 'SlotsAllocation 2'!$I$16:$I$29, 0)),
                    MATCH(CONCATENATE(B154, "-", C154), 'SlotsAllocation 2'!$H$16:$H$29, 0)),
                MATCH(CONCATENATE(B154, "-", C154), 'SlotsAllocation 2'!$G$16:$G$29, 0)),
            MATCH(CONCATENATE(B154, "-", C154), 'SlotsAllocation 2'!$F$16:$F$29, 0)),
        MATCH(CONCATENATE(B154, "-", C154), 'SlotsAllocation 2'!$E$16:$E$29, 0)),
    MATCH(CONCATENATE(B154, "-", C154), 'SlotsAllocation 2'!$D$16:$D$29, 0)),
MATCH(CONCATENATE(B154, "-", C154), 'SlotsAllocation 2'!$C$16:$C$29, 0))</f>
        <v>13</v>
      </c>
      <c r="L154" s="3">
        <f>IF(ISNA(MATCH(CONCATENATE(B154, "-", C154), 'SlotsAllocation 2'!$C$30:$C$43, 0)),
    IF(ISNA(MATCH(CONCATENATE(B154, "-", C154), 'SlotsAllocation 2'!$D$30:$D$43, 0)),
        IF(ISNA(MATCH(CONCATENATE(B154, "-", C154), 'SlotsAllocation 2'!$E$30:$E$43, 0)),
            IF(ISNA(MATCH(CONCATENATE(B154, "-", C154), 'SlotsAllocation 2'!$F$30:$F$43, 0)),
                IF(ISNA(MATCH(CONCATENATE(B154, "-", C154), 'SlotsAllocation 2'!$G$30:$G$43, 0)),
                    IF(ISNA(MATCH(CONCATENATE(B154, "-", C154), 'SlotsAllocation 2'!$H$30:$H$43, 0)),
                        IF(ISNA(MATCH(CONCATENATE(B154, "-", C154), 'SlotsAllocation 2'!$I$30:$I$43, 0)),
                           IF(ISNA(MATCH(CONCATENATE(B154, "-", C154), 'SlotsAllocation 2'!$J$30:$J$43, 0)),
                                0,
                            MATCH(CONCATENATE(B154, "-", C154), 'SlotsAllocation 2'!$J$30:$J$43, 0)),
                        MATCH(CONCATENATE(B154, "-", C154), 'SlotsAllocation 2'!$I$30:$I$43, 0)),
                    MATCH(CONCATENATE(B154, "-", C154), 'SlotsAllocation 2'!$H$30:$H$43, 0)),
                MATCH(CONCATENATE(B154, "-", C154), 'SlotsAllocation 2'!$G$30:$G$43, 0)),
            MATCH(CONCATENATE(B154, "-", C154), 'SlotsAllocation 2'!$F$30:$F$43, 0)),
        MATCH(CONCATENATE(B154, "-", C154), 'SlotsAllocation 2'!$E$30:$E$43, 0)),
    MATCH(CONCATENATE(B154, "-", C154), 'SlotsAllocation 2'!$D$30:$D$43, 0)),
MATCH(CONCATENATE(B154, "-", C154), 'SlotsAllocation 2'!$C$30:$C$43, 0))</f>
        <v>0</v>
      </c>
      <c r="M154" s="3">
        <f>IF(ISNA(MATCH(CONCATENATE(B154, "-", C154), 'SlotsAllocation 2'!$C$44:$C$57, 0)),
    IF(ISNA(MATCH(CONCATENATE(B154, "-", C154), 'SlotsAllocation 2'!$D$44:$D$57, 0)),
        IF(ISNA(MATCH(CONCATENATE(B154, "-", C154), 'SlotsAllocation 2'!$E$44:$E$57, 0)),
            IF(ISNA(MATCH(CONCATENATE(B154, "-", C154), 'SlotsAllocation 2'!$F$44:$F$57, 0)),
                IF(ISNA(MATCH(CONCATENATE(B154, "-", C154), 'SlotsAllocation 2'!$G$44:$G$57, 0)),
                    IF(ISNA(MATCH(CONCATENATE(B154, "-", C154), 'SlotsAllocation 2'!$H$44:$H$57, 0)),
                        IF(ISNA(MATCH(CONCATENATE(B154, "-", C154), 'SlotsAllocation 2'!$I$44:$I$57, 0)),
                           IF(ISNA(MATCH(CONCATENATE(B154, "-", C154), 'SlotsAllocation 2'!$J$44:$J$57, 0)),
                                0,
                            MATCH(CONCATENATE(B154, "-", C154), 'SlotsAllocation 2'!$J$44:$J$57, 0)),
                        MATCH(CONCATENATE(B154, "-", C154), 'SlotsAllocation 2'!$I$44:$I$57, 0)),
                    MATCH(CONCATENATE(B154, "-", C154), 'SlotsAllocation 2'!$H$44:$H$57, 0)),
                MATCH(CONCATENATE(B154, "-", C154), 'SlotsAllocation 2'!$G$44:$G$57, 0)),
            MATCH(CONCATENATE(B154, "-", C154), 'SlotsAllocation 2'!$F$44:$F$57, 0)),
        MATCH(CONCATENATE(B154, "-", C154), 'SlotsAllocation 2'!$E$44:$E$57, 0)),
    MATCH(CONCATENATE(B154, "-", C154), 'SlotsAllocation 2'!$D$44:$D$57, 0)),
MATCH(CONCATENATE(B154, "-", C154), 'SlotsAllocation 2'!$C$44:$C$57, 0))</f>
        <v>13</v>
      </c>
      <c r="N154" s="3">
        <f>IF(ISNA(MATCH(CONCATENATE(B154, "-", C154), 'SlotsAllocation 2'!$C$58:$C$71, 0)),
    IF(ISNA(MATCH(CONCATENATE(B154, "-", C154), 'SlotsAllocation 2'!$D$58:$D$71, 0)),
        IF(ISNA(MATCH(CONCATENATE(B154, "-", C154), 'SlotsAllocation 2'!$E$58:$E$71, 0)),
            IF(ISNA(MATCH(CONCATENATE(B154, "-", C154), 'SlotsAllocation 2'!$F$58:$F$71, 0)),
                IF(ISNA(MATCH(CONCATENATE(B154, "-", C154), 'SlotsAllocation 2'!$G$58:$G$71, 0)),
                    IF(ISNA(MATCH(CONCATENATE(B154, "-", C154), 'SlotsAllocation 2'!$H$58:$H$71, 0)),
                        IF(ISNA(MATCH(CONCATENATE(B154, "-", C154), 'SlotsAllocation 2'!$I$58:$I$71, 0)),
                           IF(ISNA(MATCH(CONCATENATE(B154, "-", C154), 'SlotsAllocation 2'!$J$58:$J$71, 0)),
                                0,
                            MATCH(CONCATENATE(B154, "-", C154), 'SlotsAllocation 2'!$J$58:$J$71, 0)),
                        MATCH(CONCATENATE(B154, "-", C154), 'SlotsAllocation 2'!$I$58:$I$71, 0)),
                    MATCH(CONCATENATE(B154, "-", C154), 'SlotsAllocation 2'!$H$58:$H$71, 0)),
                MATCH(CONCATENATE(B154, "-", C154), 'SlotsAllocation 2'!$G$58:$G$71, 0)),
            MATCH(CONCATENATE(B154, "-", C154), 'SlotsAllocation 2'!$F$58:$F$71, 0)),
        MATCH(CONCATENATE(B154, "-", C154), 'SlotsAllocation 2'!$E$58:$E$71, 0)),
    MATCH(CONCATENATE(B154, "-", C154), 'SlotsAllocation 2'!$D$58:$D$71, 0)),
MATCH(CONCATENATE(B154, "-", C154), 'SlotsAllocation 2'!$C$58:$C$71, 0))</f>
        <v>0</v>
      </c>
      <c r="O154" s="3" t="str">
        <f>IF(ISNA(MATCH(CONCATENATE(B154, "-", C154), 'SlotsAllocation 2'!$C$2:$C$71, 0)),
    IF(ISNA(MATCH(CONCATENATE(B154, "-", C154), 'SlotsAllocation 2'!$D$2:$D$71, 0)),
        IF(ISNA(MATCH(CONCATENATE(B154, "-", C154), 'SlotsAllocation 2'!$E$2:$E$71, 0)),
            IF(ISNA(MATCH(CONCATENATE(B154, "-", C154), 'SlotsAllocation 2'!$F$2:$F$71, 0)),
                IF(ISNA(MATCH(CONCATENATE(B154, "-", C154), 'SlotsAllocation 2'!$G$2:$G$71, 0)),
                    IF(ISNA(MATCH(CONCATENATE(B154, "-", C154), 'SlotsAllocation 2'!$H$2:$H$71, 0)),
                        IF(ISNA(MATCH(CONCATENATE(B154, "-", C154),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14:40-16:10</v>
      </c>
      <c r="P154" s="3">
        <v>6008</v>
      </c>
      <c r="Q154" s="3">
        <f>IF(ISNA(MATCH(CONCATENATE(B154, "-", C154), 'SlotsAllocation 2'!$C$2:$C$71, 0)),
    IF(ISNA(MATCH(CONCATENATE(B154, "-", C154), 'SlotsAllocation 2'!$D$2:$D$71, 0)),
        IF(ISNA(MATCH(CONCATENATE(B154, "-", C154), 'SlotsAllocation 2'!$E$2:$E$71, 0)),
            IF(ISNA(MATCH(CONCATENATE(B154, "-", C154), 'SlotsAllocation 2'!$F$2:$F$71, 0)),
                IF(ISNA(MATCH(CONCATENATE(B154, "-", C154), 'SlotsAllocation 2'!$G$2:$G$71, 0)),
                    IF(ISNA(MATCH(CONCATENATE(B154, "-", C154), 'SlotsAllocation 2'!$H$2:$H$71, 0)),
                        IF(ISNA(MATCH(CONCATENATE(B154, "-", C154), 'SlotsAllocation 2'!$I$2:$I$71, 0)),
                            IF(ISNA(MATCH(CONCATENATE(B154, "-", C154), 'SlotsAllocation 2'!$J$2:$J$71, 0)),
                                "No Room Allocated",
                            MATCH(CONCATENATE(B154, "-", C154), 'SlotsAllocation 2'!$J$2:$J$71, 0)),
                        MATCH(CONCATENATE(B154, "-", C154), 'SlotsAllocation 2'!$I$2:$I$71, 0)),
                    MATCH(CONCATENATE(B154, "-", C154), 'SlotsAllocation 2'!$H$2:$H$71, 0)),
                MATCH(CONCATENATE(B154, "-", C154), 'SlotsAllocation 2'!$G$2:$G$71, 0)),
            MATCH(CONCATENATE(B154, "-", C154), 'SlotsAllocation 2'!$F$2:$F$71, 0)),
        MATCH(CONCATENATE(B154, "-", C154), 'SlotsAllocation 2'!$E$2:$E$71, 0)),
    MATCH(CONCATENATE(B154, "-", C154), 'SlotsAllocation 2'!$D$2:$D$71, 0)),
MATCH(CONCATENATE(B154, "-", C154), 'SlotsAllocation 2'!$C$2:$C$71, 0))</f>
        <v>27</v>
      </c>
      <c r="R154" s="57">
        <v>40</v>
      </c>
      <c r="S154" s="31"/>
      <c r="T154" s="183"/>
      <c r="U154" s="130"/>
      <c r="V154" s="130"/>
      <c r="W154" s="130"/>
    </row>
    <row r="155" spans="2:23" ht="12" x14ac:dyDescent="0.25">
      <c r="B155" s="98" t="s">
        <v>28</v>
      </c>
      <c r="C155" s="97">
        <v>1</v>
      </c>
      <c r="D155" s="59" t="s">
        <v>82</v>
      </c>
      <c r="E155" s="59" t="s">
        <v>96</v>
      </c>
      <c r="F155" s="96">
        <v>3</v>
      </c>
      <c r="G155" s="59" t="s">
        <v>455</v>
      </c>
      <c r="H155" s="95">
        <v>4482</v>
      </c>
      <c r="I155" s="59" t="str">
        <f t="shared" si="30"/>
        <v>MW</v>
      </c>
      <c r="J155" s="3">
        <f>IF(ISNA(MATCH(CONCATENATE(B155, "-", C155), 'SlotsAllocation 2'!$C$2:$C$15, 0)),
    IF(ISNA(MATCH(CONCATENATE(B155, "-", C155), 'SlotsAllocation 2'!$D$2:$D$15, 0)),
        IF(ISNA(MATCH(CONCATENATE(B155, "-", C155), 'SlotsAllocation 2'!$E$2:$E$15, 0)),
            IF(ISNA(MATCH(CONCATENATE(B155, "-", C155), 'SlotsAllocation 2'!$F$2:$F$15, 0)),
                IF(ISNA(MATCH(CONCATENATE(B155, "-", C155), 'SlotsAllocation 2'!$G$2:$G$15, 0)),
                    IF(ISNA(MATCH(CONCATENATE(B155, "-", C155), 'SlotsAllocation 2'!$H$2:$H$15, 0)),
                        IF(ISNA(MATCH(CONCATENATE(B155, "-", C155), 'SlotsAllocation 2'!$I$2:$I$15, 0)),
                            IF(ISNA(MATCH(CONCATENATE(B155, "-", C155), 'SlotsAllocation 2'!$J$2:$J$15, 0)),
                                0,
                            MATCH(CONCATENATE(B155, "-", C155), 'SlotsAllocation 2'!$J$2:$J$15, 0)),
                        MATCH(CONCATENATE(B155, "-", C155), 'SlotsAllocation 2'!$I$2:$I$15, 0)),
                    MATCH(CONCATENATE(B155, "-", C155), 'SlotsAllocation 2'!$H$2:$H$15, 0)),
                MATCH(CONCATENATE(B155, "-", C155), 'SlotsAllocation 2'!$G$2:$G$15, 0)),
            MATCH(CONCATENATE(B155, "-", C155), 'SlotsAllocation 2'!$F$2:$F$15, 0)),
        MATCH(CONCATENATE(B155, "-", C155), 'SlotsAllocation 2'!$E$2:$E$15, 0)),
    MATCH(CONCATENATE(B155, "-", C155), 'SlotsAllocation 2'!$D$2:$D$15, 0)),
MATCH(CONCATENATE(B155, "-", C155), 'SlotsAllocation 2'!$C$2:$C$15, 0))</f>
        <v>0</v>
      </c>
      <c r="K155" s="3">
        <f>IF(ISNA(MATCH(CONCATENATE(B155, "-", C155), 'SlotsAllocation 2'!$C$16:$C$29, 0)),
    IF(ISNA(MATCH(CONCATENATE(B155, "-", C155), 'SlotsAllocation 2'!$D$16:$D$29, 0)),
        IF(ISNA(MATCH(CONCATENATE(B155, "-", C155), 'SlotsAllocation 2'!$E$16:$E$29, 0)),
            IF(ISNA(MATCH(CONCATENATE(B155, "-", C155), 'SlotsAllocation 2'!$F$16:$F$29, 0)),
                IF(ISNA(MATCH(CONCATENATE(B155, "-", C155), 'SlotsAllocation 2'!$G$16:$G$29, 0)),
                    IF(ISNA(MATCH(CONCATENATE(B155, "-", C155), 'SlotsAllocation 2'!$H$16:$H$29, 0)),
                        IF(ISNA(MATCH(CONCATENATE(B155, "-", C155), 'SlotsAllocation 2'!$I$16:$I$29, 0)),
                           IF(ISNA(MATCH(CONCATENATE(B155, "-", C155), 'SlotsAllocation 2'!$J$16:$J$29, 0)),
                                0,
                            MATCH(CONCATENATE(B155, "-", C155), 'SlotsAllocation 2'!$J$16:$J$29, 0)),
                        MATCH(CONCATENATE(B155, "-", C155), 'SlotsAllocation 2'!$I$16:$I$29, 0)),
                    MATCH(CONCATENATE(B155, "-", C155), 'SlotsAllocation 2'!$H$16:$H$29, 0)),
                MATCH(CONCATENATE(B155, "-", C155), 'SlotsAllocation 2'!$G$16:$G$29, 0)),
            MATCH(CONCATENATE(B155, "-", C155), 'SlotsAllocation 2'!$F$16:$F$29, 0)),
        MATCH(CONCATENATE(B155, "-", C155), 'SlotsAllocation 2'!$E$16:$E$29, 0)),
    MATCH(CONCATENATE(B155, "-", C155), 'SlotsAllocation 2'!$D$16:$D$29, 0)),
MATCH(CONCATENATE(B155, "-", C155), 'SlotsAllocation 2'!$C$16:$C$29, 0))</f>
        <v>11</v>
      </c>
      <c r="L155" s="3">
        <f>IF(ISNA(MATCH(CONCATENATE(B155, "-", C155), 'SlotsAllocation 2'!$C$30:$C$43, 0)),
    IF(ISNA(MATCH(CONCATENATE(B155, "-", C155), 'SlotsAllocation 2'!$D$30:$D$43, 0)),
        IF(ISNA(MATCH(CONCATENATE(B155, "-", C155), 'SlotsAllocation 2'!$E$30:$E$43, 0)),
            IF(ISNA(MATCH(CONCATENATE(B155, "-", C155), 'SlotsAllocation 2'!$F$30:$F$43, 0)),
                IF(ISNA(MATCH(CONCATENATE(B155, "-", C155), 'SlotsAllocation 2'!$G$30:$G$43, 0)),
                    IF(ISNA(MATCH(CONCATENATE(B155, "-", C155), 'SlotsAllocation 2'!$H$30:$H$43, 0)),
                        IF(ISNA(MATCH(CONCATENATE(B155, "-", C155), 'SlotsAllocation 2'!$I$30:$I$43, 0)),
                           IF(ISNA(MATCH(CONCATENATE(B155, "-", C155), 'SlotsAllocation 2'!$J$30:$J$43, 0)),
                                0,
                            MATCH(CONCATENATE(B155, "-", C155), 'SlotsAllocation 2'!$J$30:$J$43, 0)),
                        MATCH(CONCATENATE(B155, "-", C155), 'SlotsAllocation 2'!$I$30:$I$43, 0)),
                    MATCH(CONCATENATE(B155, "-", C155), 'SlotsAllocation 2'!$H$30:$H$43, 0)),
                MATCH(CONCATENATE(B155, "-", C155), 'SlotsAllocation 2'!$G$30:$G$43, 0)),
            MATCH(CONCATENATE(B155, "-", C155), 'SlotsAllocation 2'!$F$30:$F$43, 0)),
        MATCH(CONCATENATE(B155, "-", C155), 'SlotsAllocation 2'!$E$30:$E$43, 0)),
    MATCH(CONCATENATE(B155, "-", C155), 'SlotsAllocation 2'!$D$30:$D$43, 0)),
MATCH(CONCATENATE(B155, "-", C155), 'SlotsAllocation 2'!$C$30:$C$43, 0))</f>
        <v>0</v>
      </c>
      <c r="M155" s="3">
        <f>IF(ISNA(MATCH(CONCATENATE(B155, "-", C155), 'SlotsAllocation 2'!$C$44:$C$57, 0)),
    IF(ISNA(MATCH(CONCATENATE(B155, "-", C155), 'SlotsAllocation 2'!$D$44:$D$57, 0)),
        IF(ISNA(MATCH(CONCATENATE(B155, "-", C155), 'SlotsAllocation 2'!$E$44:$E$57, 0)),
            IF(ISNA(MATCH(CONCATENATE(B155, "-", C155), 'SlotsAllocation 2'!$F$44:$F$57, 0)),
                IF(ISNA(MATCH(CONCATENATE(B155, "-", C155), 'SlotsAllocation 2'!$G$44:$G$57, 0)),
                    IF(ISNA(MATCH(CONCATENATE(B155, "-", C155), 'SlotsAllocation 2'!$H$44:$H$57, 0)),
                        IF(ISNA(MATCH(CONCATENATE(B155, "-", C155), 'SlotsAllocation 2'!$I$44:$I$57, 0)),
                           IF(ISNA(MATCH(CONCATENATE(B155, "-", C155), 'SlotsAllocation 2'!$J$44:$J$57, 0)),
                                0,
                            MATCH(CONCATENATE(B155, "-", C155), 'SlotsAllocation 2'!$J$44:$J$57, 0)),
                        MATCH(CONCATENATE(B155, "-", C155), 'SlotsAllocation 2'!$I$44:$I$57, 0)),
                    MATCH(CONCATENATE(B155, "-", C155), 'SlotsAllocation 2'!$H$44:$H$57, 0)),
                MATCH(CONCATENATE(B155, "-", C155), 'SlotsAllocation 2'!$G$44:$G$57, 0)),
            MATCH(CONCATENATE(B155, "-", C155), 'SlotsAllocation 2'!$F$44:$F$57, 0)),
        MATCH(CONCATENATE(B155, "-", C155), 'SlotsAllocation 2'!$E$44:$E$57, 0)),
    MATCH(CONCATENATE(B155, "-", C155), 'SlotsAllocation 2'!$D$44:$D$57, 0)),
MATCH(CONCATENATE(B155, "-", C155), 'SlotsAllocation 2'!$C$44:$C$57, 0))</f>
        <v>11</v>
      </c>
      <c r="N155" s="3">
        <f>IF(ISNA(MATCH(CONCATENATE(B155, "-", C155), 'SlotsAllocation 2'!$C$58:$C$71, 0)),
    IF(ISNA(MATCH(CONCATENATE(B155, "-", C155), 'SlotsAllocation 2'!$D$58:$D$71, 0)),
        IF(ISNA(MATCH(CONCATENATE(B155, "-", C155), 'SlotsAllocation 2'!$E$58:$E$71, 0)),
            IF(ISNA(MATCH(CONCATENATE(B155, "-", C155), 'SlotsAllocation 2'!$F$58:$F$71, 0)),
                IF(ISNA(MATCH(CONCATENATE(B155, "-", C155), 'SlotsAllocation 2'!$G$58:$G$71, 0)),
                    IF(ISNA(MATCH(CONCATENATE(B155, "-", C155), 'SlotsAllocation 2'!$H$58:$H$71, 0)),
                        IF(ISNA(MATCH(CONCATENATE(B155, "-", C155), 'SlotsAllocation 2'!$I$58:$I$71, 0)),
                           IF(ISNA(MATCH(CONCATENATE(B155, "-", C155), 'SlotsAllocation 2'!$J$58:$J$71, 0)),
                                0,
                            MATCH(CONCATENATE(B155, "-", C155), 'SlotsAllocation 2'!$J$58:$J$71, 0)),
                        MATCH(CONCATENATE(B155, "-", C155), 'SlotsAllocation 2'!$I$58:$I$71, 0)),
                    MATCH(CONCATENATE(B155, "-", C155), 'SlotsAllocation 2'!$H$58:$H$71, 0)),
                MATCH(CONCATENATE(B155, "-", C155), 'SlotsAllocation 2'!$G$58:$G$71, 0)),
            MATCH(CONCATENATE(B155, "-", C155), 'SlotsAllocation 2'!$F$58:$F$71, 0)),
        MATCH(CONCATENATE(B155, "-", C155), 'SlotsAllocation 2'!$E$58:$E$71, 0)),
    MATCH(CONCATENATE(B155, "-", C155), 'SlotsAllocation 2'!$D$58:$D$71, 0)),
MATCH(CONCATENATE(B155, "-", C155), 'SlotsAllocation 2'!$C$58:$C$71, 0))</f>
        <v>0</v>
      </c>
      <c r="O155" s="59" t="str">
        <f>IF(ISNA(MATCH(CONCATENATE(B155, "-", C155), 'SlotsAllocation 2'!$C$2:$C$71, 0)),
    IF(ISNA(MATCH(CONCATENATE(B155, "-", C155), 'SlotsAllocation 2'!$D$2:$D$71, 0)),
        IF(ISNA(MATCH(CONCATENATE(B155, "-", C155), 'SlotsAllocation 2'!$E$2:$E$71, 0)),
            IF(ISNA(MATCH(CONCATENATE(B155, "-", C155), 'SlotsAllocation 2'!$F$2:$F$71, 0)),
                IF(ISNA(MATCH(CONCATENATE(B155, "-", C155), 'SlotsAllocation 2'!$G$2:$G$71, 0)),
                    IF(ISNA(MATCH(CONCATENATE(B155, "-", C155), 'SlotsAllocation 2'!$H$2:$H$71, 0)),
                        IF(ISNA(MATCH(CONCATENATE(B155, "-", C155),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08:00-09:30</v>
      </c>
      <c r="P155" s="3">
        <v>2010</v>
      </c>
      <c r="Q155" s="59">
        <f>IF(ISNA(MATCH(CONCATENATE(B155, "-", C155), 'SlotsAllocation 2'!$C$2:$C$71, 0)),
    IF(ISNA(MATCH(CONCATENATE(B155, "-", C155), 'SlotsAllocation 2'!$D$2:$D$71, 0)),
        IF(ISNA(MATCH(CONCATENATE(B155, "-", C155), 'SlotsAllocation 2'!$E$2:$E$71, 0)),
            IF(ISNA(MATCH(CONCATENATE(B155, "-", C155), 'SlotsAllocation 2'!$F$2:$F$71, 0)),
                IF(ISNA(MATCH(CONCATENATE(B155, "-", C155), 'SlotsAllocation 2'!$G$2:$G$71, 0)),
                    IF(ISNA(MATCH(CONCATENATE(B155, "-", C155), 'SlotsAllocation 2'!$H$2:$H$71, 0)),
                        IF(ISNA(MATCH(CONCATENATE(B155, "-", C155), 'SlotsAllocation 2'!$I$2:$I$71, 0)),
                            IF(ISNA(MATCH(CONCATENATE(B155, "-", C155), 'SlotsAllocation 2'!$J$2:$J$71, 0)),
                                "No Room Allocated",
                            MATCH(CONCATENATE(B155, "-", C155), 'SlotsAllocation 2'!$J$2:$J$71, 0)),
                        MATCH(CONCATENATE(B155, "-", C155), 'SlotsAllocation 2'!$I$2:$I$71, 0)),
                    MATCH(CONCATENATE(B155, "-", C155), 'SlotsAllocation 2'!$H$2:$H$71, 0)),
                MATCH(CONCATENATE(B155, "-", C155), 'SlotsAllocation 2'!$G$2:$G$71, 0)),
            MATCH(CONCATENATE(B155, "-", C155), 'SlotsAllocation 2'!$F$2:$F$71, 0)),
        MATCH(CONCATENATE(B155, "-", C155), 'SlotsAllocation 2'!$E$2:$E$71, 0)),
    MATCH(CONCATENATE(B155, "-", C155), 'SlotsAllocation 2'!$D$2:$D$71, 0)),
MATCH(CONCATENATE(B155, "-", C155), 'SlotsAllocation 2'!$C$2:$C$71, 0))</f>
        <v>25</v>
      </c>
      <c r="R155" s="57">
        <v>50</v>
      </c>
      <c r="S155" s="31"/>
      <c r="T155" s="183"/>
      <c r="U155" s="130"/>
      <c r="V155" s="130"/>
      <c r="W155" s="130"/>
    </row>
    <row r="156" spans="2:23" ht="12" x14ac:dyDescent="0.25">
      <c r="B156" s="25" t="s">
        <v>29</v>
      </c>
      <c r="C156" s="5">
        <v>1</v>
      </c>
      <c r="D156" s="5" t="s">
        <v>79</v>
      </c>
      <c r="E156" s="5" t="s">
        <v>30</v>
      </c>
      <c r="F156" s="8">
        <v>1</v>
      </c>
      <c r="G156" s="59" t="s">
        <v>149</v>
      </c>
      <c r="H156" s="117"/>
      <c r="I156" s="3" t="str">
        <f t="shared" ref="I156:I157" si="32">CONCATENATE(
    IF(J156 &gt; 0, "S", ""),
    IF(K156 &gt; 0, "M", ""),
    IF(L156 &gt; 0, "T", ""),
    IF(M156 &gt; 0, "W", ""),
    IF(N156 &gt; 0, "R", ""),
)</f>
        <v>T</v>
      </c>
      <c r="J156" s="3">
        <f>IF(ISNA(MATCH(CONCATENATE(B156, "-", C156), 'SlotsAllocation 2'!$C$2:$C$15, 0)),
    IF(ISNA(MATCH(CONCATENATE(B156, "-", C156), 'SlotsAllocation 2'!$D$2:$D$15, 0)),
        IF(ISNA(MATCH(CONCATENATE(B156, "-", C156), 'SlotsAllocation 2'!$E$2:$E$15, 0)),
            IF(ISNA(MATCH(CONCATENATE(B156, "-", C156), 'SlotsAllocation 2'!$F$2:$F$15, 0)),
                IF(ISNA(MATCH(CONCATENATE(B156, "-", C156), 'SlotsAllocation 2'!$G$2:$G$15, 0)),
                    IF(ISNA(MATCH(CONCATENATE(B156, "-", C156), 'SlotsAllocation 2'!$H$2:$H$15, 0)),
                        IF(ISNA(MATCH(CONCATENATE(B156, "-", C156), 'SlotsAllocation 2'!$I$2:$I$15, 0)),
                            IF(ISNA(MATCH(CONCATENATE(B156, "-", C156), 'SlotsAllocation 2'!$J$2:$J$15, 0)),
                                0,
                            MATCH(CONCATENATE(B156, "-", C156), 'SlotsAllocation 2'!$J$2:$J$15, 0)),
                        MATCH(CONCATENATE(B156, "-", C156), 'SlotsAllocation 2'!$I$2:$I$15, 0)),
                    MATCH(CONCATENATE(B156, "-", C156), 'SlotsAllocation 2'!$H$2:$H$15, 0)),
                MATCH(CONCATENATE(B156, "-", C156), 'SlotsAllocation 2'!$G$2:$G$15, 0)),
            MATCH(CONCATENATE(B156, "-", C156), 'SlotsAllocation 2'!$F$2:$F$15, 0)),
        MATCH(CONCATENATE(B156, "-", C156), 'SlotsAllocation 2'!$E$2:$E$15, 0)),
    MATCH(CONCATENATE(B156, "-", C156), 'SlotsAllocation 2'!$D$2:$D$15, 0)),
MATCH(CONCATENATE(B156, "-", C156), 'SlotsAllocation 2'!$C$2:$C$15, 0))</f>
        <v>0</v>
      </c>
      <c r="K156" s="3">
        <f>IF(ISNA(MATCH(CONCATENATE(B156, "-", C156), 'SlotsAllocation 2'!$C$16:$C$29, 0)),
    IF(ISNA(MATCH(CONCATENATE(B156, "-", C156), 'SlotsAllocation 2'!$D$16:$D$29, 0)),
        IF(ISNA(MATCH(CONCATENATE(B156, "-", C156), 'SlotsAllocation 2'!$E$16:$E$29, 0)),
            IF(ISNA(MATCH(CONCATENATE(B156, "-", C156), 'SlotsAllocation 2'!$F$16:$F$29, 0)),
                IF(ISNA(MATCH(CONCATENATE(B156, "-", C156), 'SlotsAllocation 2'!$G$16:$G$29, 0)),
                    IF(ISNA(MATCH(CONCATENATE(B156, "-", C156), 'SlotsAllocation 2'!$H$16:$H$29, 0)),
                        IF(ISNA(MATCH(CONCATENATE(B156, "-", C156), 'SlotsAllocation 2'!$I$16:$I$29, 0)),
                           IF(ISNA(MATCH(CONCATENATE(B156, "-", C156), 'SlotsAllocation 2'!$J$16:$J$29, 0)),
                                0,
                            MATCH(CONCATENATE(B156, "-", C156), 'SlotsAllocation 2'!$J$16:$J$29, 0)),
                        MATCH(CONCATENATE(B156, "-", C156), 'SlotsAllocation 2'!$I$16:$I$29, 0)),
                    MATCH(CONCATENATE(B156, "-", C156), 'SlotsAllocation 2'!$H$16:$H$29, 0)),
                MATCH(CONCATENATE(B156, "-", C156), 'SlotsAllocation 2'!$G$16:$G$29, 0)),
            MATCH(CONCATENATE(B156, "-", C156), 'SlotsAllocation 2'!$F$16:$F$29, 0)),
        MATCH(CONCATENATE(B156, "-", C156), 'SlotsAllocation 2'!$E$16:$E$29, 0)),
    MATCH(CONCATENATE(B156, "-", C156), 'SlotsAllocation 2'!$D$16:$D$29, 0)),
MATCH(CONCATENATE(B156, "-", C156), 'SlotsAllocation 2'!$C$16:$C$29, 0))</f>
        <v>0</v>
      </c>
      <c r="L156" s="3">
        <f>IF(ISNA(MATCH(CONCATENATE(B156, "-", C156), 'SlotsAllocation 2'!$C$30:$C$43, 0)),
    IF(ISNA(MATCH(CONCATENATE(B156, "-", C156), 'SlotsAllocation 2'!$D$30:$D$43, 0)),
        IF(ISNA(MATCH(CONCATENATE(B156, "-", C156), 'SlotsAllocation 2'!$E$30:$E$43, 0)),
            IF(ISNA(MATCH(CONCATENATE(B156, "-", C156), 'SlotsAllocation 2'!$F$30:$F$43, 0)),
                IF(ISNA(MATCH(CONCATENATE(B156, "-", C156), 'SlotsAllocation 2'!$G$30:$G$43, 0)),
                    IF(ISNA(MATCH(CONCATENATE(B156, "-", C156), 'SlotsAllocation 2'!$H$30:$H$43, 0)),
                        IF(ISNA(MATCH(CONCATENATE(B156, "-", C156), 'SlotsAllocation 2'!$I$30:$I$43, 0)),
                           IF(ISNA(MATCH(CONCATENATE(B156, "-", C156), 'SlotsAllocation 2'!$J$30:$J$43, 0)),
                                0,
                            MATCH(CONCATENATE(B156, "-", C156), 'SlotsAllocation 2'!$J$30:$J$43, 0)),
                        MATCH(CONCATENATE(B156, "-", C156), 'SlotsAllocation 2'!$I$30:$I$43, 0)),
                    MATCH(CONCATENATE(B156, "-", C156), 'SlotsAllocation 2'!$H$30:$H$43, 0)),
                MATCH(CONCATENATE(B156, "-", C156), 'SlotsAllocation 2'!$G$30:$G$43, 0)),
            MATCH(CONCATENATE(B156, "-", C156), 'SlotsAllocation 2'!$F$30:$F$43, 0)),
        MATCH(CONCATENATE(B156, "-", C156), 'SlotsAllocation 2'!$E$30:$E$43, 0)),
    MATCH(CONCATENATE(B156, "-", C156), 'SlotsAllocation 2'!$D$30:$D$43, 0)),
MATCH(CONCATENATE(B156, "-", C156), 'SlotsAllocation 2'!$C$30:$C$43, 0))</f>
        <v>6</v>
      </c>
      <c r="M156" s="3">
        <f>IF(ISNA(MATCH(CONCATENATE(B156, "-", C156), 'SlotsAllocation 2'!$C$44:$C$57, 0)),
    IF(ISNA(MATCH(CONCATENATE(B156, "-", C156), 'SlotsAllocation 2'!$D$44:$D$57, 0)),
        IF(ISNA(MATCH(CONCATENATE(B156, "-", C156), 'SlotsAllocation 2'!$E$44:$E$57, 0)),
            IF(ISNA(MATCH(CONCATENATE(B156, "-", C156), 'SlotsAllocation 2'!$F$44:$F$57, 0)),
                IF(ISNA(MATCH(CONCATENATE(B156, "-", C156), 'SlotsAllocation 2'!$G$44:$G$57, 0)),
                    IF(ISNA(MATCH(CONCATENATE(B156, "-", C156), 'SlotsAllocation 2'!$H$44:$H$57, 0)),
                        IF(ISNA(MATCH(CONCATENATE(B156, "-", C156), 'SlotsAllocation 2'!$I$44:$I$57, 0)),
                           IF(ISNA(MATCH(CONCATENATE(B156, "-", C156), 'SlotsAllocation 2'!$J$44:$J$57, 0)),
                                0,
                            MATCH(CONCATENATE(B156, "-", C156), 'SlotsAllocation 2'!$J$44:$J$57, 0)),
                        MATCH(CONCATENATE(B156, "-", C156), 'SlotsAllocation 2'!$I$44:$I$57, 0)),
                    MATCH(CONCATENATE(B156, "-", C156), 'SlotsAllocation 2'!$H$44:$H$57, 0)),
                MATCH(CONCATENATE(B156, "-", C156), 'SlotsAllocation 2'!$G$44:$G$57, 0)),
            MATCH(CONCATENATE(B156, "-", C156), 'SlotsAllocation 2'!$F$44:$F$57, 0)),
        MATCH(CONCATENATE(B156, "-", C156), 'SlotsAllocation 2'!$E$44:$E$57, 0)),
    MATCH(CONCATENATE(B156, "-", C156), 'SlotsAllocation 2'!$D$44:$D$57, 0)),
MATCH(CONCATENATE(B156, "-", C156), 'SlotsAllocation 2'!$C$44:$C$57, 0))</f>
        <v>0</v>
      </c>
      <c r="N156" s="3">
        <f>IF(ISNA(MATCH(CONCATENATE(B156, "-", C156), 'SlotsAllocation 2'!$C$58:$C$71, 0)),
    IF(ISNA(MATCH(CONCATENATE(B156, "-", C156), 'SlotsAllocation 2'!$D$58:$D$71, 0)),
        IF(ISNA(MATCH(CONCATENATE(B156, "-", C156), 'SlotsAllocation 2'!$E$58:$E$71, 0)),
            IF(ISNA(MATCH(CONCATENATE(B156, "-", C156), 'SlotsAllocation 2'!$F$58:$F$71, 0)),
                IF(ISNA(MATCH(CONCATENATE(B156, "-", C156), 'SlotsAllocation 2'!$G$58:$G$71, 0)),
                    IF(ISNA(MATCH(CONCATENATE(B156, "-", C156), 'SlotsAllocation 2'!$H$58:$H$71, 0)),
                        IF(ISNA(MATCH(CONCATENATE(B156, "-", C156), 'SlotsAllocation 2'!$I$58:$I$71, 0)),
                           IF(ISNA(MATCH(CONCATENATE(B156, "-", C156), 'SlotsAllocation 2'!$J$58:$J$71, 0)),
                                0,
                            MATCH(CONCATENATE(B156, "-", C156), 'SlotsAllocation 2'!$J$58:$J$71, 0)),
                        MATCH(CONCATENATE(B156, "-", C156), 'SlotsAllocation 2'!$I$58:$I$71, 0)),
                    MATCH(CONCATENATE(B156, "-", C156), 'SlotsAllocation 2'!$H$58:$H$71, 0)),
                MATCH(CONCATENATE(B156, "-", C156), 'SlotsAllocation 2'!$G$58:$G$71, 0)),
            MATCH(CONCATENATE(B156, "-", C156), 'SlotsAllocation 2'!$F$58:$F$71, 0)),
        MATCH(CONCATENATE(B156, "-", C156), 'SlotsAllocation 2'!$E$58:$E$71, 0)),
    MATCH(CONCATENATE(B156, "-", C156), 'SlotsAllocation 2'!$D$58:$D$71, 0)),
MATCH(CONCATENATE(B156, "-", C156), 'SlotsAllocation 2'!$C$58:$C$71, 0))</f>
        <v>0</v>
      </c>
      <c r="O156" s="3" t="str">
        <f>IF(ISNA(MATCH(CONCATENATE(B156, "-", C156), 'SlotsAllocation 2'!$C$2:$C$71, 0)),
    IF(ISNA(MATCH(CONCATENATE(B156, "-", C156), 'SlotsAllocation 2'!$D$2:$D$71, 0)),
        IF(ISNA(MATCH(CONCATENATE(B156, "-", C156), 'SlotsAllocation 2'!$E$2:$E$71, 0)),
            IF(ISNA(MATCH(CONCATENATE(B156, "-", C156), 'SlotsAllocation 2'!$F$2:$F$71, 0)),
                IF(ISNA(MATCH(CONCATENATE(B156, "-", C156), 'SlotsAllocation 2'!$G$2:$G$71, 0)),
                    IF(ISNA(MATCH(CONCATENATE(B156, "-", C156), 'SlotsAllocation 2'!$H$2:$H$71, 0)),
                        IF(ISNA(MATCH(CONCATENATE(B156, "-", C156),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14:40-16:10</v>
      </c>
      <c r="P156" s="3" t="str">
        <f>IF(ISNA(VLOOKUP(Q156, 'LOOKUP Table'!$A$2:$B$75, 2, FALSE)), "No Room Allocated", VLOOKUP(Q156, 'LOOKUP Table'!$A$2:$B$75, 2, FALSE))</f>
        <v>CENLab</v>
      </c>
      <c r="Q156" s="3">
        <f>IF(ISNA(MATCH(CONCATENATE(B156, "-", C156), 'SlotsAllocation 2'!$C$2:$C$71, 0)),
    IF(ISNA(MATCH(CONCATENATE(B156, "-", C156), 'SlotsAllocation 2'!$D$2:$D$71, 0)),
        IF(ISNA(MATCH(CONCATENATE(B156, "-", C156), 'SlotsAllocation 2'!$E$2:$E$71, 0)),
            IF(ISNA(MATCH(CONCATENATE(B156, "-", C156), 'SlotsAllocation 2'!$F$2:$F$71, 0)),
                IF(ISNA(MATCH(CONCATENATE(B156, "-", C156), 'SlotsAllocation 2'!$G$2:$G$71, 0)),
                    IF(ISNA(MATCH(CONCATENATE(B156, "-", C156), 'SlotsAllocation 2'!$H$2:$H$71, 0)),
                        IF(ISNA(MATCH(CONCATENATE(B156, "-", C156), 'SlotsAllocation 2'!$I$2:$I$71, 0)),
                            IF(ISNA(MATCH(CONCATENATE(B156, "-", C156), 'SlotsAllocation 2'!$J$2:$J$71, 0)),
                                "No Room Allocated",
                            MATCH(CONCATENATE(B156, "-", C156), 'SlotsAllocation 2'!$J$2:$J$71, 0)),
                        MATCH(CONCATENATE(B156, "-", C156), 'SlotsAllocation 2'!$I$2:$I$71, 0)),
                    MATCH(CONCATENATE(B156, "-", C156), 'SlotsAllocation 2'!$H$2:$H$71, 0)),
                MATCH(CONCATENATE(B156, "-", C156), 'SlotsAllocation 2'!$G$2:$G$71, 0)),
            MATCH(CONCATENATE(B156, "-", C156), 'SlotsAllocation 2'!$F$2:$F$71, 0)),
        MATCH(CONCATENATE(B156, "-", C156), 'SlotsAllocation 2'!$E$2:$E$71, 0)),
    MATCH(CONCATENATE(B156, "-", C156), 'SlotsAllocation 2'!$D$2:$D$71, 0)),
MATCH(CONCATENATE(B156, "-", C156), 'SlotsAllocation 2'!$C$2:$C$71, 0))</f>
        <v>34</v>
      </c>
      <c r="R156" s="57">
        <v>30</v>
      </c>
      <c r="S156" s="5"/>
      <c r="T156" s="183"/>
      <c r="U156" s="130"/>
      <c r="V156" s="130"/>
      <c r="W156" s="130"/>
    </row>
    <row r="157" spans="2:23" ht="12" x14ac:dyDescent="0.25">
      <c r="B157" s="98" t="s">
        <v>28</v>
      </c>
      <c r="C157" s="97">
        <v>2</v>
      </c>
      <c r="D157" s="59" t="s">
        <v>82</v>
      </c>
      <c r="E157" s="59" t="s">
        <v>96</v>
      </c>
      <c r="F157" s="96">
        <v>3</v>
      </c>
      <c r="G157" s="126" t="s">
        <v>242</v>
      </c>
      <c r="H157" s="126">
        <v>4242</v>
      </c>
      <c r="I157" s="59" t="str">
        <f t="shared" si="32"/>
        <v>ST</v>
      </c>
      <c r="J157" s="3">
        <f>IF(ISNA(MATCH(CONCATENATE(B157, "-", C157), 'SlotsAllocation 2'!$C$2:$C$15, 0)),
    IF(ISNA(MATCH(CONCATENATE(B157, "-", C157), 'SlotsAllocation 2'!$D$2:$D$15, 0)),
        IF(ISNA(MATCH(CONCATENATE(B157, "-", C157), 'SlotsAllocation 2'!$E$2:$E$15, 0)),
            IF(ISNA(MATCH(CONCATENATE(B157, "-", C157), 'SlotsAllocation 2'!$F$2:$F$15, 0)),
                IF(ISNA(MATCH(CONCATENATE(B157, "-", C157), 'SlotsAllocation 2'!$G$2:$G$15, 0)),
                    IF(ISNA(MATCH(CONCATENATE(B157, "-", C157), 'SlotsAllocation 2'!$H$2:$H$15, 0)),
                        IF(ISNA(MATCH(CONCATENATE(B157, "-", C157), 'SlotsAllocation 2'!$I$2:$I$15, 0)),
                            IF(ISNA(MATCH(CONCATENATE(B157, "-", C157), 'SlotsAllocation 2'!$J$2:$J$15, 0)),
                                0,
                            MATCH(CONCATENATE(B157, "-", C157), 'SlotsAllocation 2'!$J$2:$J$15, 0)),
                        MATCH(CONCATENATE(B157, "-", C157), 'SlotsAllocation 2'!$I$2:$I$15, 0)),
                    MATCH(CONCATENATE(B157, "-", C157), 'SlotsAllocation 2'!$H$2:$H$15, 0)),
                MATCH(CONCATENATE(B157, "-", C157), 'SlotsAllocation 2'!$G$2:$G$15, 0)),
            MATCH(CONCATENATE(B157, "-", C157), 'SlotsAllocation 2'!$F$2:$F$15, 0)),
        MATCH(CONCATENATE(B157, "-", C157), 'SlotsAllocation 2'!$E$2:$E$15, 0)),
    MATCH(CONCATENATE(B157, "-", C157), 'SlotsAllocation 2'!$D$2:$D$15, 0)),
MATCH(CONCATENATE(B157, "-", C157), 'SlotsAllocation 2'!$C$2:$C$15, 0))</f>
        <v>14</v>
      </c>
      <c r="K157" s="3">
        <f>IF(ISNA(MATCH(CONCATENATE(B157, "-", C157), 'SlotsAllocation 2'!$C$16:$C$29, 0)),
    IF(ISNA(MATCH(CONCATENATE(B157, "-", C157), 'SlotsAllocation 2'!$D$16:$D$29, 0)),
        IF(ISNA(MATCH(CONCATENATE(B157, "-", C157), 'SlotsAllocation 2'!$E$16:$E$29, 0)),
            IF(ISNA(MATCH(CONCATENATE(B157, "-", C157), 'SlotsAllocation 2'!$F$16:$F$29, 0)),
                IF(ISNA(MATCH(CONCATENATE(B157, "-", C157), 'SlotsAllocation 2'!$G$16:$G$29, 0)),
                    IF(ISNA(MATCH(CONCATENATE(B157, "-", C157), 'SlotsAllocation 2'!$H$16:$H$29, 0)),
                        IF(ISNA(MATCH(CONCATENATE(B157, "-", C157), 'SlotsAllocation 2'!$I$16:$I$29, 0)),
                           IF(ISNA(MATCH(CONCATENATE(B157, "-", C157), 'SlotsAllocation 2'!$J$16:$J$29, 0)),
                                0,
                            MATCH(CONCATENATE(B157, "-", C157), 'SlotsAllocation 2'!$J$16:$J$29, 0)),
                        MATCH(CONCATENATE(B157, "-", C157), 'SlotsAllocation 2'!$I$16:$I$29, 0)),
                    MATCH(CONCATENATE(B157, "-", C157), 'SlotsAllocation 2'!$H$16:$H$29, 0)),
                MATCH(CONCATENATE(B157, "-", C157), 'SlotsAllocation 2'!$G$16:$G$29, 0)),
            MATCH(CONCATENATE(B157, "-", C157), 'SlotsAllocation 2'!$F$16:$F$29, 0)),
        MATCH(CONCATENATE(B157, "-", C157), 'SlotsAllocation 2'!$E$16:$E$29, 0)),
    MATCH(CONCATENATE(B157, "-", C157), 'SlotsAllocation 2'!$D$16:$D$29, 0)),
MATCH(CONCATENATE(B157, "-", C157), 'SlotsAllocation 2'!$C$16:$C$29, 0))</f>
        <v>0</v>
      </c>
      <c r="L157" s="3">
        <f>IF(ISNA(MATCH(CONCATENATE(B157, "-", C157), 'SlotsAllocation 2'!$C$30:$C$43, 0)),
    IF(ISNA(MATCH(CONCATENATE(B157, "-", C157), 'SlotsAllocation 2'!$D$30:$D$43, 0)),
        IF(ISNA(MATCH(CONCATENATE(B157, "-", C157), 'SlotsAllocation 2'!$E$30:$E$43, 0)),
            IF(ISNA(MATCH(CONCATENATE(B157, "-", C157), 'SlotsAllocation 2'!$F$30:$F$43, 0)),
                IF(ISNA(MATCH(CONCATENATE(B157, "-", C157), 'SlotsAllocation 2'!$G$30:$G$43, 0)),
                    IF(ISNA(MATCH(CONCATENATE(B157, "-", C157), 'SlotsAllocation 2'!$H$30:$H$43, 0)),
                        IF(ISNA(MATCH(CONCATENATE(B157, "-", C157), 'SlotsAllocation 2'!$I$30:$I$43, 0)),
                           IF(ISNA(MATCH(CONCATENATE(B157, "-", C157), 'SlotsAllocation 2'!$J$30:$J$43, 0)),
                                0,
                            MATCH(CONCATENATE(B157, "-", C157), 'SlotsAllocation 2'!$J$30:$J$43, 0)),
                        MATCH(CONCATENATE(B157, "-", C157), 'SlotsAllocation 2'!$I$30:$I$43, 0)),
                    MATCH(CONCATENATE(B157, "-", C157), 'SlotsAllocation 2'!$H$30:$H$43, 0)),
                MATCH(CONCATENATE(B157, "-", C157), 'SlotsAllocation 2'!$G$30:$G$43, 0)),
            MATCH(CONCATENATE(B157, "-", C157), 'SlotsAllocation 2'!$F$30:$F$43, 0)),
        MATCH(CONCATENATE(B157, "-", C157), 'SlotsAllocation 2'!$E$30:$E$43, 0)),
    MATCH(CONCATENATE(B157, "-", C157), 'SlotsAllocation 2'!$D$30:$D$43, 0)),
MATCH(CONCATENATE(B157, "-", C157), 'SlotsAllocation 2'!$C$30:$C$43, 0))</f>
        <v>14</v>
      </c>
      <c r="M157" s="3">
        <f>IF(ISNA(MATCH(CONCATENATE(B157, "-", C157), 'SlotsAllocation 2'!$C$44:$C$57, 0)),
    IF(ISNA(MATCH(CONCATENATE(B157, "-", C157), 'SlotsAllocation 2'!$D$44:$D$57, 0)),
        IF(ISNA(MATCH(CONCATENATE(B157, "-", C157), 'SlotsAllocation 2'!$E$44:$E$57, 0)),
            IF(ISNA(MATCH(CONCATENATE(B157, "-", C157), 'SlotsAllocation 2'!$F$44:$F$57, 0)),
                IF(ISNA(MATCH(CONCATENATE(B157, "-", C157), 'SlotsAllocation 2'!$G$44:$G$57, 0)),
                    IF(ISNA(MATCH(CONCATENATE(B157, "-", C157), 'SlotsAllocation 2'!$H$44:$H$57, 0)),
                        IF(ISNA(MATCH(CONCATENATE(B157, "-", C157), 'SlotsAllocation 2'!$I$44:$I$57, 0)),
                           IF(ISNA(MATCH(CONCATENATE(B157, "-", C157), 'SlotsAllocation 2'!$J$44:$J$57, 0)),
                                0,
                            MATCH(CONCATENATE(B157, "-", C157), 'SlotsAllocation 2'!$J$44:$J$57, 0)),
                        MATCH(CONCATENATE(B157, "-", C157), 'SlotsAllocation 2'!$I$44:$I$57, 0)),
                    MATCH(CONCATENATE(B157, "-", C157), 'SlotsAllocation 2'!$H$44:$H$57, 0)),
                MATCH(CONCATENATE(B157, "-", C157), 'SlotsAllocation 2'!$G$44:$G$57, 0)),
            MATCH(CONCATENATE(B157, "-", C157), 'SlotsAllocation 2'!$F$44:$F$57, 0)),
        MATCH(CONCATENATE(B157, "-", C157), 'SlotsAllocation 2'!$E$44:$E$57, 0)),
    MATCH(CONCATENATE(B157, "-", C157), 'SlotsAllocation 2'!$D$44:$D$57, 0)),
MATCH(CONCATENATE(B157, "-", C157), 'SlotsAllocation 2'!$C$44:$C$57, 0))</f>
        <v>0</v>
      </c>
      <c r="N157" s="3">
        <f>IF(ISNA(MATCH(CONCATENATE(B157, "-", C157), 'SlotsAllocation 2'!$C$58:$C$71, 0)),
    IF(ISNA(MATCH(CONCATENATE(B157, "-", C157), 'SlotsAllocation 2'!$D$58:$D$71, 0)),
        IF(ISNA(MATCH(CONCATENATE(B157, "-", C157), 'SlotsAllocation 2'!$E$58:$E$71, 0)),
            IF(ISNA(MATCH(CONCATENATE(B157, "-", C157), 'SlotsAllocation 2'!$F$58:$F$71, 0)),
                IF(ISNA(MATCH(CONCATENATE(B157, "-", C157), 'SlotsAllocation 2'!$G$58:$G$71, 0)),
                    IF(ISNA(MATCH(CONCATENATE(B157, "-", C157), 'SlotsAllocation 2'!$H$58:$H$71, 0)),
                        IF(ISNA(MATCH(CONCATENATE(B157, "-", C157), 'SlotsAllocation 2'!$I$58:$I$71, 0)),
                           IF(ISNA(MATCH(CONCATENATE(B157, "-", C157), 'SlotsAllocation 2'!$J$58:$J$71, 0)),
                                0,
                            MATCH(CONCATENATE(B157, "-", C157), 'SlotsAllocation 2'!$J$58:$J$71, 0)),
                        MATCH(CONCATENATE(B157, "-", C157), 'SlotsAllocation 2'!$I$58:$I$71, 0)),
                    MATCH(CONCATENATE(B157, "-", C157), 'SlotsAllocation 2'!$H$58:$H$71, 0)),
                MATCH(CONCATENATE(B157, "-", C157), 'SlotsAllocation 2'!$G$58:$G$71, 0)),
            MATCH(CONCATENATE(B157, "-", C157), 'SlotsAllocation 2'!$F$58:$F$71, 0)),
        MATCH(CONCATENATE(B157, "-", C157), 'SlotsAllocation 2'!$E$58:$E$71, 0)),
    MATCH(CONCATENATE(B157, "-", C157), 'SlotsAllocation 2'!$D$58:$D$71, 0)),
MATCH(CONCATENATE(B157, "-", C157), 'SlotsAllocation 2'!$C$58:$C$71, 0))</f>
        <v>0</v>
      </c>
      <c r="O157" s="59" t="str">
        <f>IF(ISNA(MATCH(CONCATENATE(B157, "-", C157), 'SlotsAllocation 2'!$C$2:$C$71, 0)),
    IF(ISNA(MATCH(CONCATENATE(B157, "-", C157), 'SlotsAllocation 2'!$D$2:$D$71, 0)),
        IF(ISNA(MATCH(CONCATENATE(B157, "-", C157), 'SlotsAllocation 2'!$E$2:$E$71, 0)),
            IF(ISNA(MATCH(CONCATENATE(B157, "-", C157), 'SlotsAllocation 2'!$F$2:$F$71, 0)),
                IF(ISNA(MATCH(CONCATENATE(B157, "-", C157), 'SlotsAllocation 2'!$G$2:$G$71, 0)),
                    IF(ISNA(MATCH(CONCATENATE(B157, "-", C157), 'SlotsAllocation 2'!$H$2:$H$71, 0)),
                        IF(ISNA(MATCH(CONCATENATE(B157, "-", C157),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11:20-12:50</v>
      </c>
      <c r="P157" s="3">
        <v>5012</v>
      </c>
      <c r="Q157" s="59">
        <f>IF(ISNA(MATCH(CONCATENATE(B157, "-", C157), 'SlotsAllocation 2'!$C$2:$C$71, 0)),
    IF(ISNA(MATCH(CONCATENATE(B157, "-", C157), 'SlotsAllocation 2'!$D$2:$D$71, 0)),
        IF(ISNA(MATCH(CONCATENATE(B157, "-", C157), 'SlotsAllocation 2'!$E$2:$E$71, 0)),
            IF(ISNA(MATCH(CONCATENATE(B157, "-", C157), 'SlotsAllocation 2'!$F$2:$F$71, 0)),
                IF(ISNA(MATCH(CONCATENATE(B157, "-", C157), 'SlotsAllocation 2'!$G$2:$G$71, 0)),
                    IF(ISNA(MATCH(CONCATENATE(B157, "-", C157), 'SlotsAllocation 2'!$H$2:$H$71, 0)),
                        IF(ISNA(MATCH(CONCATENATE(B157, "-", C157), 'SlotsAllocation 2'!$I$2:$I$71, 0)),
                            IF(ISNA(MATCH(CONCATENATE(B157, "-", C157), 'SlotsAllocation 2'!$J$2:$J$71, 0)),
                                "No Room Allocated",
                            MATCH(CONCATENATE(B157, "-", C157), 'SlotsAllocation 2'!$J$2:$J$71, 0)),
                        MATCH(CONCATENATE(B157, "-", C157), 'SlotsAllocation 2'!$I$2:$I$71, 0)),
                    MATCH(CONCATENATE(B157, "-", C157), 'SlotsAllocation 2'!$H$2:$H$71, 0)),
                MATCH(CONCATENATE(B157, "-", C157), 'SlotsAllocation 2'!$G$2:$G$71, 0)),
            MATCH(CONCATENATE(B157, "-", C157), 'SlotsAllocation 2'!$F$2:$F$71, 0)),
        MATCH(CONCATENATE(B157, "-", C157), 'SlotsAllocation 2'!$E$2:$E$71, 0)),
    MATCH(CONCATENATE(B157, "-", C157), 'SlotsAllocation 2'!$D$2:$D$71, 0)),
MATCH(CONCATENATE(B157, "-", C157), 'SlotsAllocation 2'!$C$2:$C$71, 0))</f>
        <v>14</v>
      </c>
      <c r="R157" s="57">
        <v>50</v>
      </c>
      <c r="S157" s="31"/>
      <c r="T157" s="183"/>
      <c r="U157" s="130"/>
      <c r="V157" s="130"/>
      <c r="W157" s="130"/>
    </row>
    <row r="158" spans="2:23" ht="12" x14ac:dyDescent="0.25">
      <c r="B158" s="25" t="s">
        <v>29</v>
      </c>
      <c r="C158" s="5">
        <v>2</v>
      </c>
      <c r="D158" s="5" t="s">
        <v>79</v>
      </c>
      <c r="E158" s="5" t="s">
        <v>30</v>
      </c>
      <c r="F158" s="8">
        <v>1</v>
      </c>
      <c r="G158" s="59" t="s">
        <v>149</v>
      </c>
      <c r="H158" s="117"/>
      <c r="I158" s="32" t="str">
        <f t="shared" si="30"/>
        <v>T</v>
      </c>
      <c r="J158" s="3">
        <f>IF(ISNA(MATCH(CONCATENATE(B158, "-", C158), 'SlotsAllocation 2'!$C$2:$C$15, 0)),
    IF(ISNA(MATCH(CONCATENATE(B158, "-", C158), 'SlotsAllocation 2'!$D$2:$D$15, 0)),
        IF(ISNA(MATCH(CONCATENATE(B158, "-", C158), 'SlotsAllocation 2'!$E$2:$E$15, 0)),
            IF(ISNA(MATCH(CONCATENATE(B158, "-", C158), 'SlotsAllocation 2'!$F$2:$F$15, 0)),
                IF(ISNA(MATCH(CONCATENATE(B158, "-", C158), 'SlotsAllocation 2'!$G$2:$G$15, 0)),
                    IF(ISNA(MATCH(CONCATENATE(B158, "-", C158), 'SlotsAllocation 2'!$H$2:$H$15, 0)),
                        IF(ISNA(MATCH(CONCATENATE(B158, "-", C158), 'SlotsAllocation 2'!$I$2:$I$15, 0)),
                            IF(ISNA(MATCH(CONCATENATE(B158, "-", C158), 'SlotsAllocation 2'!$J$2:$J$15, 0)),
                                0,
                            MATCH(CONCATENATE(B158, "-", C158), 'SlotsAllocation 2'!$J$2:$J$15, 0)),
                        MATCH(CONCATENATE(B158, "-", C158), 'SlotsAllocation 2'!$I$2:$I$15, 0)),
                    MATCH(CONCATENATE(B158, "-", C158), 'SlotsAllocation 2'!$H$2:$H$15, 0)),
                MATCH(CONCATENATE(B158, "-", C158), 'SlotsAllocation 2'!$G$2:$G$15, 0)),
            MATCH(CONCATENATE(B158, "-", C158), 'SlotsAllocation 2'!$F$2:$F$15, 0)),
        MATCH(CONCATENATE(B158, "-", C158), 'SlotsAllocation 2'!$E$2:$E$15, 0)),
    MATCH(CONCATENATE(B158, "-", C158), 'SlotsAllocation 2'!$D$2:$D$15, 0)),
MATCH(CONCATENATE(B158, "-", C158), 'SlotsAllocation 2'!$C$2:$C$15, 0))</f>
        <v>0</v>
      </c>
      <c r="K158" s="3">
        <f>IF(ISNA(MATCH(CONCATENATE(B158, "-", C158), 'SlotsAllocation 2'!$C$16:$C$29, 0)),
    IF(ISNA(MATCH(CONCATENATE(B158, "-", C158), 'SlotsAllocation 2'!$D$16:$D$29, 0)),
        IF(ISNA(MATCH(CONCATENATE(B158, "-", C158), 'SlotsAllocation 2'!$E$16:$E$29, 0)),
            IF(ISNA(MATCH(CONCATENATE(B158, "-", C158), 'SlotsAllocation 2'!$F$16:$F$29, 0)),
                IF(ISNA(MATCH(CONCATENATE(B158, "-", C158), 'SlotsAllocation 2'!$G$16:$G$29, 0)),
                    IF(ISNA(MATCH(CONCATENATE(B158, "-", C158), 'SlotsAllocation 2'!$H$16:$H$29, 0)),
                        IF(ISNA(MATCH(CONCATENATE(B158, "-", C158), 'SlotsAllocation 2'!$I$16:$I$29, 0)),
                           IF(ISNA(MATCH(CONCATENATE(B158, "-", C158), 'SlotsAllocation 2'!$J$16:$J$29, 0)),
                                0,
                            MATCH(CONCATENATE(B158, "-", C158), 'SlotsAllocation 2'!$J$16:$J$29, 0)),
                        MATCH(CONCATENATE(B158, "-", C158), 'SlotsAllocation 2'!$I$16:$I$29, 0)),
                    MATCH(CONCATENATE(B158, "-", C158), 'SlotsAllocation 2'!$H$16:$H$29, 0)),
                MATCH(CONCATENATE(B158, "-", C158), 'SlotsAllocation 2'!$G$16:$G$29, 0)),
            MATCH(CONCATENATE(B158, "-", C158), 'SlotsAllocation 2'!$F$16:$F$29, 0)),
        MATCH(CONCATENATE(B158, "-", C158), 'SlotsAllocation 2'!$E$16:$E$29, 0)),
    MATCH(CONCATENATE(B158, "-", C158), 'SlotsAllocation 2'!$D$16:$D$29, 0)),
MATCH(CONCATENATE(B158, "-", C158), 'SlotsAllocation 2'!$C$16:$C$29, 0))</f>
        <v>0</v>
      </c>
      <c r="L158" s="3">
        <f>IF(ISNA(MATCH(CONCATENATE(B158, "-", C158), 'SlotsAllocation 2'!$C$30:$C$43, 0)),
    IF(ISNA(MATCH(CONCATENATE(B158, "-", C158), 'SlotsAllocation 2'!$D$30:$D$43, 0)),
        IF(ISNA(MATCH(CONCATENATE(B158, "-", C158), 'SlotsAllocation 2'!$E$30:$E$43, 0)),
            IF(ISNA(MATCH(CONCATENATE(B158, "-", C158), 'SlotsAllocation 2'!$F$30:$F$43, 0)),
                IF(ISNA(MATCH(CONCATENATE(B158, "-", C158), 'SlotsAllocation 2'!$G$30:$G$43, 0)),
                    IF(ISNA(MATCH(CONCATENATE(B158, "-", C158), 'SlotsAllocation 2'!$H$30:$H$43, 0)),
                        IF(ISNA(MATCH(CONCATENATE(B158, "-", C158), 'SlotsAllocation 2'!$I$30:$I$43, 0)),
                           IF(ISNA(MATCH(CONCATENATE(B158, "-", C158), 'SlotsAllocation 2'!$J$30:$J$43, 0)),
                                0,
                            MATCH(CONCATENATE(B158, "-", C158), 'SlotsAllocation 2'!$J$30:$J$43, 0)),
                        MATCH(CONCATENATE(B158, "-", C158), 'SlotsAllocation 2'!$I$30:$I$43, 0)),
                    MATCH(CONCATENATE(B158, "-", C158), 'SlotsAllocation 2'!$H$30:$H$43, 0)),
                MATCH(CONCATENATE(B158, "-", C158), 'SlotsAllocation 2'!$G$30:$G$43, 0)),
            MATCH(CONCATENATE(B158, "-", C158), 'SlotsAllocation 2'!$F$30:$F$43, 0)),
        MATCH(CONCATENATE(B158, "-", C158), 'SlotsAllocation 2'!$E$30:$E$43, 0)),
    MATCH(CONCATENATE(B158, "-", C158), 'SlotsAllocation 2'!$D$30:$D$43, 0)),
MATCH(CONCATENATE(B158, "-", C158), 'SlotsAllocation 2'!$C$30:$C$43, 0))</f>
        <v>6</v>
      </c>
      <c r="M158" s="3">
        <f>IF(ISNA(MATCH(CONCATENATE(B158, "-", C158), 'SlotsAllocation 2'!$C$44:$C$57, 0)),
    IF(ISNA(MATCH(CONCATENATE(B158, "-", C158), 'SlotsAllocation 2'!$D$44:$D$57, 0)),
        IF(ISNA(MATCH(CONCATENATE(B158, "-", C158), 'SlotsAllocation 2'!$E$44:$E$57, 0)),
            IF(ISNA(MATCH(CONCATENATE(B158, "-", C158), 'SlotsAllocation 2'!$F$44:$F$57, 0)),
                IF(ISNA(MATCH(CONCATENATE(B158, "-", C158), 'SlotsAllocation 2'!$G$44:$G$57, 0)),
                    IF(ISNA(MATCH(CONCATENATE(B158, "-", C158), 'SlotsAllocation 2'!$H$44:$H$57, 0)),
                        IF(ISNA(MATCH(CONCATENATE(B158, "-", C158), 'SlotsAllocation 2'!$I$44:$I$57, 0)),
                           IF(ISNA(MATCH(CONCATENATE(B158, "-", C158), 'SlotsAllocation 2'!$J$44:$J$57, 0)),
                                0,
                            MATCH(CONCATENATE(B158, "-", C158), 'SlotsAllocation 2'!$J$44:$J$57, 0)),
                        MATCH(CONCATENATE(B158, "-", C158), 'SlotsAllocation 2'!$I$44:$I$57, 0)),
                    MATCH(CONCATENATE(B158, "-", C158), 'SlotsAllocation 2'!$H$44:$H$57, 0)),
                MATCH(CONCATENATE(B158, "-", C158), 'SlotsAllocation 2'!$G$44:$G$57, 0)),
            MATCH(CONCATENATE(B158, "-", C158), 'SlotsAllocation 2'!$F$44:$F$57, 0)),
        MATCH(CONCATENATE(B158, "-", C158), 'SlotsAllocation 2'!$E$44:$E$57, 0)),
    MATCH(CONCATENATE(B158, "-", C158), 'SlotsAllocation 2'!$D$44:$D$57, 0)),
MATCH(CONCATENATE(B158, "-", C158), 'SlotsAllocation 2'!$C$44:$C$57, 0))</f>
        <v>0</v>
      </c>
      <c r="N158" s="3">
        <f>IF(ISNA(MATCH(CONCATENATE(B158, "-", C158), 'SlotsAllocation 2'!$C$58:$C$71, 0)),
    IF(ISNA(MATCH(CONCATENATE(B158, "-", C158), 'SlotsAllocation 2'!$D$58:$D$71, 0)),
        IF(ISNA(MATCH(CONCATENATE(B158, "-", C158), 'SlotsAllocation 2'!$E$58:$E$71, 0)),
            IF(ISNA(MATCH(CONCATENATE(B158, "-", C158), 'SlotsAllocation 2'!$F$58:$F$71, 0)),
                IF(ISNA(MATCH(CONCATENATE(B158, "-", C158), 'SlotsAllocation 2'!$G$58:$G$71, 0)),
                    IF(ISNA(MATCH(CONCATENATE(B158, "-", C158), 'SlotsAllocation 2'!$H$58:$H$71, 0)),
                        IF(ISNA(MATCH(CONCATENATE(B158, "-", C158), 'SlotsAllocation 2'!$I$58:$I$71, 0)),
                           IF(ISNA(MATCH(CONCATENATE(B158, "-", C158), 'SlotsAllocation 2'!$J$58:$J$71, 0)),
                                0,
                            MATCH(CONCATENATE(B158, "-", C158), 'SlotsAllocation 2'!$J$58:$J$71, 0)),
                        MATCH(CONCATENATE(B158, "-", C158), 'SlotsAllocation 2'!$I$58:$I$71, 0)),
                    MATCH(CONCATENATE(B158, "-", C158), 'SlotsAllocation 2'!$H$58:$H$71, 0)),
                MATCH(CONCATENATE(B158, "-", C158), 'SlotsAllocation 2'!$G$58:$G$71, 0)),
            MATCH(CONCATENATE(B158, "-", C158), 'SlotsAllocation 2'!$F$58:$F$71, 0)),
        MATCH(CONCATENATE(B158, "-", C158), 'SlotsAllocation 2'!$E$58:$E$71, 0)),
    MATCH(CONCATENATE(B158, "-", C158), 'SlotsAllocation 2'!$D$58:$D$71, 0)),
MATCH(CONCATENATE(B158, "-", C158), 'SlotsAllocation 2'!$C$58:$C$71, 0))</f>
        <v>0</v>
      </c>
      <c r="O158" s="32" t="str">
        <f>IF(ISNA(MATCH(CONCATENATE(B158, "-", C158), 'SlotsAllocation 2'!$C$2:$C$71, 0)),
    IF(ISNA(MATCH(CONCATENATE(B158, "-", C158), 'SlotsAllocation 2'!$D$2:$D$71, 0)),
        IF(ISNA(MATCH(CONCATENATE(B158, "-", C158), 'SlotsAllocation 2'!$E$2:$E$71, 0)),
            IF(ISNA(MATCH(CONCATENATE(B158, "-", C158), 'SlotsAllocation 2'!$F$2:$F$71, 0)),
                IF(ISNA(MATCH(CONCATENATE(B158, "-", C158), 'SlotsAllocation 2'!$G$2:$G$71, 0)),
                    IF(ISNA(MATCH(CONCATENATE(B158, "-", C158), 'SlotsAllocation 2'!$H$2:$H$71, 0)),
                        IF(ISNA(MATCH(CONCATENATE(B158, "-", C158),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13:00-14:30</v>
      </c>
      <c r="P158" s="3" t="str">
        <f>IF(ISNA(VLOOKUP(Q158, 'LOOKUP Table'!$A$2:$B$75, 2, FALSE)), "No Room Allocated", VLOOKUP(Q158, 'LOOKUP Table'!$A$2:$B$75, 2, FALSE))</f>
        <v>CENLab</v>
      </c>
      <c r="Q158" s="3">
        <f>IF(ISNA(MATCH(CONCATENATE(B158, "-", C158), 'SlotsAllocation 2'!$C$2:$C$71, 0)),
    IF(ISNA(MATCH(CONCATENATE(B158, "-", C158), 'SlotsAllocation 2'!$D$2:$D$71, 0)),
        IF(ISNA(MATCH(CONCATENATE(B158, "-", C158), 'SlotsAllocation 2'!$E$2:$E$71, 0)),
            IF(ISNA(MATCH(CONCATENATE(B158, "-", C158), 'SlotsAllocation 2'!$F$2:$F$71, 0)),
                IF(ISNA(MATCH(CONCATENATE(B158, "-", C158), 'SlotsAllocation 2'!$G$2:$G$71, 0)),
                    IF(ISNA(MATCH(CONCATENATE(B158, "-", C158), 'SlotsAllocation 2'!$H$2:$H$71, 0)),
                        IF(ISNA(MATCH(CONCATENATE(B158, "-", C158), 'SlotsAllocation 2'!$I$2:$I$71, 0)),
                            IF(ISNA(MATCH(CONCATENATE(B158, "-", C158), 'SlotsAllocation 2'!$J$2:$J$71, 0)),
                                "No Room Allocated",
                            MATCH(CONCATENATE(B158, "-", C158), 'SlotsAllocation 2'!$J$2:$J$71, 0)),
                        MATCH(CONCATENATE(B158, "-", C158), 'SlotsAllocation 2'!$I$2:$I$71, 0)),
                    MATCH(CONCATENATE(B158, "-", C158), 'SlotsAllocation 2'!$H$2:$H$71, 0)),
                MATCH(CONCATENATE(B158, "-", C158), 'SlotsAllocation 2'!$G$2:$G$71, 0)),
            MATCH(CONCATENATE(B158, "-", C158), 'SlotsAllocation 2'!$F$2:$F$71, 0)),
        MATCH(CONCATENATE(B158, "-", C158), 'SlotsAllocation 2'!$E$2:$E$71, 0)),
    MATCH(CONCATENATE(B158, "-", C158), 'SlotsAllocation 2'!$D$2:$D$71, 0)),
MATCH(CONCATENATE(B158, "-", C158), 'SlotsAllocation 2'!$C$2:$C$71, 0))</f>
        <v>34</v>
      </c>
      <c r="R158" s="57">
        <v>30</v>
      </c>
      <c r="S158" s="5"/>
      <c r="T158" s="183"/>
      <c r="U158" s="130"/>
      <c r="V158" s="130"/>
      <c r="W158" s="130"/>
    </row>
    <row r="159" spans="2:23" ht="12" x14ac:dyDescent="0.25">
      <c r="B159" s="98" t="s">
        <v>28</v>
      </c>
      <c r="C159" s="97">
        <v>3</v>
      </c>
      <c r="D159" s="59" t="s">
        <v>82</v>
      </c>
      <c r="E159" s="59" t="s">
        <v>96</v>
      </c>
      <c r="F159" s="96">
        <v>3</v>
      </c>
      <c r="G159" s="126" t="s">
        <v>242</v>
      </c>
      <c r="H159" s="126">
        <v>4242</v>
      </c>
      <c r="I159" s="116" t="str">
        <f t="shared" si="30"/>
        <v>MW</v>
      </c>
      <c r="J159" s="3">
        <f>IF(ISNA(MATCH(CONCATENATE(B159, "-", C159), 'SlotsAllocation 2'!$C$2:$C$15, 0)),
    IF(ISNA(MATCH(CONCATENATE(B159, "-", C159), 'SlotsAllocation 2'!$D$2:$D$15, 0)),
        IF(ISNA(MATCH(CONCATENATE(B159, "-", C159), 'SlotsAllocation 2'!$E$2:$E$15, 0)),
            IF(ISNA(MATCH(CONCATENATE(B159, "-", C159), 'SlotsAllocation 2'!$F$2:$F$15, 0)),
                IF(ISNA(MATCH(CONCATENATE(B159, "-", C159), 'SlotsAllocation 2'!$G$2:$G$15, 0)),
                    IF(ISNA(MATCH(CONCATENATE(B159, "-", C159), 'SlotsAllocation 2'!$H$2:$H$15, 0)),
                        IF(ISNA(MATCH(CONCATENATE(B159, "-", C159), 'SlotsAllocation 2'!$I$2:$I$15, 0)),
                            IF(ISNA(MATCH(CONCATENATE(B159, "-", C159), 'SlotsAllocation 2'!$J$2:$J$15, 0)),
                                0,
                            MATCH(CONCATENATE(B159, "-", C159), 'SlotsAllocation 2'!$J$2:$J$15, 0)),
                        MATCH(CONCATENATE(B159, "-", C159), 'SlotsAllocation 2'!$I$2:$I$15, 0)),
                    MATCH(CONCATENATE(B159, "-", C159), 'SlotsAllocation 2'!$H$2:$H$15, 0)),
                MATCH(CONCATENATE(B159, "-", C159), 'SlotsAllocation 2'!$G$2:$G$15, 0)),
            MATCH(CONCATENATE(B159, "-", C159), 'SlotsAllocation 2'!$F$2:$F$15, 0)),
        MATCH(CONCATENATE(B159, "-", C159), 'SlotsAllocation 2'!$E$2:$E$15, 0)),
    MATCH(CONCATENATE(B159, "-", C159), 'SlotsAllocation 2'!$D$2:$D$15, 0)),
MATCH(CONCATENATE(B159, "-", C159), 'SlotsAllocation 2'!$C$2:$C$15, 0))</f>
        <v>0</v>
      </c>
      <c r="K159" s="3">
        <f>IF(ISNA(MATCH(CONCATENATE(B159, "-", C159), 'SlotsAllocation 2'!$C$16:$C$29, 0)),
    IF(ISNA(MATCH(CONCATENATE(B159, "-", C159), 'SlotsAllocation 2'!$D$16:$D$29, 0)),
        IF(ISNA(MATCH(CONCATENATE(B159, "-", C159), 'SlotsAllocation 2'!$E$16:$E$29, 0)),
            IF(ISNA(MATCH(CONCATENATE(B159, "-", C159), 'SlotsAllocation 2'!$F$16:$F$29, 0)),
                IF(ISNA(MATCH(CONCATENATE(B159, "-", C159), 'SlotsAllocation 2'!$G$16:$G$29, 0)),
                    IF(ISNA(MATCH(CONCATENATE(B159, "-", C159), 'SlotsAllocation 2'!$H$16:$H$29, 0)),
                        IF(ISNA(MATCH(CONCATENATE(B159, "-", C159), 'SlotsAllocation 2'!$I$16:$I$29, 0)),
                           IF(ISNA(MATCH(CONCATENATE(B159, "-", C159), 'SlotsAllocation 2'!$J$16:$J$29, 0)),
                                0,
                            MATCH(CONCATENATE(B159, "-", C159), 'SlotsAllocation 2'!$J$16:$J$29, 0)),
                        MATCH(CONCATENATE(B159, "-", C159), 'SlotsAllocation 2'!$I$16:$I$29, 0)),
                    MATCH(CONCATENATE(B159, "-", C159), 'SlotsAllocation 2'!$H$16:$H$29, 0)),
                MATCH(CONCATENATE(B159, "-", C159), 'SlotsAllocation 2'!$G$16:$G$29, 0)),
            MATCH(CONCATENATE(B159, "-", C159), 'SlotsAllocation 2'!$F$16:$F$29, 0)),
        MATCH(CONCATENATE(B159, "-", C159), 'SlotsAllocation 2'!$E$16:$E$29, 0)),
    MATCH(CONCATENATE(B159, "-", C159), 'SlotsAllocation 2'!$D$16:$D$29, 0)),
MATCH(CONCATENATE(B159, "-", C159), 'SlotsAllocation 2'!$C$16:$C$29, 0))</f>
        <v>10</v>
      </c>
      <c r="L159" s="3">
        <f>IF(ISNA(MATCH(CONCATENATE(B159, "-", C159), 'SlotsAllocation 2'!$C$30:$C$43, 0)),
    IF(ISNA(MATCH(CONCATENATE(B159, "-", C159), 'SlotsAllocation 2'!$D$30:$D$43, 0)),
        IF(ISNA(MATCH(CONCATENATE(B159, "-", C159), 'SlotsAllocation 2'!$E$30:$E$43, 0)),
            IF(ISNA(MATCH(CONCATENATE(B159, "-", C159), 'SlotsAllocation 2'!$F$30:$F$43, 0)),
                IF(ISNA(MATCH(CONCATENATE(B159, "-", C159), 'SlotsAllocation 2'!$G$30:$G$43, 0)),
                    IF(ISNA(MATCH(CONCATENATE(B159, "-", C159), 'SlotsAllocation 2'!$H$30:$H$43, 0)),
                        IF(ISNA(MATCH(CONCATENATE(B159, "-", C159), 'SlotsAllocation 2'!$I$30:$I$43, 0)),
                           IF(ISNA(MATCH(CONCATENATE(B159, "-", C159), 'SlotsAllocation 2'!$J$30:$J$43, 0)),
                                0,
                            MATCH(CONCATENATE(B159, "-", C159), 'SlotsAllocation 2'!$J$30:$J$43, 0)),
                        MATCH(CONCATENATE(B159, "-", C159), 'SlotsAllocation 2'!$I$30:$I$43, 0)),
                    MATCH(CONCATENATE(B159, "-", C159), 'SlotsAllocation 2'!$H$30:$H$43, 0)),
                MATCH(CONCATENATE(B159, "-", C159), 'SlotsAllocation 2'!$G$30:$G$43, 0)),
            MATCH(CONCATENATE(B159, "-", C159), 'SlotsAllocation 2'!$F$30:$F$43, 0)),
        MATCH(CONCATENATE(B159, "-", C159), 'SlotsAllocation 2'!$E$30:$E$43, 0)),
    MATCH(CONCATENATE(B159, "-", C159), 'SlotsAllocation 2'!$D$30:$D$43, 0)),
MATCH(CONCATENATE(B159, "-", C159), 'SlotsAllocation 2'!$C$30:$C$43, 0))</f>
        <v>0</v>
      </c>
      <c r="M159" s="3">
        <f>IF(ISNA(MATCH(CONCATENATE(B159, "-", C159), 'SlotsAllocation 2'!$C$44:$C$57, 0)),
    IF(ISNA(MATCH(CONCATENATE(B159, "-", C159), 'SlotsAllocation 2'!$D$44:$D$57, 0)),
        IF(ISNA(MATCH(CONCATENATE(B159, "-", C159), 'SlotsAllocation 2'!$E$44:$E$57, 0)),
            IF(ISNA(MATCH(CONCATENATE(B159, "-", C159), 'SlotsAllocation 2'!$F$44:$F$57, 0)),
                IF(ISNA(MATCH(CONCATENATE(B159, "-", C159), 'SlotsAllocation 2'!$G$44:$G$57, 0)),
                    IF(ISNA(MATCH(CONCATENATE(B159, "-", C159), 'SlotsAllocation 2'!$H$44:$H$57, 0)),
                        IF(ISNA(MATCH(CONCATENATE(B159, "-", C159), 'SlotsAllocation 2'!$I$44:$I$57, 0)),
                           IF(ISNA(MATCH(CONCATENATE(B159, "-", C159), 'SlotsAllocation 2'!$J$44:$J$57, 0)),
                                0,
                            MATCH(CONCATENATE(B159, "-", C159), 'SlotsAllocation 2'!$J$44:$J$57, 0)),
                        MATCH(CONCATENATE(B159, "-", C159), 'SlotsAllocation 2'!$I$44:$I$57, 0)),
                    MATCH(CONCATENATE(B159, "-", C159), 'SlotsAllocation 2'!$H$44:$H$57, 0)),
                MATCH(CONCATENATE(B159, "-", C159), 'SlotsAllocation 2'!$G$44:$G$57, 0)),
            MATCH(CONCATENATE(B159, "-", C159), 'SlotsAllocation 2'!$F$44:$F$57, 0)),
        MATCH(CONCATENATE(B159, "-", C159), 'SlotsAllocation 2'!$E$44:$E$57, 0)),
    MATCH(CONCATENATE(B159, "-", C159), 'SlotsAllocation 2'!$D$44:$D$57, 0)),
MATCH(CONCATENATE(B159, "-", C159), 'SlotsAllocation 2'!$C$44:$C$57, 0))</f>
        <v>10</v>
      </c>
      <c r="N159" s="3">
        <f>IF(ISNA(MATCH(CONCATENATE(B159, "-", C159), 'SlotsAllocation 2'!$C$58:$C$71, 0)),
    IF(ISNA(MATCH(CONCATENATE(B159, "-", C159), 'SlotsAllocation 2'!$D$58:$D$71, 0)),
        IF(ISNA(MATCH(CONCATENATE(B159, "-", C159), 'SlotsAllocation 2'!$E$58:$E$71, 0)),
            IF(ISNA(MATCH(CONCATENATE(B159, "-", C159), 'SlotsAllocation 2'!$F$58:$F$71, 0)),
                IF(ISNA(MATCH(CONCATENATE(B159, "-", C159), 'SlotsAllocation 2'!$G$58:$G$71, 0)),
                    IF(ISNA(MATCH(CONCATENATE(B159, "-", C159), 'SlotsAllocation 2'!$H$58:$H$71, 0)),
                        IF(ISNA(MATCH(CONCATENATE(B159, "-", C159), 'SlotsAllocation 2'!$I$58:$I$71, 0)),
                           IF(ISNA(MATCH(CONCATENATE(B159, "-", C159), 'SlotsAllocation 2'!$J$58:$J$71, 0)),
                                0,
                            MATCH(CONCATENATE(B159, "-", C159), 'SlotsAllocation 2'!$J$58:$J$71, 0)),
                        MATCH(CONCATENATE(B159, "-", C159), 'SlotsAllocation 2'!$I$58:$I$71, 0)),
                    MATCH(CONCATENATE(B159, "-", C159), 'SlotsAllocation 2'!$H$58:$H$71, 0)),
                MATCH(CONCATENATE(B159, "-", C159), 'SlotsAllocation 2'!$G$58:$G$71, 0)),
            MATCH(CONCATENATE(B159, "-", C159), 'SlotsAllocation 2'!$F$58:$F$71, 0)),
        MATCH(CONCATENATE(B159, "-", C159), 'SlotsAllocation 2'!$E$58:$E$71, 0)),
    MATCH(CONCATENATE(B159, "-", C159), 'SlotsAllocation 2'!$D$58:$D$71, 0)),
MATCH(CONCATENATE(B159, "-", C159), 'SlotsAllocation 2'!$C$58:$C$71, 0))</f>
        <v>0</v>
      </c>
      <c r="O159" s="59" t="str">
        <f>IF(ISNA(MATCH(CONCATENATE(B159, "-", C159), 'SlotsAllocation 2'!$C$2:$C$71, 0)),
    IF(ISNA(MATCH(CONCATENATE(B159, "-", C159), 'SlotsAllocation 2'!$D$2:$D$71, 0)),
        IF(ISNA(MATCH(CONCATENATE(B159, "-", C159), 'SlotsAllocation 2'!$E$2:$E$71, 0)),
            IF(ISNA(MATCH(CONCATENATE(B159, "-", C159), 'SlotsAllocation 2'!$F$2:$F$71, 0)),
                IF(ISNA(MATCH(CONCATENATE(B159, "-", C159), 'SlotsAllocation 2'!$G$2:$G$71, 0)),
                    IF(ISNA(MATCH(CONCATENATE(B159, "-", C159), 'SlotsAllocation 2'!$H$2:$H$71, 0)),
                        IF(ISNA(MATCH(CONCATENATE(B159, "-", C159),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13:00-14:30</v>
      </c>
      <c r="P159" s="3">
        <v>5012</v>
      </c>
      <c r="Q159" s="59">
        <f>IF(ISNA(MATCH(CONCATENATE(B159, "-", C159), 'SlotsAllocation 2'!$C$2:$C$71, 0)),
    IF(ISNA(MATCH(CONCATENATE(B159, "-", C159), 'SlotsAllocation 2'!$D$2:$D$71, 0)),
        IF(ISNA(MATCH(CONCATENATE(B159, "-", C159), 'SlotsAllocation 2'!$E$2:$E$71, 0)),
            IF(ISNA(MATCH(CONCATENATE(B159, "-", C159), 'SlotsAllocation 2'!$F$2:$F$71, 0)),
                IF(ISNA(MATCH(CONCATENATE(B159, "-", C159), 'SlotsAllocation 2'!$G$2:$G$71, 0)),
                    IF(ISNA(MATCH(CONCATENATE(B159, "-", C159), 'SlotsAllocation 2'!$H$2:$H$71, 0)),
                        IF(ISNA(MATCH(CONCATENATE(B159, "-", C159), 'SlotsAllocation 2'!$I$2:$I$71, 0)),
                            IF(ISNA(MATCH(CONCATENATE(B159, "-", C159), 'SlotsAllocation 2'!$J$2:$J$71, 0)),
                                "No Room Allocated",
                            MATCH(CONCATENATE(B159, "-", C159), 'SlotsAllocation 2'!$J$2:$J$71, 0)),
                        MATCH(CONCATENATE(B159, "-", C159), 'SlotsAllocation 2'!$I$2:$I$71, 0)),
                    MATCH(CONCATENATE(B159, "-", C159), 'SlotsAllocation 2'!$H$2:$H$71, 0)),
                MATCH(CONCATENATE(B159, "-", C159), 'SlotsAllocation 2'!$G$2:$G$71, 0)),
            MATCH(CONCATENATE(B159, "-", C159), 'SlotsAllocation 2'!$F$2:$F$71, 0)),
        MATCH(CONCATENATE(B159, "-", C159), 'SlotsAllocation 2'!$E$2:$E$71, 0)),
    MATCH(CONCATENATE(B159, "-", C159), 'SlotsAllocation 2'!$D$2:$D$71, 0)),
MATCH(CONCATENATE(B159, "-", C159), 'SlotsAllocation 2'!$C$2:$C$71, 0))</f>
        <v>24</v>
      </c>
      <c r="R159" s="57">
        <v>50</v>
      </c>
      <c r="S159" s="31"/>
      <c r="T159" s="183"/>
      <c r="U159" s="130"/>
      <c r="V159" s="130"/>
      <c r="W159" s="130"/>
    </row>
    <row r="160" spans="2:23" ht="12" x14ac:dyDescent="0.25">
      <c r="B160" s="25" t="s">
        <v>29</v>
      </c>
      <c r="C160" s="5">
        <v>3</v>
      </c>
      <c r="D160" s="5" t="s">
        <v>79</v>
      </c>
      <c r="E160" s="5" t="s">
        <v>30</v>
      </c>
      <c r="F160" s="8">
        <v>1</v>
      </c>
      <c r="G160" s="59" t="s">
        <v>149</v>
      </c>
      <c r="H160" s="117"/>
      <c r="I160" s="116" t="str">
        <f t="shared" ref="I160" si="33">CONCATENATE(
    IF(J160 &gt; 0, "S", ""),
    IF(K160 &gt; 0, "M", ""),
    IF(L160 &gt; 0, "T", ""),
    IF(M160 &gt; 0, "W", ""),
    IF(N160 &gt; 0, "R", ""),
)</f>
        <v>M</v>
      </c>
      <c r="J160" s="3">
        <f>IF(ISNA(MATCH(CONCATENATE(B160, "-", C160), 'SlotsAllocation 2'!$C$2:$C$15, 0)),
    IF(ISNA(MATCH(CONCATENATE(B160, "-", C160), 'SlotsAllocation 2'!$D$2:$D$15, 0)),
        IF(ISNA(MATCH(CONCATENATE(B160, "-", C160), 'SlotsAllocation 2'!$E$2:$E$15, 0)),
            IF(ISNA(MATCH(CONCATENATE(B160, "-", C160), 'SlotsAllocation 2'!$F$2:$F$15, 0)),
                IF(ISNA(MATCH(CONCATENATE(B160, "-", C160), 'SlotsAllocation 2'!$G$2:$G$15, 0)),
                    IF(ISNA(MATCH(CONCATENATE(B160, "-", C160), 'SlotsAllocation 2'!$H$2:$H$15, 0)),
                        IF(ISNA(MATCH(CONCATENATE(B160, "-", C160), 'SlotsAllocation 2'!$I$2:$I$15, 0)),
                            IF(ISNA(MATCH(CONCATENATE(B160, "-", C160), 'SlotsAllocation 2'!$J$2:$J$15, 0)),
                                0,
                            MATCH(CONCATENATE(B160, "-", C160), 'SlotsAllocation 2'!$J$2:$J$15, 0)),
                        MATCH(CONCATENATE(B160, "-", C160), 'SlotsAllocation 2'!$I$2:$I$15, 0)),
                    MATCH(CONCATENATE(B160, "-", C160), 'SlotsAllocation 2'!$H$2:$H$15, 0)),
                MATCH(CONCATENATE(B160, "-", C160), 'SlotsAllocation 2'!$G$2:$G$15, 0)),
            MATCH(CONCATENATE(B160, "-", C160), 'SlotsAllocation 2'!$F$2:$F$15, 0)),
        MATCH(CONCATENATE(B160, "-", C160), 'SlotsAllocation 2'!$E$2:$E$15, 0)),
    MATCH(CONCATENATE(B160, "-", C160), 'SlotsAllocation 2'!$D$2:$D$15, 0)),
MATCH(CONCATENATE(B160, "-", C160), 'SlotsAllocation 2'!$C$2:$C$15, 0))</f>
        <v>0</v>
      </c>
      <c r="K160" s="3">
        <f>IF(ISNA(MATCH(CONCATENATE(B160, "-", C160), 'SlotsAllocation 2'!$C$16:$C$29, 0)),
    IF(ISNA(MATCH(CONCATENATE(B160, "-", C160), 'SlotsAllocation 2'!$D$16:$D$29, 0)),
        IF(ISNA(MATCH(CONCATENATE(B160, "-", C160), 'SlotsAllocation 2'!$E$16:$E$29, 0)),
            IF(ISNA(MATCH(CONCATENATE(B160, "-", C160), 'SlotsAllocation 2'!$F$16:$F$29, 0)),
                IF(ISNA(MATCH(CONCATENATE(B160, "-", C160), 'SlotsAllocation 2'!$G$16:$G$29, 0)),
                    IF(ISNA(MATCH(CONCATENATE(B160, "-", C160), 'SlotsAllocation 2'!$H$16:$H$29, 0)),
                        IF(ISNA(MATCH(CONCATENATE(B160, "-", C160), 'SlotsAllocation 2'!$I$16:$I$29, 0)),
                           IF(ISNA(MATCH(CONCATENATE(B160, "-", C160), 'SlotsAllocation 2'!$J$16:$J$29, 0)),
                                0,
                            MATCH(CONCATENATE(B160, "-", C160), 'SlotsAllocation 2'!$J$16:$J$29, 0)),
                        MATCH(CONCATENATE(B160, "-", C160), 'SlotsAllocation 2'!$I$16:$I$29, 0)),
                    MATCH(CONCATENATE(B160, "-", C160), 'SlotsAllocation 2'!$H$16:$H$29, 0)),
                MATCH(CONCATENATE(B160, "-", C160), 'SlotsAllocation 2'!$G$16:$G$29, 0)),
            MATCH(CONCATENATE(B160, "-", C160), 'SlotsAllocation 2'!$F$16:$F$29, 0)),
        MATCH(CONCATENATE(B160, "-", C160), 'SlotsAllocation 2'!$E$16:$E$29, 0)),
    MATCH(CONCATENATE(B160, "-", C160), 'SlotsAllocation 2'!$D$16:$D$29, 0)),
MATCH(CONCATENATE(B160, "-", C160), 'SlotsAllocation 2'!$C$16:$C$29, 0))</f>
        <v>6</v>
      </c>
      <c r="L160" s="3">
        <f>IF(ISNA(MATCH(CONCATENATE(B160, "-", C160), 'SlotsAllocation 2'!$C$30:$C$43, 0)),
    IF(ISNA(MATCH(CONCATENATE(B160, "-", C160), 'SlotsAllocation 2'!$D$30:$D$43, 0)),
        IF(ISNA(MATCH(CONCATENATE(B160, "-", C160), 'SlotsAllocation 2'!$E$30:$E$43, 0)),
            IF(ISNA(MATCH(CONCATENATE(B160, "-", C160), 'SlotsAllocation 2'!$F$30:$F$43, 0)),
                IF(ISNA(MATCH(CONCATENATE(B160, "-", C160), 'SlotsAllocation 2'!$G$30:$G$43, 0)),
                    IF(ISNA(MATCH(CONCATENATE(B160, "-", C160), 'SlotsAllocation 2'!$H$30:$H$43, 0)),
                        IF(ISNA(MATCH(CONCATENATE(B160, "-", C160), 'SlotsAllocation 2'!$I$30:$I$43, 0)),
                           IF(ISNA(MATCH(CONCATENATE(B160, "-", C160), 'SlotsAllocation 2'!$J$30:$J$43, 0)),
                                0,
                            MATCH(CONCATENATE(B160, "-", C160), 'SlotsAllocation 2'!$J$30:$J$43, 0)),
                        MATCH(CONCATENATE(B160, "-", C160), 'SlotsAllocation 2'!$I$30:$I$43, 0)),
                    MATCH(CONCATENATE(B160, "-", C160), 'SlotsAllocation 2'!$H$30:$H$43, 0)),
                MATCH(CONCATENATE(B160, "-", C160), 'SlotsAllocation 2'!$G$30:$G$43, 0)),
            MATCH(CONCATENATE(B160, "-", C160), 'SlotsAllocation 2'!$F$30:$F$43, 0)),
        MATCH(CONCATENATE(B160, "-", C160), 'SlotsAllocation 2'!$E$30:$E$43, 0)),
    MATCH(CONCATENATE(B160, "-", C160), 'SlotsAllocation 2'!$D$30:$D$43, 0)),
MATCH(CONCATENATE(B160, "-", C160), 'SlotsAllocation 2'!$C$30:$C$43, 0))</f>
        <v>0</v>
      </c>
      <c r="M160" s="3">
        <f>IF(ISNA(MATCH(CONCATENATE(B160, "-", C160), 'SlotsAllocation 2'!$C$44:$C$57, 0)),
    IF(ISNA(MATCH(CONCATENATE(B160, "-", C160), 'SlotsAllocation 2'!$D$44:$D$57, 0)),
        IF(ISNA(MATCH(CONCATENATE(B160, "-", C160), 'SlotsAllocation 2'!$E$44:$E$57, 0)),
            IF(ISNA(MATCH(CONCATENATE(B160, "-", C160), 'SlotsAllocation 2'!$F$44:$F$57, 0)),
                IF(ISNA(MATCH(CONCATENATE(B160, "-", C160), 'SlotsAllocation 2'!$G$44:$G$57, 0)),
                    IF(ISNA(MATCH(CONCATENATE(B160, "-", C160), 'SlotsAllocation 2'!$H$44:$H$57, 0)),
                        IF(ISNA(MATCH(CONCATENATE(B160, "-", C160), 'SlotsAllocation 2'!$I$44:$I$57, 0)),
                           IF(ISNA(MATCH(CONCATENATE(B160, "-", C160), 'SlotsAllocation 2'!$J$44:$J$57, 0)),
                                0,
                            MATCH(CONCATENATE(B160, "-", C160), 'SlotsAllocation 2'!$J$44:$J$57, 0)),
                        MATCH(CONCATENATE(B160, "-", C160), 'SlotsAllocation 2'!$I$44:$I$57, 0)),
                    MATCH(CONCATENATE(B160, "-", C160), 'SlotsAllocation 2'!$H$44:$H$57, 0)),
                MATCH(CONCATENATE(B160, "-", C160), 'SlotsAllocation 2'!$G$44:$G$57, 0)),
            MATCH(CONCATENATE(B160, "-", C160), 'SlotsAllocation 2'!$F$44:$F$57, 0)),
        MATCH(CONCATENATE(B160, "-", C160), 'SlotsAllocation 2'!$E$44:$E$57, 0)),
    MATCH(CONCATENATE(B160, "-", C160), 'SlotsAllocation 2'!$D$44:$D$57, 0)),
MATCH(CONCATENATE(B160, "-", C160), 'SlotsAllocation 2'!$C$44:$C$57, 0))</f>
        <v>0</v>
      </c>
      <c r="N160" s="3">
        <f>IF(ISNA(MATCH(CONCATENATE(B160, "-", C160), 'SlotsAllocation 2'!$C$58:$C$71, 0)),
    IF(ISNA(MATCH(CONCATENATE(B160, "-", C160), 'SlotsAllocation 2'!$D$58:$D$71, 0)),
        IF(ISNA(MATCH(CONCATENATE(B160, "-", C160), 'SlotsAllocation 2'!$E$58:$E$71, 0)),
            IF(ISNA(MATCH(CONCATENATE(B160, "-", C160), 'SlotsAllocation 2'!$F$58:$F$71, 0)),
                IF(ISNA(MATCH(CONCATENATE(B160, "-", C160), 'SlotsAllocation 2'!$G$58:$G$71, 0)),
                    IF(ISNA(MATCH(CONCATENATE(B160, "-", C160), 'SlotsAllocation 2'!$H$58:$H$71, 0)),
                        IF(ISNA(MATCH(CONCATENATE(B160, "-", C160), 'SlotsAllocation 2'!$I$58:$I$71, 0)),
                           IF(ISNA(MATCH(CONCATENATE(B160, "-", C160), 'SlotsAllocation 2'!$J$58:$J$71, 0)),
                                0,
                            MATCH(CONCATENATE(B160, "-", C160), 'SlotsAllocation 2'!$J$58:$J$71, 0)),
                        MATCH(CONCATENATE(B160, "-", C160), 'SlotsAllocation 2'!$I$58:$I$71, 0)),
                    MATCH(CONCATENATE(B160, "-", C160), 'SlotsAllocation 2'!$H$58:$H$71, 0)),
                MATCH(CONCATENATE(B160, "-", C160), 'SlotsAllocation 2'!$G$58:$G$71, 0)),
            MATCH(CONCATENATE(B160, "-", C160), 'SlotsAllocation 2'!$F$58:$F$71, 0)),
        MATCH(CONCATENATE(B160, "-", C160), 'SlotsAllocation 2'!$E$58:$E$71, 0)),
    MATCH(CONCATENATE(B160, "-", C160), 'SlotsAllocation 2'!$D$58:$D$71, 0)),
MATCH(CONCATENATE(B160, "-", C160), 'SlotsAllocation 2'!$C$58:$C$71, 0))</f>
        <v>0</v>
      </c>
      <c r="O160" s="32" t="str">
        <f>IF(ISNA(MATCH(CONCATENATE(B160, "-", C160), 'SlotsAllocation 2'!$C$2:$C$71, 0)),
    IF(ISNA(MATCH(CONCATENATE(B160, "-", C160), 'SlotsAllocation 2'!$D$2:$D$71, 0)),
        IF(ISNA(MATCH(CONCATENATE(B160, "-", C160), 'SlotsAllocation 2'!$E$2:$E$71, 0)),
            IF(ISNA(MATCH(CONCATENATE(B160, "-", C160), 'SlotsAllocation 2'!$F$2:$F$71, 0)),
                IF(ISNA(MATCH(CONCATENATE(B160, "-", C160), 'SlotsAllocation 2'!$G$2:$G$71, 0)),
                    IF(ISNA(MATCH(CONCATENATE(B160, "-", C160), 'SlotsAllocation 2'!$H$2:$H$71, 0)),
                        IF(ISNA(MATCH(CONCATENATE(B160, "-", C160),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14:40-16:10</v>
      </c>
      <c r="P160" s="3" t="str">
        <f>IF(ISNA(VLOOKUP(Q160, 'LOOKUP Table'!$A$2:$B$75, 2, FALSE)), "No Room Allocated", VLOOKUP(Q160, 'LOOKUP Table'!$A$2:$B$75, 2, FALSE))</f>
        <v>CENLab</v>
      </c>
      <c r="Q160" s="3">
        <f>IF(ISNA(MATCH(CONCATENATE(B160, "-", C160), 'SlotsAllocation 2'!$C$2:$C$71, 0)),
    IF(ISNA(MATCH(CONCATENATE(B160, "-", C160), 'SlotsAllocation 2'!$D$2:$D$71, 0)),
        IF(ISNA(MATCH(CONCATENATE(B160, "-", C160), 'SlotsAllocation 2'!$E$2:$E$71, 0)),
            IF(ISNA(MATCH(CONCATENATE(B160, "-", C160), 'SlotsAllocation 2'!$F$2:$F$71, 0)),
                IF(ISNA(MATCH(CONCATENATE(B160, "-", C160), 'SlotsAllocation 2'!$G$2:$G$71, 0)),
                    IF(ISNA(MATCH(CONCATENATE(B160, "-", C160), 'SlotsAllocation 2'!$H$2:$H$71, 0)),
                        IF(ISNA(MATCH(CONCATENATE(B160, "-", C160), 'SlotsAllocation 2'!$I$2:$I$71, 0)),
                            IF(ISNA(MATCH(CONCATENATE(B160, "-", C160), 'SlotsAllocation 2'!$J$2:$J$71, 0)),
                                "No Room Allocated",
                            MATCH(CONCATENATE(B160, "-", C160), 'SlotsAllocation 2'!$J$2:$J$71, 0)),
                        MATCH(CONCATENATE(B160, "-", C160), 'SlotsAllocation 2'!$I$2:$I$71, 0)),
                    MATCH(CONCATENATE(B160, "-", C160), 'SlotsAllocation 2'!$H$2:$H$71, 0)),
                MATCH(CONCATENATE(B160, "-", C160), 'SlotsAllocation 2'!$G$2:$G$71, 0)),
            MATCH(CONCATENATE(B160, "-", C160), 'SlotsAllocation 2'!$F$2:$F$71, 0)),
        MATCH(CONCATENATE(B160, "-", C160), 'SlotsAllocation 2'!$E$2:$E$71, 0)),
    MATCH(CONCATENATE(B160, "-", C160), 'SlotsAllocation 2'!$D$2:$D$71, 0)),
MATCH(CONCATENATE(B160, "-", C160), 'SlotsAllocation 2'!$C$2:$C$71, 0))</f>
        <v>20</v>
      </c>
      <c r="R160" s="57">
        <v>30</v>
      </c>
      <c r="S160" s="59"/>
      <c r="T160" s="183"/>
      <c r="U160" s="130"/>
      <c r="V160" s="130"/>
      <c r="W160" s="130"/>
    </row>
    <row r="161" spans="1:23" ht="30" customHeight="1" x14ac:dyDescent="0.25">
      <c r="B161" s="24"/>
      <c r="C161" s="10"/>
      <c r="D161" s="11"/>
      <c r="E161" s="11"/>
      <c r="F161" s="12"/>
      <c r="G161" s="12"/>
      <c r="H161" s="12"/>
      <c r="I161" s="11"/>
      <c r="J161" s="11"/>
      <c r="K161" s="11"/>
      <c r="L161" s="11"/>
      <c r="M161" s="11"/>
      <c r="N161" s="11"/>
      <c r="O161" s="11"/>
      <c r="P161" s="11"/>
      <c r="Q161" s="11"/>
      <c r="R161" s="10"/>
      <c r="S161" s="11"/>
      <c r="T161" s="183"/>
      <c r="U161" s="130"/>
      <c r="V161" s="130"/>
      <c r="W161" s="130"/>
    </row>
    <row r="162" spans="1:23" ht="12" x14ac:dyDescent="0.25">
      <c r="B162" s="23" t="s">
        <v>313</v>
      </c>
      <c r="C162" s="2">
        <v>1</v>
      </c>
      <c r="D162" s="3" t="s">
        <v>234</v>
      </c>
      <c r="E162" s="3" t="s">
        <v>355</v>
      </c>
      <c r="F162" s="4">
        <v>3</v>
      </c>
      <c r="G162" s="7" t="s">
        <v>422</v>
      </c>
      <c r="H162" s="7">
        <v>4241</v>
      </c>
      <c r="I162" s="116" t="str">
        <f t="shared" ref="I162:I178" si="34">CONCATENATE(
    IF(J162 &gt; 0, "S", ""),
    IF(K162 &gt; 0, "M", ""),
    IF(L162 &gt; 0, "T", ""),
    IF(M162 &gt; 0, "W", ""),
    IF(N162 &gt; 0, "R", ""),
)</f>
        <v>S</v>
      </c>
      <c r="J162" s="3">
        <f>IF(ISNA(MATCH(CONCATENATE(B162, "-", C162), 'SlotsAllocation 2'!$C$2:$C$15, 0)),
    IF(ISNA(MATCH(CONCATENATE(B162, "-", C162), 'SlotsAllocation 2'!$D$2:$D$15, 0)),
        IF(ISNA(MATCH(CONCATENATE(B162, "-", C162), 'SlotsAllocation 2'!$E$2:$E$15, 0)),
            IF(ISNA(MATCH(CONCATENATE(B162, "-", C162), 'SlotsAllocation 2'!$F$2:$F$15, 0)),
                IF(ISNA(MATCH(CONCATENATE(B162, "-", C162), 'SlotsAllocation 2'!$G$2:$G$15, 0)),
                    IF(ISNA(MATCH(CONCATENATE(B162, "-", C162), 'SlotsAllocation 2'!$H$2:$H$15, 0)),
                        IF(ISNA(MATCH(CONCATENATE(B162, "-", C162), 'SlotsAllocation 2'!$I$2:$I$15, 0)),
                            IF(ISNA(MATCH(CONCATENATE(B162, "-", C162), 'SlotsAllocation 2'!$J$2:$J$15, 0)),
                                0,
                            MATCH(CONCATENATE(B162, "-", C162), 'SlotsAllocation 2'!$J$2:$J$15, 0)),
                        MATCH(CONCATENATE(B162, "-", C162), 'SlotsAllocation 2'!$I$2:$I$15, 0)),
                    MATCH(CONCATENATE(B162, "-", C162), 'SlotsAllocation 2'!$H$2:$H$15, 0)),
                MATCH(CONCATENATE(B162, "-", C162), 'SlotsAllocation 2'!$G$2:$G$15, 0)),
            MATCH(CONCATENATE(B162, "-", C162), 'SlotsAllocation 2'!$F$2:$F$15, 0)),
        MATCH(CONCATENATE(B162, "-", C162), 'SlotsAllocation 2'!$E$2:$E$15, 0)),
    MATCH(CONCATENATE(B162, "-", C162), 'SlotsAllocation 2'!$D$2:$D$15, 0)),
MATCH(CONCATENATE(B162, "-", C162), 'SlotsAllocation 2'!$C$2:$C$15, 0))</f>
        <v>11</v>
      </c>
      <c r="K162" s="3">
        <f>IF(ISNA(MATCH(CONCATENATE(B162, "-", C162), 'SlotsAllocation 2'!$C$16:$C$29, 0)),
    IF(ISNA(MATCH(CONCATENATE(B162, "-", C162), 'SlotsAllocation 2'!$D$16:$D$29, 0)),
        IF(ISNA(MATCH(CONCATENATE(B162, "-", C162), 'SlotsAllocation 2'!$E$16:$E$29, 0)),
            IF(ISNA(MATCH(CONCATENATE(B162, "-", C162), 'SlotsAllocation 2'!$F$16:$F$29, 0)),
                IF(ISNA(MATCH(CONCATENATE(B162, "-", C162), 'SlotsAllocation 2'!$G$16:$G$29, 0)),
                    IF(ISNA(MATCH(CONCATENATE(B162, "-", C162), 'SlotsAllocation 2'!$H$16:$H$29, 0)),
                        IF(ISNA(MATCH(CONCATENATE(B162, "-", C162), 'SlotsAllocation 2'!$I$16:$I$29, 0)),
                           IF(ISNA(MATCH(CONCATENATE(B162, "-", C162), 'SlotsAllocation 2'!$J$16:$J$29, 0)),
                                0,
                            MATCH(CONCATENATE(B162, "-", C162), 'SlotsAllocation 2'!$J$16:$J$29, 0)),
                        MATCH(CONCATENATE(B162, "-", C162), 'SlotsAllocation 2'!$I$16:$I$29, 0)),
                    MATCH(CONCATENATE(B162, "-", C162), 'SlotsAllocation 2'!$H$16:$H$29, 0)),
                MATCH(CONCATENATE(B162, "-", C162), 'SlotsAllocation 2'!$G$16:$G$29, 0)),
            MATCH(CONCATENATE(B162, "-", C162), 'SlotsAllocation 2'!$F$16:$F$29, 0)),
        MATCH(CONCATENATE(B162, "-", C162), 'SlotsAllocation 2'!$E$16:$E$29, 0)),
    MATCH(CONCATENATE(B162, "-", C162), 'SlotsAllocation 2'!$D$16:$D$29, 0)),
MATCH(CONCATENATE(B162, "-", C162), 'SlotsAllocation 2'!$C$16:$C$29, 0))</f>
        <v>0</v>
      </c>
      <c r="L162" s="3">
        <f>IF(ISNA(MATCH(CONCATENATE(B162, "-", C162), 'SlotsAllocation 2'!$C$30:$C$43, 0)),
    IF(ISNA(MATCH(CONCATENATE(B162, "-", C162), 'SlotsAllocation 2'!$D$30:$D$43, 0)),
        IF(ISNA(MATCH(CONCATENATE(B162, "-", C162), 'SlotsAllocation 2'!$E$30:$E$43, 0)),
            IF(ISNA(MATCH(CONCATENATE(B162, "-", C162), 'SlotsAllocation 2'!$F$30:$F$43, 0)),
                IF(ISNA(MATCH(CONCATENATE(B162, "-", C162), 'SlotsAllocation 2'!$G$30:$G$43, 0)),
                    IF(ISNA(MATCH(CONCATENATE(B162, "-", C162), 'SlotsAllocation 2'!$H$30:$H$43, 0)),
                        IF(ISNA(MATCH(CONCATENATE(B162, "-", C162), 'SlotsAllocation 2'!$I$30:$I$43, 0)),
                           IF(ISNA(MATCH(CONCATENATE(B162, "-", C162), 'SlotsAllocation 2'!$J$30:$J$43, 0)),
                                0,
                            MATCH(CONCATENATE(B162, "-", C162), 'SlotsAllocation 2'!$J$30:$J$43, 0)),
                        MATCH(CONCATENATE(B162, "-", C162), 'SlotsAllocation 2'!$I$30:$I$43, 0)),
                    MATCH(CONCATENATE(B162, "-", C162), 'SlotsAllocation 2'!$H$30:$H$43, 0)),
                MATCH(CONCATENATE(B162, "-", C162), 'SlotsAllocation 2'!$G$30:$G$43, 0)),
            MATCH(CONCATENATE(B162, "-", C162), 'SlotsAllocation 2'!$F$30:$F$43, 0)),
        MATCH(CONCATENATE(B162, "-", C162), 'SlotsAllocation 2'!$E$30:$E$43, 0)),
    MATCH(CONCATENATE(B162, "-", C162), 'SlotsAllocation 2'!$D$30:$D$43, 0)),
MATCH(CONCATENATE(B162, "-", C162), 'SlotsAllocation 2'!$C$30:$C$43, 0))</f>
        <v>0</v>
      </c>
      <c r="M162" s="3">
        <f>IF(ISNA(MATCH(CONCATENATE(B162, "-", C162), 'SlotsAllocation 2'!$C$44:$C$57, 0)),
    IF(ISNA(MATCH(CONCATENATE(B162, "-", C162), 'SlotsAllocation 2'!$D$44:$D$57, 0)),
        IF(ISNA(MATCH(CONCATENATE(B162, "-", C162), 'SlotsAllocation 2'!$E$44:$E$57, 0)),
            IF(ISNA(MATCH(CONCATENATE(B162, "-", C162), 'SlotsAllocation 2'!$F$44:$F$57, 0)),
                IF(ISNA(MATCH(CONCATENATE(B162, "-", C162), 'SlotsAllocation 2'!$G$44:$G$57, 0)),
                    IF(ISNA(MATCH(CONCATENATE(B162, "-", C162), 'SlotsAllocation 2'!$H$44:$H$57, 0)),
                        IF(ISNA(MATCH(CONCATENATE(B162, "-", C162), 'SlotsAllocation 2'!$I$44:$I$57, 0)),
                           IF(ISNA(MATCH(CONCATENATE(B162, "-", C162), 'SlotsAllocation 2'!$J$44:$J$57, 0)),
                                0,
                            MATCH(CONCATENATE(B162, "-", C162), 'SlotsAllocation 2'!$J$44:$J$57, 0)),
                        MATCH(CONCATENATE(B162, "-", C162), 'SlotsAllocation 2'!$I$44:$I$57, 0)),
                    MATCH(CONCATENATE(B162, "-", C162), 'SlotsAllocation 2'!$H$44:$H$57, 0)),
                MATCH(CONCATENATE(B162, "-", C162), 'SlotsAllocation 2'!$G$44:$G$57, 0)),
            MATCH(CONCATENATE(B162, "-", C162), 'SlotsAllocation 2'!$F$44:$F$57, 0)),
        MATCH(CONCATENATE(B162, "-", C162), 'SlotsAllocation 2'!$E$44:$E$57, 0)),
    MATCH(CONCATENATE(B162, "-", C162), 'SlotsAllocation 2'!$D$44:$D$57, 0)),
MATCH(CONCATENATE(B162, "-", C162), 'SlotsAllocation 2'!$C$44:$C$57, 0))</f>
        <v>0</v>
      </c>
      <c r="N162" s="3">
        <f>IF(ISNA(MATCH(CONCATENATE(B162, "-", C162), 'SlotsAllocation 2'!$C$58:$C$71, 0)),
    IF(ISNA(MATCH(CONCATENATE(B162, "-", C162), 'SlotsAllocation 2'!$D$58:$D$71, 0)),
        IF(ISNA(MATCH(CONCATENATE(B162, "-", C162), 'SlotsAllocation 2'!$E$58:$E$71, 0)),
            IF(ISNA(MATCH(CONCATENATE(B162, "-", C162), 'SlotsAllocation 2'!$F$58:$F$71, 0)),
                IF(ISNA(MATCH(CONCATENATE(B162, "-", C162), 'SlotsAllocation 2'!$G$58:$G$71, 0)),
                    IF(ISNA(MATCH(CONCATENATE(B162, "-", C162), 'SlotsAllocation 2'!$H$58:$H$71, 0)),
                        IF(ISNA(MATCH(CONCATENATE(B162, "-", C162), 'SlotsAllocation 2'!$I$58:$I$71, 0)),
                           IF(ISNA(MATCH(CONCATENATE(B162, "-", C162), 'SlotsAllocation 2'!$J$58:$J$71, 0)),
                                0,
                            MATCH(CONCATENATE(B162, "-", C162), 'SlotsAllocation 2'!$J$58:$J$71, 0)),
                        MATCH(CONCATENATE(B162, "-", C162), 'SlotsAllocation 2'!$I$58:$I$71, 0)),
                    MATCH(CONCATENATE(B162, "-", C162), 'SlotsAllocation 2'!$H$58:$H$71, 0)),
                MATCH(CONCATENATE(B162, "-", C162), 'SlotsAllocation 2'!$G$58:$G$71, 0)),
            MATCH(CONCATENATE(B162, "-", C162), 'SlotsAllocation 2'!$F$58:$F$71, 0)),
        MATCH(CONCATENATE(B162, "-", C162), 'SlotsAllocation 2'!$E$58:$E$71, 0)),
    MATCH(CONCATENATE(B162, "-", C162), 'SlotsAllocation 2'!$D$58:$D$71, 0)),
MATCH(CONCATENATE(B162, "-", C162), 'SlotsAllocation 2'!$C$58:$C$71, 0))</f>
        <v>0</v>
      </c>
      <c r="O162" s="3" t="str">
        <f>IF(ISNA(MATCH(CONCATENATE(B162, "-", C162), 'SlotsAllocation 2'!$C$2:$C$71, 0)),
    IF(ISNA(MATCH(CONCATENATE(B162, "-", C162), 'SlotsAllocation 2'!$D$2:$D$71, 0)),
        IF(ISNA(MATCH(CONCATENATE(B162, "-", C162), 'SlotsAllocation 2'!$E$2:$E$71, 0)),
            IF(ISNA(MATCH(CONCATENATE(B162, "-", C162), 'SlotsAllocation 2'!$F$2:$F$71, 0)),
                IF(ISNA(MATCH(CONCATENATE(B162, "-", C162), 'SlotsAllocation 2'!$G$2:$G$71, 0)),
                    IF(ISNA(MATCH(CONCATENATE(B162, "-", C162), 'SlotsAllocation 2'!$H$2:$H$71, 0)),
                        IF(ISNA(MATCH(CONCATENATE(B162, "-", C162),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18:30-21:30</v>
      </c>
      <c r="P162" s="3">
        <v>5012</v>
      </c>
      <c r="Q162" s="3">
        <f>IF(ISNA(MATCH(CONCATENATE(B162, "-", C162), 'SlotsAllocation 2'!$C$2:$C$71, 0)),
    IF(ISNA(MATCH(CONCATENATE(B162, "-", C162), 'SlotsAllocation 2'!$D$2:$D$71, 0)),
        IF(ISNA(MATCH(CONCATENATE(B162, "-", C162), 'SlotsAllocation 2'!$E$2:$E$71, 0)),
            IF(ISNA(MATCH(CONCATENATE(B162, "-", C162), 'SlotsAllocation 2'!$F$2:$F$71, 0)),
                IF(ISNA(MATCH(CONCATENATE(B162, "-", C162), 'SlotsAllocation 2'!$G$2:$G$71, 0)),
                    IF(ISNA(MATCH(CONCATENATE(B162, "-", C162), 'SlotsAllocation 2'!$H$2:$H$71, 0)),
                        IF(ISNA(MATCH(CONCATENATE(B162, "-", C162), 'SlotsAllocation 2'!$I$2:$I$71, 0)),
                            IF(ISNA(MATCH(CONCATENATE(B162, "-", C162), 'SlotsAllocation 2'!$J$2:$J$71, 0)),
                                "No Room Allocated",
                            MATCH(CONCATENATE(B162, "-", C162), 'SlotsAllocation 2'!$J$2:$J$71, 0)),
                        MATCH(CONCATENATE(B162, "-", C162), 'SlotsAllocation 2'!$I$2:$I$71, 0)),
                    MATCH(CONCATENATE(B162, "-", C162), 'SlotsAllocation 2'!$H$2:$H$71, 0)),
                MATCH(CONCATENATE(B162, "-", C162), 'SlotsAllocation 2'!$G$2:$G$71, 0)),
            MATCH(CONCATENATE(B162, "-", C162), 'SlotsAllocation 2'!$F$2:$F$71, 0)),
        MATCH(CONCATENATE(B162, "-", C162), 'SlotsAllocation 2'!$E$2:$E$71, 0)),
    MATCH(CONCATENATE(B162, "-", C162), 'SlotsAllocation 2'!$D$2:$D$71, 0)),
MATCH(CONCATENATE(B162, "-", C162), 'SlotsAllocation 2'!$C$2:$C$71, 0))</f>
        <v>11</v>
      </c>
      <c r="R162" s="57">
        <v>40</v>
      </c>
      <c r="S162" s="3"/>
      <c r="T162" s="183"/>
      <c r="U162" s="130"/>
      <c r="V162" s="130"/>
      <c r="W162" s="143"/>
    </row>
    <row r="163" spans="1:23" ht="12" x14ac:dyDescent="0.25">
      <c r="B163" s="23" t="s">
        <v>313</v>
      </c>
      <c r="C163" s="2">
        <v>2</v>
      </c>
      <c r="D163" s="3" t="s">
        <v>234</v>
      </c>
      <c r="E163" s="3" t="s">
        <v>355</v>
      </c>
      <c r="F163" s="4">
        <v>3</v>
      </c>
      <c r="G163" s="59" t="s">
        <v>149</v>
      </c>
      <c r="H163" s="59"/>
      <c r="I163" s="3" t="str">
        <f t="shared" ref="I163:I164" si="35">CONCATENATE(
    IF(J163 &gt; 0, "S", ""),
    IF(K163 &gt; 0, "M", ""),
    IF(L163 &gt; 0, "T", ""),
    IF(M163 &gt; 0, "W", ""),
    IF(N163 &gt; 0, "R", ""),
)</f>
        <v>M</v>
      </c>
      <c r="J163" s="3">
        <f>IF(ISNA(MATCH(CONCATENATE(B163, "-", C163), 'SlotsAllocation 2'!$C$2:$C$15, 0)),
    IF(ISNA(MATCH(CONCATENATE(B163, "-", C163), 'SlotsAllocation 2'!$D$2:$D$15, 0)),
        IF(ISNA(MATCH(CONCATENATE(B163, "-", C163), 'SlotsAllocation 2'!$E$2:$E$15, 0)),
            IF(ISNA(MATCH(CONCATENATE(B163, "-", C163), 'SlotsAllocation 2'!$F$2:$F$15, 0)),
                IF(ISNA(MATCH(CONCATENATE(B163, "-", C163), 'SlotsAllocation 2'!$G$2:$G$15, 0)),
                    IF(ISNA(MATCH(CONCATENATE(B163, "-", C163), 'SlotsAllocation 2'!$H$2:$H$15, 0)),
                        IF(ISNA(MATCH(CONCATENATE(B163, "-", C163), 'SlotsAllocation 2'!$I$2:$I$15, 0)),
                            IF(ISNA(MATCH(CONCATENATE(B163, "-", C163), 'SlotsAllocation 2'!$J$2:$J$15, 0)),
                                0,
                            MATCH(CONCATENATE(B163, "-", C163), 'SlotsAllocation 2'!$J$2:$J$15, 0)),
                        MATCH(CONCATENATE(B163, "-", C163), 'SlotsAllocation 2'!$I$2:$I$15, 0)),
                    MATCH(CONCATENATE(B163, "-", C163), 'SlotsAllocation 2'!$H$2:$H$15, 0)),
                MATCH(CONCATENATE(B163, "-", C163), 'SlotsAllocation 2'!$G$2:$G$15, 0)),
            MATCH(CONCATENATE(B163, "-", C163), 'SlotsAllocation 2'!$F$2:$F$15, 0)),
        MATCH(CONCATENATE(B163, "-", C163), 'SlotsAllocation 2'!$E$2:$E$15, 0)),
    MATCH(CONCATENATE(B163, "-", C163), 'SlotsAllocation 2'!$D$2:$D$15, 0)),
MATCH(CONCATENATE(B163, "-", C163), 'SlotsAllocation 2'!$C$2:$C$15, 0))</f>
        <v>0</v>
      </c>
      <c r="K163" s="3">
        <f>IF(ISNA(MATCH(CONCATENATE(B163, "-", C163), 'SlotsAllocation 2'!$C$16:$C$29, 0)),
    IF(ISNA(MATCH(CONCATENATE(B163, "-", C163), 'SlotsAllocation 2'!$D$16:$D$29, 0)),
        IF(ISNA(MATCH(CONCATENATE(B163, "-", C163), 'SlotsAllocation 2'!$E$16:$E$29, 0)),
            IF(ISNA(MATCH(CONCATENATE(B163, "-", C163), 'SlotsAllocation 2'!$F$16:$F$29, 0)),
                IF(ISNA(MATCH(CONCATENATE(B163, "-", C163), 'SlotsAllocation 2'!$G$16:$G$29, 0)),
                    IF(ISNA(MATCH(CONCATENATE(B163, "-", C163), 'SlotsAllocation 2'!$H$16:$H$29, 0)),
                        IF(ISNA(MATCH(CONCATENATE(B163, "-", C163), 'SlotsAllocation 2'!$I$16:$I$29, 0)),
                           IF(ISNA(MATCH(CONCATENATE(B163, "-", C163), 'SlotsAllocation 2'!$J$16:$J$29, 0)),
                                0,
                            MATCH(CONCATENATE(B163, "-", C163), 'SlotsAllocation 2'!$J$16:$J$29, 0)),
                        MATCH(CONCATENATE(B163, "-", C163), 'SlotsAllocation 2'!$I$16:$I$29, 0)),
                    MATCH(CONCATENATE(B163, "-", C163), 'SlotsAllocation 2'!$H$16:$H$29, 0)),
                MATCH(CONCATENATE(B163, "-", C163), 'SlotsAllocation 2'!$G$16:$G$29, 0)),
            MATCH(CONCATENATE(B163, "-", C163), 'SlotsAllocation 2'!$F$16:$F$29, 0)),
        MATCH(CONCATENATE(B163, "-", C163), 'SlotsAllocation 2'!$E$16:$E$29, 0)),
    MATCH(CONCATENATE(B163, "-", C163), 'SlotsAllocation 2'!$D$16:$D$29, 0)),
MATCH(CONCATENATE(B163, "-", C163), 'SlotsAllocation 2'!$C$16:$C$29, 0))</f>
        <v>11</v>
      </c>
      <c r="L163" s="3">
        <f>IF(ISNA(MATCH(CONCATENATE(B163, "-", C163), 'SlotsAllocation 2'!$C$30:$C$43, 0)),
    IF(ISNA(MATCH(CONCATENATE(B163, "-", C163), 'SlotsAllocation 2'!$D$30:$D$43, 0)),
        IF(ISNA(MATCH(CONCATENATE(B163, "-", C163), 'SlotsAllocation 2'!$E$30:$E$43, 0)),
            IF(ISNA(MATCH(CONCATENATE(B163, "-", C163), 'SlotsAllocation 2'!$F$30:$F$43, 0)),
                IF(ISNA(MATCH(CONCATENATE(B163, "-", C163), 'SlotsAllocation 2'!$G$30:$G$43, 0)),
                    IF(ISNA(MATCH(CONCATENATE(B163, "-", C163), 'SlotsAllocation 2'!$H$30:$H$43, 0)),
                        IF(ISNA(MATCH(CONCATENATE(B163, "-", C163), 'SlotsAllocation 2'!$I$30:$I$43, 0)),
                           IF(ISNA(MATCH(CONCATENATE(B163, "-", C163), 'SlotsAllocation 2'!$J$30:$J$43, 0)),
                                0,
                            MATCH(CONCATENATE(B163, "-", C163), 'SlotsAllocation 2'!$J$30:$J$43, 0)),
                        MATCH(CONCATENATE(B163, "-", C163), 'SlotsAllocation 2'!$I$30:$I$43, 0)),
                    MATCH(CONCATENATE(B163, "-", C163), 'SlotsAllocation 2'!$H$30:$H$43, 0)),
                MATCH(CONCATENATE(B163, "-", C163), 'SlotsAllocation 2'!$G$30:$G$43, 0)),
            MATCH(CONCATENATE(B163, "-", C163), 'SlotsAllocation 2'!$F$30:$F$43, 0)),
        MATCH(CONCATENATE(B163, "-", C163), 'SlotsAllocation 2'!$E$30:$E$43, 0)),
    MATCH(CONCATENATE(B163, "-", C163), 'SlotsAllocation 2'!$D$30:$D$43, 0)),
MATCH(CONCATENATE(B163, "-", C163), 'SlotsAllocation 2'!$C$30:$C$43, 0))</f>
        <v>0</v>
      </c>
      <c r="M163" s="3">
        <f>IF(ISNA(MATCH(CONCATENATE(B163, "-", C163), 'SlotsAllocation 2'!$C$44:$C$57, 0)),
    IF(ISNA(MATCH(CONCATENATE(B163, "-", C163), 'SlotsAllocation 2'!$D$44:$D$57, 0)),
        IF(ISNA(MATCH(CONCATENATE(B163, "-", C163), 'SlotsAllocation 2'!$E$44:$E$57, 0)),
            IF(ISNA(MATCH(CONCATENATE(B163, "-", C163), 'SlotsAllocation 2'!$F$44:$F$57, 0)),
                IF(ISNA(MATCH(CONCATENATE(B163, "-", C163), 'SlotsAllocation 2'!$G$44:$G$57, 0)),
                    IF(ISNA(MATCH(CONCATENATE(B163, "-", C163), 'SlotsAllocation 2'!$H$44:$H$57, 0)),
                        IF(ISNA(MATCH(CONCATENATE(B163, "-", C163), 'SlotsAllocation 2'!$I$44:$I$57, 0)),
                           IF(ISNA(MATCH(CONCATENATE(B163, "-", C163), 'SlotsAllocation 2'!$J$44:$J$57, 0)),
                                0,
                            MATCH(CONCATENATE(B163, "-", C163), 'SlotsAllocation 2'!$J$44:$J$57, 0)),
                        MATCH(CONCATENATE(B163, "-", C163), 'SlotsAllocation 2'!$I$44:$I$57, 0)),
                    MATCH(CONCATENATE(B163, "-", C163), 'SlotsAllocation 2'!$H$44:$H$57, 0)),
                MATCH(CONCATENATE(B163, "-", C163), 'SlotsAllocation 2'!$G$44:$G$57, 0)),
            MATCH(CONCATENATE(B163, "-", C163), 'SlotsAllocation 2'!$F$44:$F$57, 0)),
        MATCH(CONCATENATE(B163, "-", C163), 'SlotsAllocation 2'!$E$44:$E$57, 0)),
    MATCH(CONCATENATE(B163, "-", C163), 'SlotsAllocation 2'!$D$44:$D$57, 0)),
MATCH(CONCATENATE(B163, "-", C163), 'SlotsAllocation 2'!$C$44:$C$57, 0))</f>
        <v>0</v>
      </c>
      <c r="N163" s="3">
        <f>IF(ISNA(MATCH(CONCATENATE(B163, "-", C163), 'SlotsAllocation 2'!$C$58:$C$71, 0)),
    IF(ISNA(MATCH(CONCATENATE(B163, "-", C163), 'SlotsAllocation 2'!$D$58:$D$71, 0)),
        IF(ISNA(MATCH(CONCATENATE(B163, "-", C163), 'SlotsAllocation 2'!$E$58:$E$71, 0)),
            IF(ISNA(MATCH(CONCATENATE(B163, "-", C163), 'SlotsAllocation 2'!$F$58:$F$71, 0)),
                IF(ISNA(MATCH(CONCATENATE(B163, "-", C163), 'SlotsAllocation 2'!$G$58:$G$71, 0)),
                    IF(ISNA(MATCH(CONCATENATE(B163, "-", C163), 'SlotsAllocation 2'!$H$58:$H$71, 0)),
                        IF(ISNA(MATCH(CONCATENATE(B163, "-", C163), 'SlotsAllocation 2'!$I$58:$I$71, 0)),
                           IF(ISNA(MATCH(CONCATENATE(B163, "-", C163), 'SlotsAllocation 2'!$J$58:$J$71, 0)),
                                0,
                            MATCH(CONCATENATE(B163, "-", C163), 'SlotsAllocation 2'!$J$58:$J$71, 0)),
                        MATCH(CONCATENATE(B163, "-", C163), 'SlotsAllocation 2'!$I$58:$I$71, 0)),
                    MATCH(CONCATENATE(B163, "-", C163), 'SlotsAllocation 2'!$H$58:$H$71, 0)),
                MATCH(CONCATENATE(B163, "-", C163), 'SlotsAllocation 2'!$G$58:$G$71, 0)),
            MATCH(CONCATENATE(B163, "-", C163), 'SlotsAllocation 2'!$F$58:$F$71, 0)),
        MATCH(CONCATENATE(B163, "-", C163), 'SlotsAllocation 2'!$E$58:$E$71, 0)),
    MATCH(CONCATENATE(B163, "-", C163), 'SlotsAllocation 2'!$D$58:$D$71, 0)),
MATCH(CONCATENATE(B163, "-", C163), 'SlotsAllocation 2'!$C$58:$C$71, 0))</f>
        <v>0</v>
      </c>
      <c r="O163" s="3" t="str">
        <f>IF(ISNA(MATCH(CONCATENATE(B163, "-", C163), 'SlotsAllocation 2'!$C$2:$C$71, 0)),
    IF(ISNA(MATCH(CONCATENATE(B163, "-", C163), 'SlotsAllocation 2'!$D$2:$D$71, 0)),
        IF(ISNA(MATCH(CONCATENATE(B163, "-", C163), 'SlotsAllocation 2'!$E$2:$E$71, 0)),
            IF(ISNA(MATCH(CONCATENATE(B163, "-", C163), 'SlotsAllocation 2'!$F$2:$F$71, 0)),
                IF(ISNA(MATCH(CONCATENATE(B163, "-", C163), 'SlotsAllocation 2'!$G$2:$G$71, 0)),
                    IF(ISNA(MATCH(CONCATENATE(B163, "-", C163), 'SlotsAllocation 2'!$H$2:$H$71, 0)),
                        IF(ISNA(MATCH(CONCATENATE(B163, "-", C163),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18:30-21:30</v>
      </c>
      <c r="P163" s="3">
        <v>5013</v>
      </c>
      <c r="Q163" s="3">
        <f>IF(ISNA(MATCH(CONCATENATE(B163, "-", C163), 'SlotsAllocation 2'!$C$2:$C$71, 0)),
    IF(ISNA(MATCH(CONCATENATE(B163, "-", C163), 'SlotsAllocation 2'!$D$2:$D$71, 0)),
        IF(ISNA(MATCH(CONCATENATE(B163, "-", C163), 'SlotsAllocation 2'!$E$2:$E$71, 0)),
            IF(ISNA(MATCH(CONCATENATE(B163, "-", C163), 'SlotsAllocation 2'!$F$2:$F$71, 0)),
                IF(ISNA(MATCH(CONCATENATE(B163, "-", C163), 'SlotsAllocation 2'!$G$2:$G$71, 0)),
                    IF(ISNA(MATCH(CONCATENATE(B163, "-", C163), 'SlotsAllocation 2'!$H$2:$H$71, 0)),
                        IF(ISNA(MATCH(CONCATENATE(B163, "-", C163), 'SlotsAllocation 2'!$I$2:$I$71, 0)),
                            IF(ISNA(MATCH(CONCATENATE(B163, "-", C163), 'SlotsAllocation 2'!$J$2:$J$71, 0)),
                                "No Room Allocated",
                            MATCH(CONCATENATE(B163, "-", C163), 'SlotsAllocation 2'!$J$2:$J$71, 0)),
                        MATCH(CONCATENATE(B163, "-", C163), 'SlotsAllocation 2'!$I$2:$I$71, 0)),
                    MATCH(CONCATENATE(B163, "-", C163), 'SlotsAllocation 2'!$H$2:$H$71, 0)),
                MATCH(CONCATENATE(B163, "-", C163), 'SlotsAllocation 2'!$G$2:$G$71, 0)),
            MATCH(CONCATENATE(B163, "-", C163), 'SlotsAllocation 2'!$F$2:$F$71, 0)),
        MATCH(CONCATENATE(B163, "-", C163), 'SlotsAllocation 2'!$E$2:$E$71, 0)),
    MATCH(CONCATENATE(B163, "-", C163), 'SlotsAllocation 2'!$D$2:$D$71, 0)),
MATCH(CONCATENATE(B163, "-", C163), 'SlotsAllocation 2'!$C$2:$C$71, 0))</f>
        <v>25</v>
      </c>
      <c r="R163" s="57">
        <v>40</v>
      </c>
      <c r="S163" s="3" t="s">
        <v>349</v>
      </c>
      <c r="T163" s="183"/>
      <c r="U163" s="130"/>
      <c r="V163" s="130"/>
      <c r="W163" s="130"/>
    </row>
    <row r="164" spans="1:23" ht="12" x14ac:dyDescent="0.25">
      <c r="B164" s="23" t="s">
        <v>313</v>
      </c>
      <c r="C164" s="2">
        <v>3</v>
      </c>
      <c r="D164" s="3" t="s">
        <v>234</v>
      </c>
      <c r="E164" s="3" t="s">
        <v>355</v>
      </c>
      <c r="F164" s="4">
        <v>3</v>
      </c>
      <c r="G164" s="7" t="s">
        <v>422</v>
      </c>
      <c r="H164" s="7">
        <v>4241</v>
      </c>
      <c r="I164" s="3" t="str">
        <f t="shared" si="35"/>
        <v>W</v>
      </c>
      <c r="J164" s="3">
        <f>IF(ISNA(MATCH(CONCATENATE(B164, "-", C164), 'SlotsAllocation 2'!$C$2:$C$15, 0)),
    IF(ISNA(MATCH(CONCATENATE(B164, "-", C164), 'SlotsAllocation 2'!$D$2:$D$15, 0)),
        IF(ISNA(MATCH(CONCATENATE(B164, "-", C164), 'SlotsAllocation 2'!$E$2:$E$15, 0)),
            IF(ISNA(MATCH(CONCATENATE(B164, "-", C164), 'SlotsAllocation 2'!$F$2:$F$15, 0)),
                IF(ISNA(MATCH(CONCATENATE(B164, "-", C164), 'SlotsAllocation 2'!$G$2:$G$15, 0)),
                    IF(ISNA(MATCH(CONCATENATE(B164, "-", C164), 'SlotsAllocation 2'!$H$2:$H$15, 0)),
                        IF(ISNA(MATCH(CONCATENATE(B164, "-", C164), 'SlotsAllocation 2'!$I$2:$I$15, 0)),
                            IF(ISNA(MATCH(CONCATENATE(B164, "-", C164), 'SlotsAllocation 2'!$J$2:$J$15, 0)),
                                0,
                            MATCH(CONCATENATE(B164, "-", C164), 'SlotsAllocation 2'!$J$2:$J$15, 0)),
                        MATCH(CONCATENATE(B164, "-", C164), 'SlotsAllocation 2'!$I$2:$I$15, 0)),
                    MATCH(CONCATENATE(B164, "-", C164), 'SlotsAllocation 2'!$H$2:$H$15, 0)),
                MATCH(CONCATENATE(B164, "-", C164), 'SlotsAllocation 2'!$G$2:$G$15, 0)),
            MATCH(CONCATENATE(B164, "-", C164), 'SlotsAllocation 2'!$F$2:$F$15, 0)),
        MATCH(CONCATENATE(B164, "-", C164), 'SlotsAllocation 2'!$E$2:$E$15, 0)),
    MATCH(CONCATENATE(B164, "-", C164), 'SlotsAllocation 2'!$D$2:$D$15, 0)),
MATCH(CONCATENATE(B164, "-", C164), 'SlotsAllocation 2'!$C$2:$C$15, 0))</f>
        <v>0</v>
      </c>
      <c r="K164" s="3">
        <f>IF(ISNA(MATCH(CONCATENATE(B164, "-", C164), 'SlotsAllocation 2'!$C$16:$C$29, 0)),
    IF(ISNA(MATCH(CONCATENATE(B164, "-", C164), 'SlotsAllocation 2'!$D$16:$D$29, 0)),
        IF(ISNA(MATCH(CONCATENATE(B164, "-", C164), 'SlotsAllocation 2'!$E$16:$E$29, 0)),
            IF(ISNA(MATCH(CONCATENATE(B164, "-", C164), 'SlotsAllocation 2'!$F$16:$F$29, 0)),
                IF(ISNA(MATCH(CONCATENATE(B164, "-", C164), 'SlotsAllocation 2'!$G$16:$G$29, 0)),
                    IF(ISNA(MATCH(CONCATENATE(B164, "-", C164), 'SlotsAllocation 2'!$H$16:$H$29, 0)),
                        IF(ISNA(MATCH(CONCATENATE(B164, "-", C164), 'SlotsAllocation 2'!$I$16:$I$29, 0)),
                           IF(ISNA(MATCH(CONCATENATE(B164, "-", C164), 'SlotsAllocation 2'!$J$16:$J$29, 0)),
                                0,
                            MATCH(CONCATENATE(B164, "-", C164), 'SlotsAllocation 2'!$J$16:$J$29, 0)),
                        MATCH(CONCATENATE(B164, "-", C164), 'SlotsAllocation 2'!$I$16:$I$29, 0)),
                    MATCH(CONCATENATE(B164, "-", C164), 'SlotsAllocation 2'!$H$16:$H$29, 0)),
                MATCH(CONCATENATE(B164, "-", C164), 'SlotsAllocation 2'!$G$16:$G$29, 0)),
            MATCH(CONCATENATE(B164, "-", C164), 'SlotsAllocation 2'!$F$16:$F$29, 0)),
        MATCH(CONCATENATE(B164, "-", C164), 'SlotsAllocation 2'!$E$16:$E$29, 0)),
    MATCH(CONCATENATE(B164, "-", C164), 'SlotsAllocation 2'!$D$16:$D$29, 0)),
MATCH(CONCATENATE(B164, "-", C164), 'SlotsAllocation 2'!$C$16:$C$29, 0))</f>
        <v>0</v>
      </c>
      <c r="L164" s="3">
        <f>IF(ISNA(MATCH(CONCATENATE(B164, "-", C164), 'SlotsAllocation 2'!$C$30:$C$43, 0)),
    IF(ISNA(MATCH(CONCATENATE(B164, "-", C164), 'SlotsAllocation 2'!$D$30:$D$43, 0)),
        IF(ISNA(MATCH(CONCATENATE(B164, "-", C164), 'SlotsAllocation 2'!$E$30:$E$43, 0)),
            IF(ISNA(MATCH(CONCATENATE(B164, "-", C164), 'SlotsAllocation 2'!$F$30:$F$43, 0)),
                IF(ISNA(MATCH(CONCATENATE(B164, "-", C164), 'SlotsAllocation 2'!$G$30:$G$43, 0)),
                    IF(ISNA(MATCH(CONCATENATE(B164, "-", C164), 'SlotsAllocation 2'!$H$30:$H$43, 0)),
                        IF(ISNA(MATCH(CONCATENATE(B164, "-", C164), 'SlotsAllocation 2'!$I$30:$I$43, 0)),
                           IF(ISNA(MATCH(CONCATENATE(B164, "-", C164), 'SlotsAllocation 2'!$J$30:$J$43, 0)),
                                0,
                            MATCH(CONCATENATE(B164, "-", C164), 'SlotsAllocation 2'!$J$30:$J$43, 0)),
                        MATCH(CONCATENATE(B164, "-", C164), 'SlotsAllocation 2'!$I$30:$I$43, 0)),
                    MATCH(CONCATENATE(B164, "-", C164), 'SlotsAllocation 2'!$H$30:$H$43, 0)),
                MATCH(CONCATENATE(B164, "-", C164), 'SlotsAllocation 2'!$G$30:$G$43, 0)),
            MATCH(CONCATENATE(B164, "-", C164), 'SlotsAllocation 2'!$F$30:$F$43, 0)),
        MATCH(CONCATENATE(B164, "-", C164), 'SlotsAllocation 2'!$E$30:$E$43, 0)),
    MATCH(CONCATENATE(B164, "-", C164), 'SlotsAllocation 2'!$D$30:$D$43, 0)),
MATCH(CONCATENATE(B164, "-", C164), 'SlotsAllocation 2'!$C$30:$C$43, 0))</f>
        <v>0</v>
      </c>
      <c r="M164" s="3">
        <f>IF(ISNA(MATCH(CONCATENATE(B164, "-", C164), 'SlotsAllocation 2'!$C$44:$C$57, 0)),
    IF(ISNA(MATCH(CONCATENATE(B164, "-", C164), 'SlotsAllocation 2'!$D$44:$D$57, 0)),
        IF(ISNA(MATCH(CONCATENATE(B164, "-", C164), 'SlotsAllocation 2'!$E$44:$E$57, 0)),
            IF(ISNA(MATCH(CONCATENATE(B164, "-", C164), 'SlotsAllocation 2'!$F$44:$F$57, 0)),
                IF(ISNA(MATCH(CONCATENATE(B164, "-", C164), 'SlotsAllocation 2'!$G$44:$G$57, 0)),
                    IF(ISNA(MATCH(CONCATENATE(B164, "-", C164), 'SlotsAllocation 2'!$H$44:$H$57, 0)),
                        IF(ISNA(MATCH(CONCATENATE(B164, "-", C164), 'SlotsAllocation 2'!$I$44:$I$57, 0)),
                           IF(ISNA(MATCH(CONCATENATE(B164, "-", C164), 'SlotsAllocation 2'!$J$44:$J$57, 0)),
                                0,
                            MATCH(CONCATENATE(B164, "-", C164), 'SlotsAllocation 2'!$J$44:$J$57, 0)),
                        MATCH(CONCATENATE(B164, "-", C164), 'SlotsAllocation 2'!$I$44:$I$57, 0)),
                    MATCH(CONCATENATE(B164, "-", C164), 'SlotsAllocation 2'!$H$44:$H$57, 0)),
                MATCH(CONCATENATE(B164, "-", C164), 'SlotsAllocation 2'!$G$44:$G$57, 0)),
            MATCH(CONCATENATE(B164, "-", C164), 'SlotsAllocation 2'!$F$44:$F$57, 0)),
        MATCH(CONCATENATE(B164, "-", C164), 'SlotsAllocation 2'!$E$44:$E$57, 0)),
    MATCH(CONCATENATE(B164, "-", C164), 'SlotsAllocation 2'!$D$44:$D$57, 0)),
MATCH(CONCATENATE(B164, "-", C164), 'SlotsAllocation 2'!$C$44:$C$57, 0))</f>
        <v>11</v>
      </c>
      <c r="N164" s="3">
        <f>IF(ISNA(MATCH(CONCATENATE(B164, "-", C164), 'SlotsAllocation 2'!$C$58:$C$71, 0)),
    IF(ISNA(MATCH(CONCATENATE(B164, "-", C164), 'SlotsAllocation 2'!$D$58:$D$71, 0)),
        IF(ISNA(MATCH(CONCATENATE(B164, "-", C164), 'SlotsAllocation 2'!$E$58:$E$71, 0)),
            IF(ISNA(MATCH(CONCATENATE(B164, "-", C164), 'SlotsAllocation 2'!$F$58:$F$71, 0)),
                IF(ISNA(MATCH(CONCATENATE(B164, "-", C164), 'SlotsAllocation 2'!$G$58:$G$71, 0)),
                    IF(ISNA(MATCH(CONCATENATE(B164, "-", C164), 'SlotsAllocation 2'!$H$58:$H$71, 0)),
                        IF(ISNA(MATCH(CONCATENATE(B164, "-", C164), 'SlotsAllocation 2'!$I$58:$I$71, 0)),
                           IF(ISNA(MATCH(CONCATENATE(B164, "-", C164), 'SlotsAllocation 2'!$J$58:$J$71, 0)),
                                0,
                            MATCH(CONCATENATE(B164, "-", C164), 'SlotsAllocation 2'!$J$58:$J$71, 0)),
                        MATCH(CONCATENATE(B164, "-", C164), 'SlotsAllocation 2'!$I$58:$I$71, 0)),
                    MATCH(CONCATENATE(B164, "-", C164), 'SlotsAllocation 2'!$H$58:$H$71, 0)),
                MATCH(CONCATENATE(B164, "-", C164), 'SlotsAllocation 2'!$G$58:$G$71, 0)),
            MATCH(CONCATENATE(B164, "-", C164), 'SlotsAllocation 2'!$F$58:$F$71, 0)),
        MATCH(CONCATENATE(B164, "-", C164), 'SlotsAllocation 2'!$E$58:$E$71, 0)),
    MATCH(CONCATENATE(B164, "-", C164), 'SlotsAllocation 2'!$D$58:$D$71, 0)),
MATCH(CONCATENATE(B164, "-", C164), 'SlotsAllocation 2'!$C$58:$C$71, 0))</f>
        <v>0</v>
      </c>
      <c r="O164" s="3" t="str">
        <f>IF(ISNA(MATCH(CONCATENATE(B164, "-", C164), 'SlotsAllocation 2'!$C$2:$C$71, 0)),
    IF(ISNA(MATCH(CONCATENATE(B164, "-", C164), 'SlotsAllocation 2'!$D$2:$D$71, 0)),
        IF(ISNA(MATCH(CONCATENATE(B164, "-", C164), 'SlotsAllocation 2'!$E$2:$E$71, 0)),
            IF(ISNA(MATCH(CONCATENATE(B164, "-", C164), 'SlotsAllocation 2'!$F$2:$F$71, 0)),
                IF(ISNA(MATCH(CONCATENATE(B164, "-", C164), 'SlotsAllocation 2'!$G$2:$G$71, 0)),
                    IF(ISNA(MATCH(CONCATENATE(B164, "-", C164), 'SlotsAllocation 2'!$H$2:$H$71, 0)),
                        IF(ISNA(MATCH(CONCATENATE(B164, "-", C164),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18:30-21:30</v>
      </c>
      <c r="P164" s="3">
        <v>5012</v>
      </c>
      <c r="Q164" s="3">
        <f>IF(ISNA(MATCH(CONCATENATE(B164, "-", C164), 'SlotsAllocation 2'!$C$2:$C$71, 0)),
    IF(ISNA(MATCH(CONCATENATE(B164, "-", C164), 'SlotsAllocation 2'!$D$2:$D$71, 0)),
        IF(ISNA(MATCH(CONCATENATE(B164, "-", C164), 'SlotsAllocation 2'!$E$2:$E$71, 0)),
            IF(ISNA(MATCH(CONCATENATE(B164, "-", C164), 'SlotsAllocation 2'!$F$2:$F$71, 0)),
                IF(ISNA(MATCH(CONCATENATE(B164, "-", C164), 'SlotsAllocation 2'!$G$2:$G$71, 0)),
                    IF(ISNA(MATCH(CONCATENATE(B164, "-", C164), 'SlotsAllocation 2'!$H$2:$H$71, 0)),
                        IF(ISNA(MATCH(CONCATENATE(B164, "-", C164), 'SlotsAllocation 2'!$I$2:$I$71, 0)),
                            IF(ISNA(MATCH(CONCATENATE(B164, "-", C164), 'SlotsAllocation 2'!$J$2:$J$71, 0)),
                                "No Room Allocated",
                            MATCH(CONCATENATE(B164, "-", C164), 'SlotsAllocation 2'!$J$2:$J$71, 0)),
                        MATCH(CONCATENATE(B164, "-", C164), 'SlotsAllocation 2'!$I$2:$I$71, 0)),
                    MATCH(CONCATENATE(B164, "-", C164), 'SlotsAllocation 2'!$H$2:$H$71, 0)),
                MATCH(CONCATENATE(B164, "-", C164), 'SlotsAllocation 2'!$G$2:$G$71, 0)),
            MATCH(CONCATENATE(B164, "-", C164), 'SlotsAllocation 2'!$F$2:$F$71, 0)),
        MATCH(CONCATENATE(B164, "-", C164), 'SlotsAllocation 2'!$E$2:$E$71, 0)),
    MATCH(CONCATENATE(B164, "-", C164), 'SlotsAllocation 2'!$D$2:$D$71, 0)),
MATCH(CONCATENATE(B164, "-", C164), 'SlotsAllocation 2'!$C$2:$C$71, 0))</f>
        <v>53</v>
      </c>
      <c r="R164" s="57">
        <v>40</v>
      </c>
      <c r="S164" s="3"/>
      <c r="T164" s="183"/>
      <c r="U164" s="130"/>
      <c r="V164" s="130"/>
      <c r="W164" s="130"/>
    </row>
    <row r="165" spans="1:23" ht="12" x14ac:dyDescent="0.25">
      <c r="B165" s="23" t="s">
        <v>52</v>
      </c>
      <c r="C165" s="2">
        <v>1</v>
      </c>
      <c r="D165" s="3" t="s">
        <v>53</v>
      </c>
      <c r="E165" s="3" t="s">
        <v>54</v>
      </c>
      <c r="F165" s="4">
        <v>3</v>
      </c>
      <c r="G165" s="113" t="s">
        <v>137</v>
      </c>
      <c r="H165" s="113">
        <v>4348</v>
      </c>
      <c r="I165" s="3" t="str">
        <f t="shared" ref="I165" si="36">CONCATENATE(
    IF(J165 &gt; 0, "S", ""),
    IF(K165 &gt; 0, "M", ""),
    IF(L165 &gt; 0, "T", ""),
    IF(M165 &gt; 0, "W", ""),
    IF(N165 &gt; 0, "R", ""),
)</f>
        <v>MW</v>
      </c>
      <c r="J165" s="3">
        <f>IF(ISNA(MATCH(CONCATENATE(B165, "-", C165), 'SlotsAllocation 2'!$C$2:$C$15, 0)),
    IF(ISNA(MATCH(CONCATENATE(B165, "-", C165), 'SlotsAllocation 2'!$D$2:$D$15, 0)),
        IF(ISNA(MATCH(CONCATENATE(B165, "-", C165), 'SlotsAllocation 2'!$E$2:$E$15, 0)),
            IF(ISNA(MATCH(CONCATENATE(B165, "-", C165), 'SlotsAllocation 2'!$F$2:$F$15, 0)),
                IF(ISNA(MATCH(CONCATENATE(B165, "-", C165), 'SlotsAllocation 2'!$G$2:$G$15, 0)),
                    IF(ISNA(MATCH(CONCATENATE(B165, "-", C165), 'SlotsAllocation 2'!$H$2:$H$15, 0)),
                        IF(ISNA(MATCH(CONCATENATE(B165, "-", C165), 'SlotsAllocation 2'!$I$2:$I$15, 0)),
                            IF(ISNA(MATCH(CONCATENATE(B165, "-", C165), 'SlotsAllocation 2'!$J$2:$J$15, 0)),
                                0,
                            MATCH(CONCATENATE(B165, "-", C165), 'SlotsAllocation 2'!$J$2:$J$15, 0)),
                        MATCH(CONCATENATE(B165, "-", C165), 'SlotsAllocation 2'!$I$2:$I$15, 0)),
                    MATCH(CONCATENATE(B165, "-", C165), 'SlotsAllocation 2'!$H$2:$H$15, 0)),
                MATCH(CONCATENATE(B165, "-", C165), 'SlotsAllocation 2'!$G$2:$G$15, 0)),
            MATCH(CONCATENATE(B165, "-", C165), 'SlotsAllocation 2'!$F$2:$F$15, 0)),
        MATCH(CONCATENATE(B165, "-", C165), 'SlotsAllocation 2'!$E$2:$E$15, 0)),
    MATCH(CONCATENATE(B165, "-", C165), 'SlotsAllocation 2'!$D$2:$D$15, 0)),
MATCH(CONCATENATE(B165, "-", C165), 'SlotsAllocation 2'!$C$2:$C$15, 0))</f>
        <v>0</v>
      </c>
      <c r="K165" s="3">
        <f>IF(ISNA(MATCH(CONCATENATE(B165, "-", C165), 'SlotsAllocation 2'!$C$16:$C$29, 0)),
    IF(ISNA(MATCH(CONCATENATE(B165, "-", C165), 'SlotsAllocation 2'!$D$16:$D$29, 0)),
        IF(ISNA(MATCH(CONCATENATE(B165, "-", C165), 'SlotsAllocation 2'!$E$16:$E$29, 0)),
            IF(ISNA(MATCH(CONCATENATE(B165, "-", C165), 'SlotsAllocation 2'!$F$16:$F$29, 0)),
                IF(ISNA(MATCH(CONCATENATE(B165, "-", C165), 'SlotsAllocation 2'!$G$16:$G$29, 0)),
                    IF(ISNA(MATCH(CONCATENATE(B165, "-", C165), 'SlotsAllocation 2'!$H$16:$H$29, 0)),
                        IF(ISNA(MATCH(CONCATENATE(B165, "-", C165), 'SlotsAllocation 2'!$I$16:$I$29, 0)),
                           IF(ISNA(MATCH(CONCATENATE(B165, "-", C165), 'SlotsAllocation 2'!$J$16:$J$29, 0)),
                                0,
                            MATCH(CONCATENATE(B165, "-", C165), 'SlotsAllocation 2'!$J$16:$J$29, 0)),
                        MATCH(CONCATENATE(B165, "-", C165), 'SlotsAllocation 2'!$I$16:$I$29, 0)),
                    MATCH(CONCATENATE(B165, "-", C165), 'SlotsAllocation 2'!$H$16:$H$29, 0)),
                MATCH(CONCATENATE(B165, "-", C165), 'SlotsAllocation 2'!$G$16:$G$29, 0)),
            MATCH(CONCATENATE(B165, "-", C165), 'SlotsAllocation 2'!$F$16:$F$29, 0)),
        MATCH(CONCATENATE(B165, "-", C165), 'SlotsAllocation 2'!$E$16:$E$29, 0)),
    MATCH(CONCATENATE(B165, "-", C165), 'SlotsAllocation 2'!$D$16:$D$29, 0)),
MATCH(CONCATENATE(B165, "-", C165), 'SlotsAllocation 2'!$C$16:$C$29, 0))</f>
        <v>11</v>
      </c>
      <c r="L165" s="3">
        <f>IF(ISNA(MATCH(CONCATENATE(B165, "-", C165), 'SlotsAllocation 2'!$C$30:$C$43, 0)),
    IF(ISNA(MATCH(CONCATENATE(B165, "-", C165), 'SlotsAllocation 2'!$D$30:$D$43, 0)),
        IF(ISNA(MATCH(CONCATENATE(B165, "-", C165), 'SlotsAllocation 2'!$E$30:$E$43, 0)),
            IF(ISNA(MATCH(CONCATENATE(B165, "-", C165), 'SlotsAllocation 2'!$F$30:$F$43, 0)),
                IF(ISNA(MATCH(CONCATENATE(B165, "-", C165), 'SlotsAllocation 2'!$G$30:$G$43, 0)),
                    IF(ISNA(MATCH(CONCATENATE(B165, "-", C165), 'SlotsAllocation 2'!$H$30:$H$43, 0)),
                        IF(ISNA(MATCH(CONCATENATE(B165, "-", C165), 'SlotsAllocation 2'!$I$30:$I$43, 0)),
                           IF(ISNA(MATCH(CONCATENATE(B165, "-", C165), 'SlotsAllocation 2'!$J$30:$J$43, 0)),
                                0,
                            MATCH(CONCATENATE(B165, "-", C165), 'SlotsAllocation 2'!$J$30:$J$43, 0)),
                        MATCH(CONCATENATE(B165, "-", C165), 'SlotsAllocation 2'!$I$30:$I$43, 0)),
                    MATCH(CONCATENATE(B165, "-", C165), 'SlotsAllocation 2'!$H$30:$H$43, 0)),
                MATCH(CONCATENATE(B165, "-", C165), 'SlotsAllocation 2'!$G$30:$G$43, 0)),
            MATCH(CONCATENATE(B165, "-", C165), 'SlotsAllocation 2'!$F$30:$F$43, 0)),
        MATCH(CONCATENATE(B165, "-", C165), 'SlotsAllocation 2'!$E$30:$E$43, 0)),
    MATCH(CONCATENATE(B165, "-", C165), 'SlotsAllocation 2'!$D$30:$D$43, 0)),
MATCH(CONCATENATE(B165, "-", C165), 'SlotsAllocation 2'!$C$30:$C$43, 0))</f>
        <v>0</v>
      </c>
      <c r="M165" s="3">
        <f>IF(ISNA(MATCH(CONCATENATE(B165, "-", C165), 'SlotsAllocation 2'!$C$44:$C$57, 0)),
    IF(ISNA(MATCH(CONCATENATE(B165, "-", C165), 'SlotsAllocation 2'!$D$44:$D$57, 0)),
        IF(ISNA(MATCH(CONCATENATE(B165, "-", C165), 'SlotsAllocation 2'!$E$44:$E$57, 0)),
            IF(ISNA(MATCH(CONCATENATE(B165, "-", C165), 'SlotsAllocation 2'!$F$44:$F$57, 0)),
                IF(ISNA(MATCH(CONCATENATE(B165, "-", C165), 'SlotsAllocation 2'!$G$44:$G$57, 0)),
                    IF(ISNA(MATCH(CONCATENATE(B165, "-", C165), 'SlotsAllocation 2'!$H$44:$H$57, 0)),
                        IF(ISNA(MATCH(CONCATENATE(B165, "-", C165), 'SlotsAllocation 2'!$I$44:$I$57, 0)),
                           IF(ISNA(MATCH(CONCATENATE(B165, "-", C165), 'SlotsAllocation 2'!$J$44:$J$57, 0)),
                                0,
                            MATCH(CONCATENATE(B165, "-", C165), 'SlotsAllocation 2'!$J$44:$J$57, 0)),
                        MATCH(CONCATENATE(B165, "-", C165), 'SlotsAllocation 2'!$I$44:$I$57, 0)),
                    MATCH(CONCATENATE(B165, "-", C165), 'SlotsAllocation 2'!$H$44:$H$57, 0)),
                MATCH(CONCATENATE(B165, "-", C165), 'SlotsAllocation 2'!$G$44:$G$57, 0)),
            MATCH(CONCATENATE(B165, "-", C165), 'SlotsAllocation 2'!$F$44:$F$57, 0)),
        MATCH(CONCATENATE(B165, "-", C165), 'SlotsAllocation 2'!$E$44:$E$57, 0)),
    MATCH(CONCATENATE(B165, "-", C165), 'SlotsAllocation 2'!$D$44:$D$57, 0)),
MATCH(CONCATENATE(B165, "-", C165), 'SlotsAllocation 2'!$C$44:$C$57, 0))</f>
        <v>10</v>
      </c>
      <c r="N165" s="3">
        <f>IF(ISNA(MATCH(CONCATENATE(B165, "-", C165), 'SlotsAllocation 2'!$C$58:$C$71, 0)),
    IF(ISNA(MATCH(CONCATENATE(B165, "-", C165), 'SlotsAllocation 2'!$D$58:$D$71, 0)),
        IF(ISNA(MATCH(CONCATENATE(B165, "-", C165), 'SlotsAllocation 2'!$E$58:$E$71, 0)),
            IF(ISNA(MATCH(CONCATENATE(B165, "-", C165), 'SlotsAllocation 2'!$F$58:$F$71, 0)),
                IF(ISNA(MATCH(CONCATENATE(B165, "-", C165), 'SlotsAllocation 2'!$G$58:$G$71, 0)),
                    IF(ISNA(MATCH(CONCATENATE(B165, "-", C165), 'SlotsAllocation 2'!$H$58:$H$71, 0)),
                        IF(ISNA(MATCH(CONCATENATE(B165, "-", C165), 'SlotsAllocation 2'!$I$58:$I$71, 0)),
                           IF(ISNA(MATCH(CONCATENATE(B165, "-", C165), 'SlotsAllocation 2'!$J$58:$J$71, 0)),
                                0,
                            MATCH(CONCATENATE(B165, "-", C165), 'SlotsAllocation 2'!$J$58:$J$71, 0)),
                        MATCH(CONCATENATE(B165, "-", C165), 'SlotsAllocation 2'!$I$58:$I$71, 0)),
                    MATCH(CONCATENATE(B165, "-", C165), 'SlotsAllocation 2'!$H$58:$H$71, 0)),
                MATCH(CONCATENATE(B165, "-", C165), 'SlotsAllocation 2'!$G$58:$G$71, 0)),
            MATCH(CONCATENATE(B165, "-", C165), 'SlotsAllocation 2'!$F$58:$F$71, 0)),
        MATCH(CONCATENATE(B165, "-", C165), 'SlotsAllocation 2'!$E$58:$E$71, 0)),
    MATCH(CONCATENATE(B165, "-", C165), 'SlotsAllocation 2'!$D$58:$D$71, 0)),
MATCH(CONCATENATE(B165, "-", C165), 'SlotsAllocation 2'!$C$58:$C$71, 0))</f>
        <v>0</v>
      </c>
      <c r="O165" s="3" t="str">
        <f>IF(ISNA(MATCH(CONCATENATE(B165, "-", C165), 'SlotsAllocation 2'!$C$2:$C$71, 0)),
    IF(ISNA(MATCH(CONCATENATE(B165, "-", C165), 'SlotsAllocation 2'!$D$2:$D$71, 0)),
        IF(ISNA(MATCH(CONCATENATE(B165, "-", C165), 'SlotsAllocation 2'!$E$2:$E$71, 0)),
            IF(ISNA(MATCH(CONCATENATE(B165, "-", C165), 'SlotsAllocation 2'!$F$2:$F$71, 0)),
                IF(ISNA(MATCH(CONCATENATE(B165, "-", C165), 'SlotsAllocation 2'!$G$2:$G$71, 0)),
                    IF(ISNA(MATCH(CONCATENATE(B165, "-", C165), 'SlotsAllocation 2'!$H$2:$H$71, 0)),
                        IF(ISNA(MATCH(CONCATENATE(B165, "-", C165),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14:40-16:10</v>
      </c>
      <c r="P165" s="3" t="s">
        <v>438</v>
      </c>
      <c r="Q165" s="3">
        <f>IF(ISNA(MATCH(CONCATENATE(B165, "-", C165), 'SlotsAllocation 2'!$C$2:$C$71, 0)),
    IF(ISNA(MATCH(CONCATENATE(B165, "-", C165), 'SlotsAllocation 2'!$D$2:$D$71, 0)),
        IF(ISNA(MATCH(CONCATENATE(B165, "-", C165), 'SlotsAllocation 2'!$E$2:$E$71, 0)),
            IF(ISNA(MATCH(CONCATENATE(B165, "-", C165), 'SlotsAllocation 2'!$F$2:$F$71, 0)),
                IF(ISNA(MATCH(CONCATENATE(B165, "-", C165), 'SlotsAllocation 2'!$G$2:$G$71, 0)),
                    IF(ISNA(MATCH(CONCATENATE(B165, "-", C165), 'SlotsAllocation 2'!$H$2:$H$71, 0)),
                        IF(ISNA(MATCH(CONCATENATE(B165, "-", C165), 'SlotsAllocation 2'!$I$2:$I$71, 0)),
                            IF(ISNA(MATCH(CONCATENATE(B165, "-", C165), 'SlotsAllocation 2'!$J$2:$J$71, 0)),
                                "No Room Allocated",
                            MATCH(CONCATENATE(B165, "-", C165), 'SlotsAllocation 2'!$J$2:$J$71, 0)),
                        MATCH(CONCATENATE(B165, "-", C165), 'SlotsAllocation 2'!$I$2:$I$71, 0)),
                    MATCH(CONCATENATE(B165, "-", C165), 'SlotsAllocation 2'!$H$2:$H$71, 0)),
                MATCH(CONCATENATE(B165, "-", C165), 'SlotsAllocation 2'!$G$2:$G$71, 0)),
            MATCH(CONCATENATE(B165, "-", C165), 'SlotsAllocation 2'!$F$2:$F$71, 0)),
        MATCH(CONCATENATE(B165, "-", C165), 'SlotsAllocation 2'!$E$2:$E$71, 0)),
    MATCH(CONCATENATE(B165, "-", C165), 'SlotsAllocation 2'!$D$2:$D$71, 0)),
MATCH(CONCATENATE(B165, "-", C165), 'SlotsAllocation 2'!$C$2:$C$71, 0))</f>
        <v>25</v>
      </c>
      <c r="R165" s="57">
        <v>30</v>
      </c>
      <c r="S165" s="3"/>
      <c r="T165" s="183"/>
      <c r="U165" s="130"/>
      <c r="V165" s="130"/>
      <c r="W165" s="130"/>
    </row>
    <row r="166" spans="1:23" ht="12" x14ac:dyDescent="0.25">
      <c r="B166" s="23" t="s">
        <v>55</v>
      </c>
      <c r="C166" s="2">
        <v>1</v>
      </c>
      <c r="D166" s="3" t="s">
        <v>85</v>
      </c>
      <c r="E166" s="3" t="s">
        <v>54</v>
      </c>
      <c r="F166" s="4">
        <v>3</v>
      </c>
      <c r="G166" s="113" t="s">
        <v>137</v>
      </c>
      <c r="H166" s="113">
        <v>4348</v>
      </c>
      <c r="I166" s="3" t="str">
        <f t="shared" ref="I166" si="37">CONCATENATE(
    IF(J166 &gt; 0, "S", ""),
    IF(K166 &gt; 0, "M", ""),
    IF(L166 &gt; 0, "T", ""),
    IF(M166 &gt; 0, "W", ""),
    IF(N166 &gt; 0, "R", ""),
)</f>
        <v>M</v>
      </c>
      <c r="J166" s="3">
        <f>IF(ISNA(MATCH(CONCATENATE(B166, "-", C166), 'SlotsAllocation 2'!$C$2:$C$15, 0)),
    IF(ISNA(MATCH(CONCATENATE(B166, "-", C166), 'SlotsAllocation 2'!$D$2:$D$15, 0)),
        IF(ISNA(MATCH(CONCATENATE(B166, "-", C166), 'SlotsAllocation 2'!$E$2:$E$15, 0)),
            IF(ISNA(MATCH(CONCATENATE(B166, "-", C166), 'SlotsAllocation 2'!$F$2:$F$15, 0)),
                IF(ISNA(MATCH(CONCATENATE(B166, "-", C166), 'SlotsAllocation 2'!$G$2:$G$15, 0)),
                    IF(ISNA(MATCH(CONCATENATE(B166, "-", C166), 'SlotsAllocation 2'!$H$2:$H$15, 0)),
                        IF(ISNA(MATCH(CONCATENATE(B166, "-", C166), 'SlotsAllocation 2'!$I$2:$I$15, 0)),
                            IF(ISNA(MATCH(CONCATENATE(B166, "-", C166), 'SlotsAllocation 2'!$J$2:$J$15, 0)),
                                0,
                            MATCH(CONCATENATE(B166, "-", C166), 'SlotsAllocation 2'!$J$2:$J$15, 0)),
                        MATCH(CONCATENATE(B166, "-", C166), 'SlotsAllocation 2'!$I$2:$I$15, 0)),
                    MATCH(CONCATENATE(B166, "-", C166), 'SlotsAllocation 2'!$H$2:$H$15, 0)),
                MATCH(CONCATENATE(B166, "-", C166), 'SlotsAllocation 2'!$G$2:$G$15, 0)),
            MATCH(CONCATENATE(B166, "-", C166), 'SlotsAllocation 2'!$F$2:$F$15, 0)),
        MATCH(CONCATENATE(B166, "-", C166), 'SlotsAllocation 2'!$E$2:$E$15, 0)),
    MATCH(CONCATENATE(B166, "-", C166), 'SlotsAllocation 2'!$D$2:$D$15, 0)),
MATCH(CONCATENATE(B166, "-", C166), 'SlotsAllocation 2'!$C$2:$C$15, 0))</f>
        <v>0</v>
      </c>
      <c r="K166" s="3">
        <f>IF(ISNA(MATCH(CONCATENATE(B166, "-", C166), 'SlotsAllocation 2'!$C$16:$C$29, 0)),
    IF(ISNA(MATCH(CONCATENATE(B166, "-", C166), 'SlotsAllocation 2'!$D$16:$D$29, 0)),
        IF(ISNA(MATCH(CONCATENATE(B166, "-", C166), 'SlotsAllocation 2'!$E$16:$E$29, 0)),
            IF(ISNA(MATCH(CONCATENATE(B166, "-", C166), 'SlotsAllocation 2'!$F$16:$F$29, 0)),
                IF(ISNA(MATCH(CONCATENATE(B166, "-", C166), 'SlotsAllocation 2'!$G$16:$G$29, 0)),
                    IF(ISNA(MATCH(CONCATENATE(B166, "-", C166), 'SlotsAllocation 2'!$H$16:$H$29, 0)),
                        IF(ISNA(MATCH(CONCATENATE(B166, "-", C166), 'SlotsAllocation 2'!$I$16:$I$29, 0)),
                           IF(ISNA(MATCH(CONCATENATE(B166, "-", C166), 'SlotsAllocation 2'!$J$16:$J$29, 0)),
                                0,
                            MATCH(CONCATENATE(B166, "-", C166), 'SlotsAllocation 2'!$J$16:$J$29, 0)),
                        MATCH(CONCATENATE(B166, "-", C166), 'SlotsAllocation 2'!$I$16:$I$29, 0)),
                    MATCH(CONCATENATE(B166, "-", C166), 'SlotsAllocation 2'!$H$16:$H$29, 0)),
                MATCH(CONCATENATE(B166, "-", C166), 'SlotsAllocation 2'!$G$16:$G$29, 0)),
            MATCH(CONCATENATE(B166, "-", C166), 'SlotsAllocation 2'!$F$16:$F$29, 0)),
        MATCH(CONCATENATE(B166, "-", C166), 'SlotsAllocation 2'!$E$16:$E$29, 0)),
    MATCH(CONCATENATE(B166, "-", C166), 'SlotsAllocation 2'!$D$16:$D$29, 0)),
MATCH(CONCATENATE(B166, "-", C166), 'SlotsAllocation 2'!$C$16:$C$29, 0))</f>
        <v>4</v>
      </c>
      <c r="L166" s="3">
        <f>IF(ISNA(MATCH(CONCATENATE(B166, "-", C166), 'SlotsAllocation 2'!$C$30:$C$43, 0)),
    IF(ISNA(MATCH(CONCATENATE(B166, "-", C166), 'SlotsAllocation 2'!$D$30:$D$43, 0)),
        IF(ISNA(MATCH(CONCATENATE(B166, "-", C166), 'SlotsAllocation 2'!$E$30:$E$43, 0)),
            IF(ISNA(MATCH(CONCATENATE(B166, "-", C166), 'SlotsAllocation 2'!$F$30:$F$43, 0)),
                IF(ISNA(MATCH(CONCATENATE(B166, "-", C166), 'SlotsAllocation 2'!$G$30:$G$43, 0)),
                    IF(ISNA(MATCH(CONCATENATE(B166, "-", C166), 'SlotsAllocation 2'!$H$30:$H$43, 0)),
                        IF(ISNA(MATCH(CONCATENATE(B166, "-", C166), 'SlotsAllocation 2'!$I$30:$I$43, 0)),
                           IF(ISNA(MATCH(CONCATENATE(B166, "-", C166), 'SlotsAllocation 2'!$J$30:$J$43, 0)),
                                0,
                            MATCH(CONCATENATE(B166, "-", C166), 'SlotsAllocation 2'!$J$30:$J$43, 0)),
                        MATCH(CONCATENATE(B166, "-", C166), 'SlotsAllocation 2'!$I$30:$I$43, 0)),
                    MATCH(CONCATENATE(B166, "-", C166), 'SlotsAllocation 2'!$H$30:$H$43, 0)),
                MATCH(CONCATENATE(B166, "-", C166), 'SlotsAllocation 2'!$G$30:$G$43, 0)),
            MATCH(CONCATENATE(B166, "-", C166), 'SlotsAllocation 2'!$F$30:$F$43, 0)),
        MATCH(CONCATENATE(B166, "-", C166), 'SlotsAllocation 2'!$E$30:$E$43, 0)),
    MATCH(CONCATENATE(B166, "-", C166), 'SlotsAllocation 2'!$D$30:$D$43, 0)),
MATCH(CONCATENATE(B166, "-", C166), 'SlotsAllocation 2'!$C$30:$C$43, 0))</f>
        <v>0</v>
      </c>
      <c r="M166" s="3">
        <f>IF(ISNA(MATCH(CONCATENATE(B166, "-", C166), 'SlotsAllocation 2'!$C$44:$C$57, 0)),
    IF(ISNA(MATCH(CONCATENATE(B166, "-", C166), 'SlotsAllocation 2'!$D$44:$D$57, 0)),
        IF(ISNA(MATCH(CONCATENATE(B166, "-", C166), 'SlotsAllocation 2'!$E$44:$E$57, 0)),
            IF(ISNA(MATCH(CONCATENATE(B166, "-", C166), 'SlotsAllocation 2'!$F$44:$F$57, 0)),
                IF(ISNA(MATCH(CONCATENATE(B166, "-", C166), 'SlotsAllocation 2'!$G$44:$G$57, 0)),
                    IF(ISNA(MATCH(CONCATENATE(B166, "-", C166), 'SlotsAllocation 2'!$H$44:$H$57, 0)),
                        IF(ISNA(MATCH(CONCATENATE(B166, "-", C166), 'SlotsAllocation 2'!$I$44:$I$57, 0)),
                           IF(ISNA(MATCH(CONCATENATE(B166, "-", C166), 'SlotsAllocation 2'!$J$44:$J$57, 0)),
                                0,
                            MATCH(CONCATENATE(B166, "-", C166), 'SlotsAllocation 2'!$J$44:$J$57, 0)),
                        MATCH(CONCATENATE(B166, "-", C166), 'SlotsAllocation 2'!$I$44:$I$57, 0)),
                    MATCH(CONCATENATE(B166, "-", C166), 'SlotsAllocation 2'!$H$44:$H$57, 0)),
                MATCH(CONCATENATE(B166, "-", C166), 'SlotsAllocation 2'!$G$44:$G$57, 0)),
            MATCH(CONCATENATE(B166, "-", C166), 'SlotsAllocation 2'!$F$44:$F$57, 0)),
        MATCH(CONCATENATE(B166, "-", C166), 'SlotsAllocation 2'!$E$44:$E$57, 0)),
    MATCH(CONCATENATE(B166, "-", C166), 'SlotsAllocation 2'!$D$44:$D$57, 0)),
MATCH(CONCATENATE(B166, "-", C166), 'SlotsAllocation 2'!$C$44:$C$57, 0))</f>
        <v>0</v>
      </c>
      <c r="N166" s="3">
        <f>IF(ISNA(MATCH(CONCATENATE(B166, "-", C166), 'SlotsAllocation 2'!$C$58:$C$71, 0)),
    IF(ISNA(MATCH(CONCATENATE(B166, "-", C166), 'SlotsAllocation 2'!$D$58:$D$71, 0)),
        IF(ISNA(MATCH(CONCATENATE(B166, "-", C166), 'SlotsAllocation 2'!$E$58:$E$71, 0)),
            IF(ISNA(MATCH(CONCATENATE(B166, "-", C166), 'SlotsAllocation 2'!$F$58:$F$71, 0)),
                IF(ISNA(MATCH(CONCATENATE(B166, "-", C166), 'SlotsAllocation 2'!$G$58:$G$71, 0)),
                    IF(ISNA(MATCH(CONCATENATE(B166, "-", C166), 'SlotsAllocation 2'!$H$58:$H$71, 0)),
                        IF(ISNA(MATCH(CONCATENATE(B166, "-", C166), 'SlotsAllocation 2'!$I$58:$I$71, 0)),
                           IF(ISNA(MATCH(CONCATENATE(B166, "-", C166), 'SlotsAllocation 2'!$J$58:$J$71, 0)),
                                0,
                            MATCH(CONCATENATE(B166, "-", C166), 'SlotsAllocation 2'!$J$58:$J$71, 0)),
                        MATCH(CONCATENATE(B166, "-", C166), 'SlotsAllocation 2'!$I$58:$I$71, 0)),
                    MATCH(CONCATENATE(B166, "-", C166), 'SlotsAllocation 2'!$H$58:$H$71, 0)),
                MATCH(CONCATENATE(B166, "-", C166), 'SlotsAllocation 2'!$G$58:$G$71, 0)),
            MATCH(CONCATENATE(B166, "-", C166), 'SlotsAllocation 2'!$F$58:$F$71, 0)),
        MATCH(CONCATENATE(B166, "-", C166), 'SlotsAllocation 2'!$E$58:$E$71, 0)),
    MATCH(CONCATENATE(B166, "-", C166), 'SlotsAllocation 2'!$D$58:$D$71, 0)),
MATCH(CONCATENATE(B166, "-", C166), 'SlotsAllocation 2'!$C$58:$C$71, 0))</f>
        <v>0</v>
      </c>
      <c r="O166" s="3" t="str">
        <f>IF(ISNA(MATCH(CONCATENATE(B166, "-", C166), 'SlotsAllocation 2'!$C$2:$C$71, 0)),
    IF(ISNA(MATCH(CONCATENATE(B166, "-", C166), 'SlotsAllocation 2'!$D$2:$D$71, 0)),
        IF(ISNA(MATCH(CONCATENATE(B166, "-", C166), 'SlotsAllocation 2'!$E$2:$E$71, 0)),
            IF(ISNA(MATCH(CONCATENATE(B166, "-", C166), 'SlotsAllocation 2'!$F$2:$F$71, 0)),
                IF(ISNA(MATCH(CONCATENATE(B166, "-", C166), 'SlotsAllocation 2'!$G$2:$G$71, 0)),
                    IF(ISNA(MATCH(CONCATENATE(B166, "-", C166), 'SlotsAllocation 2'!$H$2:$H$71, 0)),
                        IF(ISNA(MATCH(CONCATENATE(B166, "-", C166),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16:20-17:50</v>
      </c>
      <c r="P166" s="3" t="str">
        <f>IF(ISNA(VLOOKUP(Q166, 'LOOKUP Table'!$A$2:$B$75, 2, FALSE)), "No Room Allocated", VLOOKUP(Q166, 'LOOKUP Table'!$A$2:$B$75, 2, FALSE))</f>
        <v>CSCLAB3</v>
      </c>
      <c r="Q166" s="3">
        <f>IF(ISNA(MATCH(CONCATENATE(B166, "-", C166), 'SlotsAllocation 2'!$C$2:$C$71, 0)),
    IF(ISNA(MATCH(CONCATENATE(B166, "-", C166), 'SlotsAllocation 2'!$D$2:$D$71, 0)),
        IF(ISNA(MATCH(CONCATENATE(B166, "-", C166), 'SlotsAllocation 2'!$E$2:$E$71, 0)),
            IF(ISNA(MATCH(CONCATENATE(B166, "-", C166), 'SlotsAllocation 2'!$F$2:$F$71, 0)),
                IF(ISNA(MATCH(CONCATENATE(B166, "-", C166), 'SlotsAllocation 2'!$G$2:$G$71, 0)),
                    IF(ISNA(MATCH(CONCATENATE(B166, "-", C166), 'SlotsAllocation 2'!$H$2:$H$71, 0)),
                        IF(ISNA(MATCH(CONCATENATE(B166, "-", C166), 'SlotsAllocation 2'!$I$2:$I$71, 0)),
                            IF(ISNA(MATCH(CONCATENATE(B166, "-", C166), 'SlotsAllocation 2'!$J$2:$J$71, 0)),
                                "No Room Allocated",
                            MATCH(CONCATENATE(B166, "-", C166), 'SlotsAllocation 2'!$J$2:$J$71, 0)),
                        MATCH(CONCATENATE(B166, "-", C166), 'SlotsAllocation 2'!$I$2:$I$71, 0)),
                    MATCH(CONCATENATE(B166, "-", C166), 'SlotsAllocation 2'!$H$2:$H$71, 0)),
                MATCH(CONCATENATE(B166, "-", C166), 'SlotsAllocation 2'!$G$2:$G$71, 0)),
            MATCH(CONCATENATE(B166, "-", C166), 'SlotsAllocation 2'!$F$2:$F$71, 0)),
        MATCH(CONCATENATE(B166, "-", C166), 'SlotsAllocation 2'!$E$2:$E$71, 0)),
    MATCH(CONCATENATE(B166, "-", C166), 'SlotsAllocation 2'!$D$2:$D$71, 0)),
MATCH(CONCATENATE(B166, "-", C166), 'SlotsAllocation 2'!$C$2:$C$71, 0))</f>
        <v>18</v>
      </c>
      <c r="R166" s="57">
        <v>30</v>
      </c>
      <c r="S166" s="3"/>
      <c r="T166" s="183"/>
      <c r="U166" s="130"/>
      <c r="V166" s="130"/>
      <c r="W166" s="130"/>
    </row>
    <row r="167" spans="1:23" ht="12" x14ac:dyDescent="0.25">
      <c r="B167" s="23" t="s">
        <v>52</v>
      </c>
      <c r="C167" s="2">
        <v>2</v>
      </c>
      <c r="D167" s="3" t="s">
        <v>53</v>
      </c>
      <c r="E167" s="3" t="s">
        <v>54</v>
      </c>
      <c r="F167" s="4">
        <v>3</v>
      </c>
      <c r="G167" s="95" t="s">
        <v>162</v>
      </c>
      <c r="H167" s="126">
        <v>4184</v>
      </c>
      <c r="I167" s="3" t="str">
        <f t="shared" si="34"/>
        <v>ST</v>
      </c>
      <c r="J167" s="3">
        <f>IF(ISNA(MATCH(CONCATENATE(B167, "-", C167), 'SlotsAllocation 2'!$C$2:$C$15, 0)),
    IF(ISNA(MATCH(CONCATENATE(B167, "-", C167), 'SlotsAllocation 2'!$D$2:$D$15, 0)),
        IF(ISNA(MATCH(CONCATENATE(B167, "-", C167), 'SlotsAllocation 2'!$E$2:$E$15, 0)),
            IF(ISNA(MATCH(CONCATENATE(B167, "-", C167), 'SlotsAllocation 2'!$F$2:$F$15, 0)),
                IF(ISNA(MATCH(CONCATENATE(B167, "-", C167), 'SlotsAllocation 2'!$G$2:$G$15, 0)),
                    IF(ISNA(MATCH(CONCATENATE(B167, "-", C167), 'SlotsAllocation 2'!$H$2:$H$15, 0)),
                        IF(ISNA(MATCH(CONCATENATE(B167, "-", C167), 'SlotsAllocation 2'!$I$2:$I$15, 0)),
                            IF(ISNA(MATCH(CONCATENATE(B167, "-", C167), 'SlotsAllocation 2'!$J$2:$J$15, 0)),
                                0,
                            MATCH(CONCATENATE(B167, "-", C167), 'SlotsAllocation 2'!$J$2:$J$15, 0)),
                        MATCH(CONCATENATE(B167, "-", C167), 'SlotsAllocation 2'!$I$2:$I$15, 0)),
                    MATCH(CONCATENATE(B167, "-", C167), 'SlotsAllocation 2'!$H$2:$H$15, 0)),
                MATCH(CONCATENATE(B167, "-", C167), 'SlotsAllocation 2'!$G$2:$G$15, 0)),
            MATCH(CONCATENATE(B167, "-", C167), 'SlotsAllocation 2'!$F$2:$F$15, 0)),
        MATCH(CONCATENATE(B167, "-", C167), 'SlotsAllocation 2'!$E$2:$E$15, 0)),
    MATCH(CONCATENATE(B167, "-", C167), 'SlotsAllocation 2'!$D$2:$D$15, 0)),
MATCH(CONCATENATE(B167, "-", C167), 'SlotsAllocation 2'!$C$2:$C$15, 0))</f>
        <v>11</v>
      </c>
      <c r="K167" s="3">
        <f>IF(ISNA(MATCH(CONCATENATE(B167, "-", C167), 'SlotsAllocation 2'!$C$16:$C$29, 0)),
    IF(ISNA(MATCH(CONCATENATE(B167, "-", C167), 'SlotsAllocation 2'!$D$16:$D$29, 0)),
        IF(ISNA(MATCH(CONCATENATE(B167, "-", C167), 'SlotsAllocation 2'!$E$16:$E$29, 0)),
            IF(ISNA(MATCH(CONCATENATE(B167, "-", C167), 'SlotsAllocation 2'!$F$16:$F$29, 0)),
                IF(ISNA(MATCH(CONCATENATE(B167, "-", C167), 'SlotsAllocation 2'!$G$16:$G$29, 0)),
                    IF(ISNA(MATCH(CONCATENATE(B167, "-", C167), 'SlotsAllocation 2'!$H$16:$H$29, 0)),
                        IF(ISNA(MATCH(CONCATENATE(B167, "-", C167), 'SlotsAllocation 2'!$I$16:$I$29, 0)),
                           IF(ISNA(MATCH(CONCATENATE(B167, "-", C167), 'SlotsAllocation 2'!$J$16:$J$29, 0)),
                                0,
                            MATCH(CONCATENATE(B167, "-", C167), 'SlotsAllocation 2'!$J$16:$J$29, 0)),
                        MATCH(CONCATENATE(B167, "-", C167), 'SlotsAllocation 2'!$I$16:$I$29, 0)),
                    MATCH(CONCATENATE(B167, "-", C167), 'SlotsAllocation 2'!$H$16:$H$29, 0)),
                MATCH(CONCATENATE(B167, "-", C167), 'SlotsAllocation 2'!$G$16:$G$29, 0)),
            MATCH(CONCATENATE(B167, "-", C167), 'SlotsAllocation 2'!$F$16:$F$29, 0)),
        MATCH(CONCATENATE(B167, "-", C167), 'SlotsAllocation 2'!$E$16:$E$29, 0)),
    MATCH(CONCATENATE(B167, "-", C167), 'SlotsAllocation 2'!$D$16:$D$29, 0)),
MATCH(CONCATENATE(B167, "-", C167), 'SlotsAllocation 2'!$C$16:$C$29, 0))</f>
        <v>0</v>
      </c>
      <c r="L167" s="3">
        <f>IF(ISNA(MATCH(CONCATENATE(B167, "-", C167), 'SlotsAllocation 2'!$C$30:$C$43, 0)),
    IF(ISNA(MATCH(CONCATENATE(B167, "-", C167), 'SlotsAllocation 2'!$D$30:$D$43, 0)),
        IF(ISNA(MATCH(CONCATENATE(B167, "-", C167), 'SlotsAllocation 2'!$E$30:$E$43, 0)),
            IF(ISNA(MATCH(CONCATENATE(B167, "-", C167), 'SlotsAllocation 2'!$F$30:$F$43, 0)),
                IF(ISNA(MATCH(CONCATENATE(B167, "-", C167), 'SlotsAllocation 2'!$G$30:$G$43, 0)),
                    IF(ISNA(MATCH(CONCATENATE(B167, "-", C167), 'SlotsAllocation 2'!$H$30:$H$43, 0)),
                        IF(ISNA(MATCH(CONCATENATE(B167, "-", C167), 'SlotsAllocation 2'!$I$30:$I$43, 0)),
                           IF(ISNA(MATCH(CONCATENATE(B167, "-", C167), 'SlotsAllocation 2'!$J$30:$J$43, 0)),
                                0,
                            MATCH(CONCATENATE(B167, "-", C167), 'SlotsAllocation 2'!$J$30:$J$43, 0)),
                        MATCH(CONCATENATE(B167, "-", C167), 'SlotsAllocation 2'!$I$30:$I$43, 0)),
                    MATCH(CONCATENATE(B167, "-", C167), 'SlotsAllocation 2'!$H$30:$H$43, 0)),
                MATCH(CONCATENATE(B167, "-", C167), 'SlotsAllocation 2'!$G$30:$G$43, 0)),
            MATCH(CONCATENATE(B167, "-", C167), 'SlotsAllocation 2'!$F$30:$F$43, 0)),
        MATCH(CONCATENATE(B167, "-", C167), 'SlotsAllocation 2'!$E$30:$E$43, 0)),
    MATCH(CONCATENATE(B167, "-", C167), 'SlotsAllocation 2'!$D$30:$D$43, 0)),
MATCH(CONCATENATE(B167, "-", C167), 'SlotsAllocation 2'!$C$30:$C$43, 0))</f>
        <v>11</v>
      </c>
      <c r="M167" s="3">
        <f>IF(ISNA(MATCH(CONCATENATE(B167, "-", C167), 'SlotsAllocation 2'!$C$44:$C$57, 0)),
    IF(ISNA(MATCH(CONCATENATE(B167, "-", C167), 'SlotsAllocation 2'!$D$44:$D$57, 0)),
        IF(ISNA(MATCH(CONCATENATE(B167, "-", C167), 'SlotsAllocation 2'!$E$44:$E$57, 0)),
            IF(ISNA(MATCH(CONCATENATE(B167, "-", C167), 'SlotsAllocation 2'!$F$44:$F$57, 0)),
                IF(ISNA(MATCH(CONCATENATE(B167, "-", C167), 'SlotsAllocation 2'!$G$44:$G$57, 0)),
                    IF(ISNA(MATCH(CONCATENATE(B167, "-", C167), 'SlotsAllocation 2'!$H$44:$H$57, 0)),
                        IF(ISNA(MATCH(CONCATENATE(B167, "-", C167), 'SlotsAllocation 2'!$I$44:$I$57, 0)),
                           IF(ISNA(MATCH(CONCATENATE(B167, "-", C167), 'SlotsAllocation 2'!$J$44:$J$57, 0)),
                                0,
                            MATCH(CONCATENATE(B167, "-", C167), 'SlotsAllocation 2'!$J$44:$J$57, 0)),
                        MATCH(CONCATENATE(B167, "-", C167), 'SlotsAllocation 2'!$I$44:$I$57, 0)),
                    MATCH(CONCATENATE(B167, "-", C167), 'SlotsAllocation 2'!$H$44:$H$57, 0)),
                MATCH(CONCATENATE(B167, "-", C167), 'SlotsAllocation 2'!$G$44:$G$57, 0)),
            MATCH(CONCATENATE(B167, "-", C167), 'SlotsAllocation 2'!$F$44:$F$57, 0)),
        MATCH(CONCATENATE(B167, "-", C167), 'SlotsAllocation 2'!$E$44:$E$57, 0)),
    MATCH(CONCATENATE(B167, "-", C167), 'SlotsAllocation 2'!$D$44:$D$57, 0)),
MATCH(CONCATENATE(B167, "-", C167), 'SlotsAllocation 2'!$C$44:$C$57, 0))</f>
        <v>0</v>
      </c>
      <c r="N167" s="3">
        <f>IF(ISNA(MATCH(CONCATENATE(B167, "-", C167), 'SlotsAllocation 2'!$C$58:$C$71, 0)),
    IF(ISNA(MATCH(CONCATENATE(B167, "-", C167), 'SlotsAllocation 2'!$D$58:$D$71, 0)),
        IF(ISNA(MATCH(CONCATENATE(B167, "-", C167), 'SlotsAllocation 2'!$E$58:$E$71, 0)),
            IF(ISNA(MATCH(CONCATENATE(B167, "-", C167), 'SlotsAllocation 2'!$F$58:$F$71, 0)),
                IF(ISNA(MATCH(CONCATENATE(B167, "-", C167), 'SlotsAllocation 2'!$G$58:$G$71, 0)),
                    IF(ISNA(MATCH(CONCATENATE(B167, "-", C167), 'SlotsAllocation 2'!$H$58:$H$71, 0)),
                        IF(ISNA(MATCH(CONCATENATE(B167, "-", C167), 'SlotsAllocation 2'!$I$58:$I$71, 0)),
                           IF(ISNA(MATCH(CONCATENATE(B167, "-", C167), 'SlotsAllocation 2'!$J$58:$J$71, 0)),
                                0,
                            MATCH(CONCATENATE(B167, "-", C167), 'SlotsAllocation 2'!$J$58:$J$71, 0)),
                        MATCH(CONCATENATE(B167, "-", C167), 'SlotsAllocation 2'!$I$58:$I$71, 0)),
                    MATCH(CONCATENATE(B167, "-", C167), 'SlotsAllocation 2'!$H$58:$H$71, 0)),
                MATCH(CONCATENATE(B167, "-", C167), 'SlotsAllocation 2'!$G$58:$G$71, 0)),
            MATCH(CONCATENATE(B167, "-", C167), 'SlotsAllocation 2'!$F$58:$F$71, 0)),
        MATCH(CONCATENATE(B167, "-", C167), 'SlotsAllocation 2'!$E$58:$E$71, 0)),
    MATCH(CONCATENATE(B167, "-", C167), 'SlotsAllocation 2'!$D$58:$D$71, 0)),
MATCH(CONCATENATE(B167, "-", C167), 'SlotsAllocation 2'!$C$58:$C$71, 0))</f>
        <v>0</v>
      </c>
      <c r="O167" s="3" t="str">
        <f>IF(ISNA(MATCH(CONCATENATE(B167, "-", C167), 'SlotsAllocation 2'!$C$2:$C$71, 0)),
    IF(ISNA(MATCH(CONCATENATE(B167, "-", C167), 'SlotsAllocation 2'!$D$2:$D$71, 0)),
        IF(ISNA(MATCH(CONCATENATE(B167, "-", C167), 'SlotsAllocation 2'!$E$2:$E$71, 0)),
            IF(ISNA(MATCH(CONCATENATE(B167, "-", C167), 'SlotsAllocation 2'!$F$2:$F$71, 0)),
                IF(ISNA(MATCH(CONCATENATE(B167, "-", C167), 'SlotsAllocation 2'!$G$2:$G$71, 0)),
                    IF(ISNA(MATCH(CONCATENATE(B167, "-", C167), 'SlotsAllocation 2'!$H$2:$H$71, 0)),
                        IF(ISNA(MATCH(CONCATENATE(B167, "-", C167),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14:40-16:10</v>
      </c>
      <c r="P167" s="3">
        <v>6013</v>
      </c>
      <c r="Q167" s="3">
        <f>IF(ISNA(MATCH(CONCATENATE(B167, "-", C167), 'SlotsAllocation 2'!$C$2:$C$71, 0)),
    IF(ISNA(MATCH(CONCATENATE(B167, "-", C167), 'SlotsAllocation 2'!$D$2:$D$71, 0)),
        IF(ISNA(MATCH(CONCATENATE(B167, "-", C167), 'SlotsAllocation 2'!$E$2:$E$71, 0)),
            IF(ISNA(MATCH(CONCATENATE(B167, "-", C167), 'SlotsAllocation 2'!$F$2:$F$71, 0)),
                IF(ISNA(MATCH(CONCATENATE(B167, "-", C167), 'SlotsAllocation 2'!$G$2:$G$71, 0)),
                    IF(ISNA(MATCH(CONCATENATE(B167, "-", C167), 'SlotsAllocation 2'!$H$2:$H$71, 0)),
                        IF(ISNA(MATCH(CONCATENATE(B167, "-", C167), 'SlotsAllocation 2'!$I$2:$I$71, 0)),
                            IF(ISNA(MATCH(CONCATENATE(B167, "-", C167), 'SlotsAllocation 2'!$J$2:$J$71, 0)),
                                "No Room Allocated",
                            MATCH(CONCATENATE(B167, "-", C167), 'SlotsAllocation 2'!$J$2:$J$71, 0)),
                        MATCH(CONCATENATE(B167, "-", C167), 'SlotsAllocation 2'!$I$2:$I$71, 0)),
                    MATCH(CONCATENATE(B167, "-", C167), 'SlotsAllocation 2'!$H$2:$H$71, 0)),
                MATCH(CONCATENATE(B167, "-", C167), 'SlotsAllocation 2'!$G$2:$G$71, 0)),
            MATCH(CONCATENATE(B167, "-", C167), 'SlotsAllocation 2'!$F$2:$F$71, 0)),
        MATCH(CONCATENATE(B167, "-", C167), 'SlotsAllocation 2'!$E$2:$E$71, 0)),
    MATCH(CONCATENATE(B167, "-", C167), 'SlotsAllocation 2'!$D$2:$D$71, 0)),
MATCH(CONCATENATE(B167, "-", C167), 'SlotsAllocation 2'!$C$2:$C$71, 0))</f>
        <v>11</v>
      </c>
      <c r="R167" s="57">
        <v>30</v>
      </c>
      <c r="S167" s="6"/>
      <c r="T167" s="183"/>
      <c r="U167" s="130"/>
      <c r="V167" s="130"/>
      <c r="W167" s="130"/>
    </row>
    <row r="168" spans="1:23" ht="12" x14ac:dyDescent="0.25">
      <c r="B168" s="23" t="s">
        <v>55</v>
      </c>
      <c r="C168" s="2">
        <v>2</v>
      </c>
      <c r="D168" s="3" t="s">
        <v>85</v>
      </c>
      <c r="E168" s="3" t="s">
        <v>54</v>
      </c>
      <c r="F168" s="4">
        <v>3</v>
      </c>
      <c r="G168" s="95" t="s">
        <v>162</v>
      </c>
      <c r="H168" s="126">
        <v>4184</v>
      </c>
      <c r="I168" s="3" t="str">
        <f t="shared" si="34"/>
        <v>S</v>
      </c>
      <c r="J168" s="3">
        <f>IF(ISNA(MATCH(CONCATENATE(B168, "-", C168), 'SlotsAllocation 2'!$C$2:$C$15, 0)),
    IF(ISNA(MATCH(CONCATENATE(B168, "-", C168), 'SlotsAllocation 2'!$D$2:$D$15, 0)),
        IF(ISNA(MATCH(CONCATENATE(B168, "-", C168), 'SlotsAllocation 2'!$E$2:$E$15, 0)),
            IF(ISNA(MATCH(CONCATENATE(B168, "-", C168), 'SlotsAllocation 2'!$F$2:$F$15, 0)),
                IF(ISNA(MATCH(CONCATENATE(B168, "-", C168), 'SlotsAllocation 2'!$G$2:$G$15, 0)),
                    IF(ISNA(MATCH(CONCATENATE(B168, "-", C168), 'SlotsAllocation 2'!$H$2:$H$15, 0)),
                        IF(ISNA(MATCH(CONCATENATE(B168, "-", C168), 'SlotsAllocation 2'!$I$2:$I$15, 0)),
                            IF(ISNA(MATCH(CONCATENATE(B168, "-", C168), 'SlotsAllocation 2'!$J$2:$J$15, 0)),
                                0,
                            MATCH(CONCATENATE(B168, "-", C168), 'SlotsAllocation 2'!$J$2:$J$15, 0)),
                        MATCH(CONCATENATE(B168, "-", C168), 'SlotsAllocation 2'!$I$2:$I$15, 0)),
                    MATCH(CONCATENATE(B168, "-", C168), 'SlotsAllocation 2'!$H$2:$H$15, 0)),
                MATCH(CONCATENATE(B168, "-", C168), 'SlotsAllocation 2'!$G$2:$G$15, 0)),
            MATCH(CONCATENATE(B168, "-", C168), 'SlotsAllocation 2'!$F$2:$F$15, 0)),
        MATCH(CONCATENATE(B168, "-", C168), 'SlotsAllocation 2'!$E$2:$E$15, 0)),
    MATCH(CONCATENATE(B168, "-", C168), 'SlotsAllocation 2'!$D$2:$D$15, 0)),
MATCH(CONCATENATE(B168, "-", C168), 'SlotsAllocation 2'!$C$2:$C$15, 0))</f>
        <v>5</v>
      </c>
      <c r="K168" s="3">
        <f>IF(ISNA(MATCH(CONCATENATE(B168, "-", C168), 'SlotsAllocation 2'!$C$16:$C$29, 0)),
    IF(ISNA(MATCH(CONCATENATE(B168, "-", C168), 'SlotsAllocation 2'!$D$16:$D$29, 0)),
        IF(ISNA(MATCH(CONCATENATE(B168, "-", C168), 'SlotsAllocation 2'!$E$16:$E$29, 0)),
            IF(ISNA(MATCH(CONCATENATE(B168, "-", C168), 'SlotsAllocation 2'!$F$16:$F$29, 0)),
                IF(ISNA(MATCH(CONCATENATE(B168, "-", C168), 'SlotsAllocation 2'!$G$16:$G$29, 0)),
                    IF(ISNA(MATCH(CONCATENATE(B168, "-", C168), 'SlotsAllocation 2'!$H$16:$H$29, 0)),
                        IF(ISNA(MATCH(CONCATENATE(B168, "-", C168), 'SlotsAllocation 2'!$I$16:$I$29, 0)),
                           IF(ISNA(MATCH(CONCATENATE(B168, "-", C168), 'SlotsAllocation 2'!$J$16:$J$29, 0)),
                                0,
                            MATCH(CONCATENATE(B168, "-", C168), 'SlotsAllocation 2'!$J$16:$J$29, 0)),
                        MATCH(CONCATENATE(B168, "-", C168), 'SlotsAllocation 2'!$I$16:$I$29, 0)),
                    MATCH(CONCATENATE(B168, "-", C168), 'SlotsAllocation 2'!$H$16:$H$29, 0)),
                MATCH(CONCATENATE(B168, "-", C168), 'SlotsAllocation 2'!$G$16:$G$29, 0)),
            MATCH(CONCATENATE(B168, "-", C168), 'SlotsAllocation 2'!$F$16:$F$29, 0)),
        MATCH(CONCATENATE(B168, "-", C168), 'SlotsAllocation 2'!$E$16:$E$29, 0)),
    MATCH(CONCATENATE(B168, "-", C168), 'SlotsAllocation 2'!$D$16:$D$29, 0)),
MATCH(CONCATENATE(B168, "-", C168), 'SlotsAllocation 2'!$C$16:$C$29, 0))</f>
        <v>0</v>
      </c>
      <c r="L168" s="3">
        <f>IF(ISNA(MATCH(CONCATENATE(B168, "-", C168), 'SlotsAllocation 2'!$C$30:$C$43, 0)),
    IF(ISNA(MATCH(CONCATENATE(B168, "-", C168), 'SlotsAllocation 2'!$D$30:$D$43, 0)),
        IF(ISNA(MATCH(CONCATENATE(B168, "-", C168), 'SlotsAllocation 2'!$E$30:$E$43, 0)),
            IF(ISNA(MATCH(CONCATENATE(B168, "-", C168), 'SlotsAllocation 2'!$F$30:$F$43, 0)),
                IF(ISNA(MATCH(CONCATENATE(B168, "-", C168), 'SlotsAllocation 2'!$G$30:$G$43, 0)),
                    IF(ISNA(MATCH(CONCATENATE(B168, "-", C168), 'SlotsAllocation 2'!$H$30:$H$43, 0)),
                        IF(ISNA(MATCH(CONCATENATE(B168, "-", C168), 'SlotsAllocation 2'!$I$30:$I$43, 0)),
                           IF(ISNA(MATCH(CONCATENATE(B168, "-", C168), 'SlotsAllocation 2'!$J$30:$J$43, 0)),
                                0,
                            MATCH(CONCATENATE(B168, "-", C168), 'SlotsAllocation 2'!$J$30:$J$43, 0)),
                        MATCH(CONCATENATE(B168, "-", C168), 'SlotsAllocation 2'!$I$30:$I$43, 0)),
                    MATCH(CONCATENATE(B168, "-", C168), 'SlotsAllocation 2'!$H$30:$H$43, 0)),
                MATCH(CONCATENATE(B168, "-", C168), 'SlotsAllocation 2'!$G$30:$G$43, 0)),
            MATCH(CONCATENATE(B168, "-", C168), 'SlotsAllocation 2'!$F$30:$F$43, 0)),
        MATCH(CONCATENATE(B168, "-", C168), 'SlotsAllocation 2'!$E$30:$E$43, 0)),
    MATCH(CONCATENATE(B168, "-", C168), 'SlotsAllocation 2'!$D$30:$D$43, 0)),
MATCH(CONCATENATE(B168, "-", C168), 'SlotsAllocation 2'!$C$30:$C$43, 0))</f>
        <v>0</v>
      </c>
      <c r="M168" s="3">
        <f>IF(ISNA(MATCH(CONCATENATE(B168, "-", C168), 'SlotsAllocation 2'!$C$44:$C$57, 0)),
    IF(ISNA(MATCH(CONCATENATE(B168, "-", C168), 'SlotsAllocation 2'!$D$44:$D$57, 0)),
        IF(ISNA(MATCH(CONCATENATE(B168, "-", C168), 'SlotsAllocation 2'!$E$44:$E$57, 0)),
            IF(ISNA(MATCH(CONCATENATE(B168, "-", C168), 'SlotsAllocation 2'!$F$44:$F$57, 0)),
                IF(ISNA(MATCH(CONCATENATE(B168, "-", C168), 'SlotsAllocation 2'!$G$44:$G$57, 0)),
                    IF(ISNA(MATCH(CONCATENATE(B168, "-", C168), 'SlotsAllocation 2'!$H$44:$H$57, 0)),
                        IF(ISNA(MATCH(CONCATENATE(B168, "-", C168), 'SlotsAllocation 2'!$I$44:$I$57, 0)),
                           IF(ISNA(MATCH(CONCATENATE(B168, "-", C168), 'SlotsAllocation 2'!$J$44:$J$57, 0)),
                                0,
                            MATCH(CONCATENATE(B168, "-", C168), 'SlotsAllocation 2'!$J$44:$J$57, 0)),
                        MATCH(CONCATENATE(B168, "-", C168), 'SlotsAllocation 2'!$I$44:$I$57, 0)),
                    MATCH(CONCATENATE(B168, "-", C168), 'SlotsAllocation 2'!$H$44:$H$57, 0)),
                MATCH(CONCATENATE(B168, "-", C168), 'SlotsAllocation 2'!$G$44:$G$57, 0)),
            MATCH(CONCATENATE(B168, "-", C168), 'SlotsAllocation 2'!$F$44:$F$57, 0)),
        MATCH(CONCATENATE(B168, "-", C168), 'SlotsAllocation 2'!$E$44:$E$57, 0)),
    MATCH(CONCATENATE(B168, "-", C168), 'SlotsAllocation 2'!$D$44:$D$57, 0)),
MATCH(CONCATENATE(B168, "-", C168), 'SlotsAllocation 2'!$C$44:$C$57, 0))</f>
        <v>0</v>
      </c>
      <c r="N168" s="3">
        <f>IF(ISNA(MATCH(CONCATENATE(B168, "-", C168), 'SlotsAllocation 2'!$C$58:$C$71, 0)),
    IF(ISNA(MATCH(CONCATENATE(B168, "-", C168), 'SlotsAllocation 2'!$D$58:$D$71, 0)),
        IF(ISNA(MATCH(CONCATENATE(B168, "-", C168), 'SlotsAllocation 2'!$E$58:$E$71, 0)),
            IF(ISNA(MATCH(CONCATENATE(B168, "-", C168), 'SlotsAllocation 2'!$F$58:$F$71, 0)),
                IF(ISNA(MATCH(CONCATENATE(B168, "-", C168), 'SlotsAllocation 2'!$G$58:$G$71, 0)),
                    IF(ISNA(MATCH(CONCATENATE(B168, "-", C168), 'SlotsAllocation 2'!$H$58:$H$71, 0)),
                        IF(ISNA(MATCH(CONCATENATE(B168, "-", C168), 'SlotsAllocation 2'!$I$58:$I$71, 0)),
                           IF(ISNA(MATCH(CONCATENATE(B168, "-", C168), 'SlotsAllocation 2'!$J$58:$J$71, 0)),
                                0,
                            MATCH(CONCATENATE(B168, "-", C168), 'SlotsAllocation 2'!$J$58:$J$71, 0)),
                        MATCH(CONCATENATE(B168, "-", C168), 'SlotsAllocation 2'!$I$58:$I$71, 0)),
                    MATCH(CONCATENATE(B168, "-", C168), 'SlotsAllocation 2'!$H$58:$H$71, 0)),
                MATCH(CONCATENATE(B168, "-", C168), 'SlotsAllocation 2'!$G$58:$G$71, 0)),
            MATCH(CONCATENATE(B168, "-", C168), 'SlotsAllocation 2'!$F$58:$F$71, 0)),
        MATCH(CONCATENATE(B168, "-", C168), 'SlotsAllocation 2'!$E$58:$E$71, 0)),
    MATCH(CONCATENATE(B168, "-", C168), 'SlotsAllocation 2'!$D$58:$D$71, 0)),
MATCH(CONCATENATE(B168, "-", C168), 'SlotsAllocation 2'!$C$58:$C$71, 0))</f>
        <v>0</v>
      </c>
      <c r="O168" s="3" t="str">
        <f>IF(ISNA(MATCH(CONCATENATE(B168, "-", C168), 'SlotsAllocation 2'!$C$2:$C$71, 0)),
    IF(ISNA(MATCH(CONCATENATE(B168, "-", C168), 'SlotsAllocation 2'!$D$2:$D$71, 0)),
        IF(ISNA(MATCH(CONCATENATE(B168, "-", C168), 'SlotsAllocation 2'!$E$2:$E$71, 0)),
            IF(ISNA(MATCH(CONCATENATE(B168, "-", C168), 'SlotsAllocation 2'!$F$2:$F$71, 0)),
                IF(ISNA(MATCH(CONCATENATE(B168, "-", C168), 'SlotsAllocation 2'!$G$2:$G$71, 0)),
                    IF(ISNA(MATCH(CONCATENATE(B168, "-", C168), 'SlotsAllocation 2'!$H$2:$H$71, 0)),
                        IF(ISNA(MATCH(CONCATENATE(B168, "-", C168),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16:20-17:50</v>
      </c>
      <c r="P168" s="3" t="str">
        <f>IF(ISNA(VLOOKUP(Q168, 'LOOKUP Table'!$A$2:$B$75, 2, FALSE)), "No Room Allocated", VLOOKUP(Q168, 'LOOKUP Table'!$A$2:$B$75, 2, FALSE))</f>
        <v>CSCLAB4</v>
      </c>
      <c r="Q168" s="3">
        <f>IF(ISNA(MATCH(CONCATENATE(B168, "-", C168), 'SlotsAllocation 2'!$C$2:$C$71, 0)),
    IF(ISNA(MATCH(CONCATENATE(B168, "-", C168), 'SlotsAllocation 2'!$D$2:$D$71, 0)),
        IF(ISNA(MATCH(CONCATENATE(B168, "-", C168), 'SlotsAllocation 2'!$E$2:$E$71, 0)),
            IF(ISNA(MATCH(CONCATENATE(B168, "-", C168), 'SlotsAllocation 2'!$F$2:$F$71, 0)),
                IF(ISNA(MATCH(CONCATENATE(B168, "-", C168), 'SlotsAllocation 2'!$G$2:$G$71, 0)),
                    IF(ISNA(MATCH(CONCATENATE(B168, "-", C168), 'SlotsAllocation 2'!$H$2:$H$71, 0)),
                        IF(ISNA(MATCH(CONCATENATE(B168, "-", C168), 'SlotsAllocation 2'!$I$2:$I$71, 0)),
                            IF(ISNA(MATCH(CONCATENATE(B168, "-", C168), 'SlotsAllocation 2'!$J$2:$J$71, 0)),
                                "No Room Allocated",
                            MATCH(CONCATENATE(B168, "-", C168), 'SlotsAllocation 2'!$J$2:$J$71, 0)),
                        MATCH(CONCATENATE(B168, "-", C168), 'SlotsAllocation 2'!$I$2:$I$71, 0)),
                    MATCH(CONCATENATE(B168, "-", C168), 'SlotsAllocation 2'!$H$2:$H$71, 0)),
                MATCH(CONCATENATE(B168, "-", C168), 'SlotsAllocation 2'!$G$2:$G$71, 0)),
            MATCH(CONCATENATE(B168, "-", C168), 'SlotsAllocation 2'!$F$2:$F$71, 0)),
        MATCH(CONCATENATE(B168, "-", C168), 'SlotsAllocation 2'!$E$2:$E$71, 0)),
    MATCH(CONCATENATE(B168, "-", C168), 'SlotsAllocation 2'!$D$2:$D$71, 0)),
MATCH(CONCATENATE(B168, "-", C168), 'SlotsAllocation 2'!$C$2:$C$71, 0))</f>
        <v>5</v>
      </c>
      <c r="R168" s="57">
        <v>30</v>
      </c>
      <c r="S168" s="6"/>
      <c r="T168" s="183"/>
      <c r="U168" s="130"/>
      <c r="V168" s="130"/>
      <c r="W168" s="130"/>
    </row>
    <row r="169" spans="1:23" s="132" customFormat="1" ht="12" x14ac:dyDescent="0.25">
      <c r="A169" s="128"/>
      <c r="B169" s="56" t="s">
        <v>52</v>
      </c>
      <c r="C169" s="57">
        <v>3</v>
      </c>
      <c r="D169" s="32" t="s">
        <v>53</v>
      </c>
      <c r="E169" s="32" t="s">
        <v>54</v>
      </c>
      <c r="F169" s="58">
        <v>3</v>
      </c>
      <c r="G169" s="113" t="s">
        <v>137</v>
      </c>
      <c r="H169" s="113">
        <v>4348</v>
      </c>
      <c r="I169" s="32" t="str">
        <f t="shared" ref="I169:I174" si="38">CONCATENATE(
    IF(J169 &gt; 0, "S", ""),
    IF(K169 &gt; 0, "M", ""),
    IF(L169 &gt; 0, "T", ""),
    IF(M169 &gt; 0, "W", ""),
    IF(N169 &gt; 0, "R", ""),
)</f>
        <v>MW</v>
      </c>
      <c r="J169" s="3">
        <f>IF(ISNA(MATCH(CONCATENATE(B169, "-", C169), 'SlotsAllocation 2'!$C$2:$C$15, 0)),
    IF(ISNA(MATCH(CONCATENATE(B169, "-", C169), 'SlotsAllocation 2'!$D$2:$D$15, 0)),
        IF(ISNA(MATCH(CONCATENATE(B169, "-", C169), 'SlotsAllocation 2'!$E$2:$E$15, 0)),
            IF(ISNA(MATCH(CONCATENATE(B169, "-", C169), 'SlotsAllocation 2'!$F$2:$F$15, 0)),
                IF(ISNA(MATCH(CONCATENATE(B169, "-", C169), 'SlotsAllocation 2'!$G$2:$G$15, 0)),
                    IF(ISNA(MATCH(CONCATENATE(B169, "-", C169), 'SlotsAllocation 2'!$H$2:$H$15, 0)),
                        IF(ISNA(MATCH(CONCATENATE(B169, "-", C169), 'SlotsAllocation 2'!$I$2:$I$15, 0)),
                            IF(ISNA(MATCH(CONCATENATE(B169, "-", C169), 'SlotsAllocation 2'!$J$2:$J$15, 0)),
                                0,
                            MATCH(CONCATENATE(B169, "-", C169), 'SlotsAllocation 2'!$J$2:$J$15, 0)),
                        MATCH(CONCATENATE(B169, "-", C169), 'SlotsAllocation 2'!$I$2:$I$15, 0)),
                    MATCH(CONCATENATE(B169, "-", C169), 'SlotsAllocation 2'!$H$2:$H$15, 0)),
                MATCH(CONCATENATE(B169, "-", C169), 'SlotsAllocation 2'!$G$2:$G$15, 0)),
            MATCH(CONCATENATE(B169, "-", C169), 'SlotsAllocation 2'!$F$2:$F$15, 0)),
        MATCH(CONCATENATE(B169, "-", C169), 'SlotsAllocation 2'!$E$2:$E$15, 0)),
    MATCH(CONCATENATE(B169, "-", C169), 'SlotsAllocation 2'!$D$2:$D$15, 0)),
MATCH(CONCATENATE(B169, "-", C169), 'SlotsAllocation 2'!$C$2:$C$15, 0))</f>
        <v>0</v>
      </c>
      <c r="K169" s="3">
        <f>IF(ISNA(MATCH(CONCATENATE(B169, "-", C169), 'SlotsAllocation 2'!$C$16:$C$29, 0)),
    IF(ISNA(MATCH(CONCATENATE(B169, "-", C169), 'SlotsAllocation 2'!$D$16:$D$29, 0)),
        IF(ISNA(MATCH(CONCATENATE(B169, "-", C169), 'SlotsAllocation 2'!$E$16:$E$29, 0)),
            IF(ISNA(MATCH(CONCATENATE(B169, "-", C169), 'SlotsAllocation 2'!$F$16:$F$29, 0)),
                IF(ISNA(MATCH(CONCATENATE(B169, "-", C169), 'SlotsAllocation 2'!$G$16:$G$29, 0)),
                    IF(ISNA(MATCH(CONCATENATE(B169, "-", C169), 'SlotsAllocation 2'!$H$16:$H$29, 0)),
                        IF(ISNA(MATCH(CONCATENATE(B169, "-", C169), 'SlotsAllocation 2'!$I$16:$I$29, 0)),
                           IF(ISNA(MATCH(CONCATENATE(B169, "-", C169), 'SlotsAllocation 2'!$J$16:$J$29, 0)),
                                0,
                            MATCH(CONCATENATE(B169, "-", C169), 'SlotsAllocation 2'!$J$16:$J$29, 0)),
                        MATCH(CONCATENATE(B169, "-", C169), 'SlotsAllocation 2'!$I$16:$I$29, 0)),
                    MATCH(CONCATENATE(B169, "-", C169), 'SlotsAllocation 2'!$H$16:$H$29, 0)),
                MATCH(CONCATENATE(B169, "-", C169), 'SlotsAllocation 2'!$G$16:$G$29, 0)),
            MATCH(CONCATENATE(B169, "-", C169), 'SlotsAllocation 2'!$F$16:$F$29, 0)),
        MATCH(CONCATENATE(B169, "-", C169), 'SlotsAllocation 2'!$E$16:$E$29, 0)),
    MATCH(CONCATENATE(B169, "-", C169), 'SlotsAllocation 2'!$D$16:$D$29, 0)),
MATCH(CONCATENATE(B169, "-", C169), 'SlotsAllocation 2'!$C$16:$C$29, 0))</f>
        <v>13</v>
      </c>
      <c r="L169" s="3">
        <f>IF(ISNA(MATCH(CONCATENATE(B169, "-", C169), 'SlotsAllocation 2'!$C$30:$C$43, 0)),
    IF(ISNA(MATCH(CONCATENATE(B169, "-", C169), 'SlotsAllocation 2'!$D$30:$D$43, 0)),
        IF(ISNA(MATCH(CONCATENATE(B169, "-", C169), 'SlotsAllocation 2'!$E$30:$E$43, 0)),
            IF(ISNA(MATCH(CONCATENATE(B169, "-", C169), 'SlotsAllocation 2'!$F$30:$F$43, 0)),
                IF(ISNA(MATCH(CONCATENATE(B169, "-", C169), 'SlotsAllocation 2'!$G$30:$G$43, 0)),
                    IF(ISNA(MATCH(CONCATENATE(B169, "-", C169), 'SlotsAllocation 2'!$H$30:$H$43, 0)),
                        IF(ISNA(MATCH(CONCATENATE(B169, "-", C169), 'SlotsAllocation 2'!$I$30:$I$43, 0)),
                           IF(ISNA(MATCH(CONCATENATE(B169, "-", C169), 'SlotsAllocation 2'!$J$30:$J$43, 0)),
                                0,
                            MATCH(CONCATENATE(B169, "-", C169), 'SlotsAllocation 2'!$J$30:$J$43, 0)),
                        MATCH(CONCATENATE(B169, "-", C169), 'SlotsAllocation 2'!$I$30:$I$43, 0)),
                    MATCH(CONCATENATE(B169, "-", C169), 'SlotsAllocation 2'!$H$30:$H$43, 0)),
                MATCH(CONCATENATE(B169, "-", C169), 'SlotsAllocation 2'!$G$30:$G$43, 0)),
            MATCH(CONCATENATE(B169, "-", C169), 'SlotsAllocation 2'!$F$30:$F$43, 0)),
        MATCH(CONCATENATE(B169, "-", C169), 'SlotsAllocation 2'!$E$30:$E$43, 0)),
    MATCH(CONCATENATE(B169, "-", C169), 'SlotsAllocation 2'!$D$30:$D$43, 0)),
MATCH(CONCATENATE(B169, "-", C169), 'SlotsAllocation 2'!$C$30:$C$43, 0))</f>
        <v>0</v>
      </c>
      <c r="M169" s="3">
        <f>IF(ISNA(MATCH(CONCATENATE(B169, "-", C169), 'SlotsAllocation 2'!$C$44:$C$57, 0)),
    IF(ISNA(MATCH(CONCATENATE(B169, "-", C169), 'SlotsAllocation 2'!$D$44:$D$57, 0)),
        IF(ISNA(MATCH(CONCATENATE(B169, "-", C169), 'SlotsAllocation 2'!$E$44:$E$57, 0)),
            IF(ISNA(MATCH(CONCATENATE(B169, "-", C169), 'SlotsAllocation 2'!$F$44:$F$57, 0)),
                IF(ISNA(MATCH(CONCATENATE(B169, "-", C169), 'SlotsAllocation 2'!$G$44:$G$57, 0)),
                    IF(ISNA(MATCH(CONCATENATE(B169, "-", C169), 'SlotsAllocation 2'!$H$44:$H$57, 0)),
                        IF(ISNA(MATCH(CONCATENATE(B169, "-", C169), 'SlotsAllocation 2'!$I$44:$I$57, 0)),
                           IF(ISNA(MATCH(CONCATENATE(B169, "-", C169), 'SlotsAllocation 2'!$J$44:$J$57, 0)),
                                0,
                            MATCH(CONCATENATE(B169, "-", C169), 'SlotsAllocation 2'!$J$44:$J$57, 0)),
                        MATCH(CONCATENATE(B169, "-", C169), 'SlotsAllocation 2'!$I$44:$I$57, 0)),
                    MATCH(CONCATENATE(B169, "-", C169), 'SlotsAllocation 2'!$H$44:$H$57, 0)),
                MATCH(CONCATENATE(B169, "-", C169), 'SlotsAllocation 2'!$G$44:$G$57, 0)),
            MATCH(CONCATENATE(B169, "-", C169), 'SlotsAllocation 2'!$F$44:$F$57, 0)),
        MATCH(CONCATENATE(B169, "-", C169), 'SlotsAllocation 2'!$E$44:$E$57, 0)),
    MATCH(CONCATENATE(B169, "-", C169), 'SlotsAllocation 2'!$D$44:$D$57, 0)),
MATCH(CONCATENATE(B169, "-", C169), 'SlotsAllocation 2'!$C$44:$C$57, 0))</f>
        <v>13</v>
      </c>
      <c r="N169" s="3">
        <f>IF(ISNA(MATCH(CONCATENATE(B169, "-", C169), 'SlotsAllocation 2'!$C$58:$C$71, 0)),
    IF(ISNA(MATCH(CONCATENATE(B169, "-", C169), 'SlotsAllocation 2'!$D$58:$D$71, 0)),
        IF(ISNA(MATCH(CONCATENATE(B169, "-", C169), 'SlotsAllocation 2'!$E$58:$E$71, 0)),
            IF(ISNA(MATCH(CONCATENATE(B169, "-", C169), 'SlotsAllocation 2'!$F$58:$F$71, 0)),
                IF(ISNA(MATCH(CONCATENATE(B169, "-", C169), 'SlotsAllocation 2'!$G$58:$G$71, 0)),
                    IF(ISNA(MATCH(CONCATENATE(B169, "-", C169), 'SlotsAllocation 2'!$H$58:$H$71, 0)),
                        IF(ISNA(MATCH(CONCATENATE(B169, "-", C169), 'SlotsAllocation 2'!$I$58:$I$71, 0)),
                           IF(ISNA(MATCH(CONCATENATE(B169, "-", C169), 'SlotsAllocation 2'!$J$58:$J$71, 0)),
                                0,
                            MATCH(CONCATENATE(B169, "-", C169), 'SlotsAllocation 2'!$J$58:$J$71, 0)),
                        MATCH(CONCATENATE(B169, "-", C169), 'SlotsAllocation 2'!$I$58:$I$71, 0)),
                    MATCH(CONCATENATE(B169, "-", C169), 'SlotsAllocation 2'!$H$58:$H$71, 0)),
                MATCH(CONCATENATE(B169, "-", C169), 'SlotsAllocation 2'!$G$58:$G$71, 0)),
            MATCH(CONCATENATE(B169, "-", C169), 'SlotsAllocation 2'!$F$58:$F$71, 0)),
        MATCH(CONCATENATE(B169, "-", C169), 'SlotsAllocation 2'!$E$58:$E$71, 0)),
    MATCH(CONCATENATE(B169, "-", C169), 'SlotsAllocation 2'!$D$58:$D$71, 0)),
MATCH(CONCATENATE(B169, "-", C169), 'SlotsAllocation 2'!$C$58:$C$71, 0))</f>
        <v>0</v>
      </c>
      <c r="O169" s="32" t="str">
        <f>IF(ISNA(MATCH(CONCATENATE(B169, "-", C169), 'SlotsAllocation 2'!$C$2:$C$71, 0)),
    IF(ISNA(MATCH(CONCATENATE(B169, "-", C169), 'SlotsAllocation 2'!$D$2:$D$71, 0)),
        IF(ISNA(MATCH(CONCATENATE(B169, "-", C169), 'SlotsAllocation 2'!$E$2:$E$71, 0)),
            IF(ISNA(MATCH(CONCATENATE(B169, "-", C169), 'SlotsAllocation 2'!$F$2:$F$71, 0)),
                IF(ISNA(MATCH(CONCATENATE(B169, "-", C169), 'SlotsAllocation 2'!$G$2:$G$71, 0)),
                    IF(ISNA(MATCH(CONCATENATE(B169, "-", C169), 'SlotsAllocation 2'!$H$2:$H$71, 0)),
                        IF(ISNA(MATCH(CONCATENATE(B169, "-", C169),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11:20-12:50</v>
      </c>
      <c r="P169" s="3" t="s">
        <v>439</v>
      </c>
      <c r="Q169" s="32">
        <f>IF(ISNA(MATCH(CONCATENATE(B169, "-", C169), 'SlotsAllocation 2'!$C$2:$C$71, 0)),
    IF(ISNA(MATCH(CONCATENATE(B169, "-", C169), 'SlotsAllocation 2'!$D$2:$D$71, 0)),
        IF(ISNA(MATCH(CONCATENATE(B169, "-", C169), 'SlotsAllocation 2'!$E$2:$E$71, 0)),
            IF(ISNA(MATCH(CONCATENATE(B169, "-", C169), 'SlotsAllocation 2'!$F$2:$F$71, 0)),
                IF(ISNA(MATCH(CONCATENATE(B169, "-", C169), 'SlotsAllocation 2'!$G$2:$G$71, 0)),
                    IF(ISNA(MATCH(CONCATENATE(B169, "-", C169), 'SlotsAllocation 2'!$H$2:$H$71, 0)),
                        IF(ISNA(MATCH(CONCATENATE(B169, "-", C169), 'SlotsAllocation 2'!$I$2:$I$71, 0)),
                            IF(ISNA(MATCH(CONCATENATE(B169, "-", C169), 'SlotsAllocation 2'!$J$2:$J$71, 0)),
                                "No Room Allocated",
                            MATCH(CONCATENATE(B169, "-", C169), 'SlotsAllocation 2'!$J$2:$J$71, 0)),
                        MATCH(CONCATENATE(B169, "-", C169), 'SlotsAllocation 2'!$I$2:$I$71, 0)),
                    MATCH(CONCATENATE(B169, "-", C169), 'SlotsAllocation 2'!$H$2:$H$71, 0)),
                MATCH(CONCATENATE(B169, "-", C169), 'SlotsAllocation 2'!$G$2:$G$71, 0)),
            MATCH(CONCATENATE(B169, "-", C169), 'SlotsAllocation 2'!$F$2:$F$71, 0)),
        MATCH(CONCATENATE(B169, "-", C169), 'SlotsAllocation 2'!$E$2:$E$71, 0)),
    MATCH(CONCATENATE(B169, "-", C169), 'SlotsAllocation 2'!$D$2:$D$71, 0)),
MATCH(CONCATENATE(B169, "-", C169), 'SlotsAllocation 2'!$C$2:$C$71, 0))</f>
        <v>27</v>
      </c>
      <c r="R169" s="57">
        <v>30</v>
      </c>
      <c r="S169" s="99"/>
      <c r="T169" s="183"/>
      <c r="U169" s="133"/>
      <c r="V169" s="133"/>
      <c r="W169" s="133"/>
    </row>
    <row r="170" spans="1:23" ht="12" x14ac:dyDescent="0.25">
      <c r="B170" s="23" t="s">
        <v>55</v>
      </c>
      <c r="C170" s="2">
        <v>3</v>
      </c>
      <c r="D170" s="3" t="s">
        <v>85</v>
      </c>
      <c r="E170" s="3" t="s">
        <v>54</v>
      </c>
      <c r="F170" s="4">
        <v>3</v>
      </c>
      <c r="G170" s="113" t="s">
        <v>137</v>
      </c>
      <c r="H170" s="113">
        <v>4348</v>
      </c>
      <c r="I170" s="3" t="str">
        <f t="shared" si="38"/>
        <v>W</v>
      </c>
      <c r="J170" s="3">
        <f>IF(ISNA(MATCH(CONCATENATE(B170, "-", C170), 'SlotsAllocation 2'!$C$2:$C$15, 0)),
    IF(ISNA(MATCH(CONCATENATE(B170, "-", C170), 'SlotsAllocation 2'!$D$2:$D$15, 0)),
        IF(ISNA(MATCH(CONCATENATE(B170, "-", C170), 'SlotsAllocation 2'!$E$2:$E$15, 0)),
            IF(ISNA(MATCH(CONCATENATE(B170, "-", C170), 'SlotsAllocation 2'!$F$2:$F$15, 0)),
                IF(ISNA(MATCH(CONCATENATE(B170, "-", C170), 'SlotsAllocation 2'!$G$2:$G$15, 0)),
                    IF(ISNA(MATCH(CONCATENATE(B170, "-", C170), 'SlotsAllocation 2'!$H$2:$H$15, 0)),
                        IF(ISNA(MATCH(CONCATENATE(B170, "-", C170), 'SlotsAllocation 2'!$I$2:$I$15, 0)),
                            IF(ISNA(MATCH(CONCATENATE(B170, "-", C170), 'SlotsAllocation 2'!$J$2:$J$15, 0)),
                                0,
                            MATCH(CONCATENATE(B170, "-", C170), 'SlotsAllocation 2'!$J$2:$J$15, 0)),
                        MATCH(CONCATENATE(B170, "-", C170), 'SlotsAllocation 2'!$I$2:$I$15, 0)),
                    MATCH(CONCATENATE(B170, "-", C170), 'SlotsAllocation 2'!$H$2:$H$15, 0)),
                MATCH(CONCATENATE(B170, "-", C170), 'SlotsAllocation 2'!$G$2:$G$15, 0)),
            MATCH(CONCATENATE(B170, "-", C170), 'SlotsAllocation 2'!$F$2:$F$15, 0)),
        MATCH(CONCATENATE(B170, "-", C170), 'SlotsAllocation 2'!$E$2:$E$15, 0)),
    MATCH(CONCATENATE(B170, "-", C170), 'SlotsAllocation 2'!$D$2:$D$15, 0)),
MATCH(CONCATENATE(B170, "-", C170), 'SlotsAllocation 2'!$C$2:$C$15, 0))</f>
        <v>0</v>
      </c>
      <c r="K170" s="3">
        <f>IF(ISNA(MATCH(CONCATENATE(B170, "-", C170), 'SlotsAllocation 2'!$C$16:$C$29, 0)),
    IF(ISNA(MATCH(CONCATENATE(B170, "-", C170), 'SlotsAllocation 2'!$D$16:$D$29, 0)),
        IF(ISNA(MATCH(CONCATENATE(B170, "-", C170), 'SlotsAllocation 2'!$E$16:$E$29, 0)),
            IF(ISNA(MATCH(CONCATENATE(B170, "-", C170), 'SlotsAllocation 2'!$F$16:$F$29, 0)),
                IF(ISNA(MATCH(CONCATENATE(B170, "-", C170), 'SlotsAllocation 2'!$G$16:$G$29, 0)),
                    IF(ISNA(MATCH(CONCATENATE(B170, "-", C170), 'SlotsAllocation 2'!$H$16:$H$29, 0)),
                        IF(ISNA(MATCH(CONCATENATE(B170, "-", C170), 'SlotsAllocation 2'!$I$16:$I$29, 0)),
                           IF(ISNA(MATCH(CONCATENATE(B170, "-", C170), 'SlotsAllocation 2'!$J$16:$J$29, 0)),
                                0,
                            MATCH(CONCATENATE(B170, "-", C170), 'SlotsAllocation 2'!$J$16:$J$29, 0)),
                        MATCH(CONCATENATE(B170, "-", C170), 'SlotsAllocation 2'!$I$16:$I$29, 0)),
                    MATCH(CONCATENATE(B170, "-", C170), 'SlotsAllocation 2'!$H$16:$H$29, 0)),
                MATCH(CONCATENATE(B170, "-", C170), 'SlotsAllocation 2'!$G$16:$G$29, 0)),
            MATCH(CONCATENATE(B170, "-", C170), 'SlotsAllocation 2'!$F$16:$F$29, 0)),
        MATCH(CONCATENATE(B170, "-", C170), 'SlotsAllocation 2'!$E$16:$E$29, 0)),
    MATCH(CONCATENATE(B170, "-", C170), 'SlotsAllocation 2'!$D$16:$D$29, 0)),
MATCH(CONCATENATE(B170, "-", C170), 'SlotsAllocation 2'!$C$16:$C$29, 0))</f>
        <v>0</v>
      </c>
      <c r="L170" s="3">
        <f>IF(ISNA(MATCH(CONCATENATE(B170, "-", C170), 'SlotsAllocation 2'!$C$30:$C$43, 0)),
    IF(ISNA(MATCH(CONCATENATE(B170, "-", C170), 'SlotsAllocation 2'!$D$30:$D$43, 0)),
        IF(ISNA(MATCH(CONCATENATE(B170, "-", C170), 'SlotsAllocation 2'!$E$30:$E$43, 0)),
            IF(ISNA(MATCH(CONCATENATE(B170, "-", C170), 'SlotsAllocation 2'!$F$30:$F$43, 0)),
                IF(ISNA(MATCH(CONCATENATE(B170, "-", C170), 'SlotsAllocation 2'!$G$30:$G$43, 0)),
                    IF(ISNA(MATCH(CONCATENATE(B170, "-", C170), 'SlotsAllocation 2'!$H$30:$H$43, 0)),
                        IF(ISNA(MATCH(CONCATENATE(B170, "-", C170), 'SlotsAllocation 2'!$I$30:$I$43, 0)),
                           IF(ISNA(MATCH(CONCATENATE(B170, "-", C170), 'SlotsAllocation 2'!$J$30:$J$43, 0)),
                                0,
                            MATCH(CONCATENATE(B170, "-", C170), 'SlotsAllocation 2'!$J$30:$J$43, 0)),
                        MATCH(CONCATENATE(B170, "-", C170), 'SlotsAllocation 2'!$I$30:$I$43, 0)),
                    MATCH(CONCATENATE(B170, "-", C170), 'SlotsAllocation 2'!$H$30:$H$43, 0)),
                MATCH(CONCATENATE(B170, "-", C170), 'SlotsAllocation 2'!$G$30:$G$43, 0)),
            MATCH(CONCATENATE(B170, "-", C170), 'SlotsAllocation 2'!$F$30:$F$43, 0)),
        MATCH(CONCATENATE(B170, "-", C170), 'SlotsAllocation 2'!$E$30:$E$43, 0)),
    MATCH(CONCATENATE(B170, "-", C170), 'SlotsAllocation 2'!$D$30:$D$43, 0)),
MATCH(CONCATENATE(B170, "-", C170), 'SlotsAllocation 2'!$C$30:$C$43, 0))</f>
        <v>0</v>
      </c>
      <c r="M170" s="3">
        <f>IF(ISNA(MATCH(CONCATENATE(B170, "-", C170), 'SlotsAllocation 2'!$C$44:$C$57, 0)),
    IF(ISNA(MATCH(CONCATENATE(B170, "-", C170), 'SlotsAllocation 2'!$D$44:$D$57, 0)),
        IF(ISNA(MATCH(CONCATENATE(B170, "-", C170), 'SlotsAllocation 2'!$E$44:$E$57, 0)),
            IF(ISNA(MATCH(CONCATENATE(B170, "-", C170), 'SlotsAllocation 2'!$F$44:$F$57, 0)),
                IF(ISNA(MATCH(CONCATENATE(B170, "-", C170), 'SlotsAllocation 2'!$G$44:$G$57, 0)),
                    IF(ISNA(MATCH(CONCATENATE(B170, "-", C170), 'SlotsAllocation 2'!$H$44:$H$57, 0)),
                        IF(ISNA(MATCH(CONCATENATE(B170, "-", C170), 'SlotsAllocation 2'!$I$44:$I$57, 0)),
                           IF(ISNA(MATCH(CONCATENATE(B170, "-", C170), 'SlotsAllocation 2'!$J$44:$J$57, 0)),
                                0,
                            MATCH(CONCATENATE(B170, "-", C170), 'SlotsAllocation 2'!$J$44:$J$57, 0)),
                        MATCH(CONCATENATE(B170, "-", C170), 'SlotsAllocation 2'!$I$44:$I$57, 0)),
                    MATCH(CONCATENATE(B170, "-", C170), 'SlotsAllocation 2'!$H$44:$H$57, 0)),
                MATCH(CONCATENATE(B170, "-", C170), 'SlotsAllocation 2'!$G$44:$G$57, 0)),
            MATCH(CONCATENATE(B170, "-", C170), 'SlotsAllocation 2'!$F$44:$F$57, 0)),
        MATCH(CONCATENATE(B170, "-", C170), 'SlotsAllocation 2'!$E$44:$E$57, 0)),
    MATCH(CONCATENATE(B170, "-", C170), 'SlotsAllocation 2'!$D$44:$D$57, 0)),
MATCH(CONCATENATE(B170, "-", C170), 'SlotsAllocation 2'!$C$44:$C$57, 0))</f>
        <v>8</v>
      </c>
      <c r="N170" s="3">
        <f>IF(ISNA(MATCH(CONCATENATE(B170, "-", C170), 'SlotsAllocation 2'!$C$58:$C$71, 0)),
    IF(ISNA(MATCH(CONCATENATE(B170, "-", C170), 'SlotsAllocation 2'!$D$58:$D$71, 0)),
        IF(ISNA(MATCH(CONCATENATE(B170, "-", C170), 'SlotsAllocation 2'!$E$58:$E$71, 0)),
            IF(ISNA(MATCH(CONCATENATE(B170, "-", C170), 'SlotsAllocation 2'!$F$58:$F$71, 0)),
                IF(ISNA(MATCH(CONCATENATE(B170, "-", C170), 'SlotsAllocation 2'!$G$58:$G$71, 0)),
                    IF(ISNA(MATCH(CONCATENATE(B170, "-", C170), 'SlotsAllocation 2'!$H$58:$H$71, 0)),
                        IF(ISNA(MATCH(CONCATENATE(B170, "-", C170), 'SlotsAllocation 2'!$I$58:$I$71, 0)),
                           IF(ISNA(MATCH(CONCATENATE(B170, "-", C170), 'SlotsAllocation 2'!$J$58:$J$71, 0)),
                                0,
                            MATCH(CONCATENATE(B170, "-", C170), 'SlotsAllocation 2'!$J$58:$J$71, 0)),
                        MATCH(CONCATENATE(B170, "-", C170), 'SlotsAllocation 2'!$I$58:$I$71, 0)),
                    MATCH(CONCATENATE(B170, "-", C170), 'SlotsAllocation 2'!$H$58:$H$71, 0)),
                MATCH(CONCATENATE(B170, "-", C170), 'SlotsAllocation 2'!$G$58:$G$71, 0)),
            MATCH(CONCATENATE(B170, "-", C170), 'SlotsAllocation 2'!$F$58:$F$71, 0)),
        MATCH(CONCATENATE(B170, "-", C170), 'SlotsAllocation 2'!$E$58:$E$71, 0)),
    MATCH(CONCATENATE(B170, "-", C170), 'SlotsAllocation 2'!$D$58:$D$71, 0)),
MATCH(CONCATENATE(B170, "-", C170), 'SlotsAllocation 2'!$C$58:$C$71, 0))</f>
        <v>0</v>
      </c>
      <c r="O170" s="3" t="str">
        <f>IF(ISNA(MATCH(CONCATENATE(B170, "-", C170), 'SlotsAllocation 2'!$C$2:$C$71, 0)),
    IF(ISNA(MATCH(CONCATENATE(B170, "-", C170), 'SlotsAllocation 2'!$D$2:$D$71, 0)),
        IF(ISNA(MATCH(CONCATENATE(B170, "-", C170), 'SlotsAllocation 2'!$E$2:$E$71, 0)),
            IF(ISNA(MATCH(CONCATENATE(B170, "-", C170), 'SlotsAllocation 2'!$F$2:$F$71, 0)),
                IF(ISNA(MATCH(CONCATENATE(B170, "-", C170), 'SlotsAllocation 2'!$G$2:$G$71, 0)),
                    IF(ISNA(MATCH(CONCATENATE(B170, "-", C170), 'SlotsAllocation 2'!$H$2:$H$71, 0)),
                        IF(ISNA(MATCH(CONCATENATE(B170, "-", C170),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09:40-11:10</v>
      </c>
      <c r="P170" s="3" t="str">
        <f>IF(ISNA(VLOOKUP(Q170, 'LOOKUP Table'!$A$2:$B$75, 2, FALSE)), "No Room Allocated", VLOOKUP(Q170, 'LOOKUP Table'!$A$2:$B$75, 2, FALSE))</f>
        <v>CCSE</v>
      </c>
      <c r="Q170" s="3">
        <f>IF(ISNA(MATCH(CONCATENATE(B170, "-", C170), 'SlotsAllocation 2'!$C$2:$C$71, 0)),
    IF(ISNA(MATCH(CONCATENATE(B170, "-", C170), 'SlotsAllocation 2'!$D$2:$D$71, 0)),
        IF(ISNA(MATCH(CONCATENATE(B170, "-", C170), 'SlotsAllocation 2'!$E$2:$E$71, 0)),
            IF(ISNA(MATCH(CONCATENATE(B170, "-", C170), 'SlotsAllocation 2'!$F$2:$F$71, 0)),
                IF(ISNA(MATCH(CONCATENATE(B170, "-", C170), 'SlotsAllocation 2'!$G$2:$G$71, 0)),
                    IF(ISNA(MATCH(CONCATENATE(B170, "-", C170), 'SlotsAllocation 2'!$H$2:$H$71, 0)),
                        IF(ISNA(MATCH(CONCATENATE(B170, "-", C170), 'SlotsAllocation 2'!$I$2:$I$71, 0)),
                            IF(ISNA(MATCH(CONCATENATE(B170, "-", C170), 'SlotsAllocation 2'!$J$2:$J$71, 0)),
                                "No Room Allocated",
                            MATCH(CONCATENATE(B170, "-", C170), 'SlotsAllocation 2'!$J$2:$J$71, 0)),
                        MATCH(CONCATENATE(B170, "-", C170), 'SlotsAllocation 2'!$I$2:$I$71, 0)),
                    MATCH(CONCATENATE(B170, "-", C170), 'SlotsAllocation 2'!$H$2:$H$71, 0)),
                MATCH(CONCATENATE(B170, "-", C170), 'SlotsAllocation 2'!$G$2:$G$71, 0)),
            MATCH(CONCATENATE(B170, "-", C170), 'SlotsAllocation 2'!$F$2:$F$71, 0)),
        MATCH(CONCATENATE(B170, "-", C170), 'SlotsAllocation 2'!$E$2:$E$71, 0)),
    MATCH(CONCATENATE(B170, "-", C170), 'SlotsAllocation 2'!$D$2:$D$71, 0)),
MATCH(CONCATENATE(B170, "-", C170), 'SlotsAllocation 2'!$C$2:$C$71, 0))</f>
        <v>50</v>
      </c>
      <c r="R170" s="57">
        <v>30</v>
      </c>
      <c r="S170" s="6"/>
      <c r="T170" s="183"/>
      <c r="U170" s="149"/>
      <c r="V170" s="149"/>
      <c r="W170" s="149"/>
    </row>
    <row r="171" spans="1:23" s="132" customFormat="1" ht="12" x14ac:dyDescent="0.25">
      <c r="A171" s="128"/>
      <c r="B171" s="56" t="s">
        <v>52</v>
      </c>
      <c r="C171" s="57">
        <v>4</v>
      </c>
      <c r="D171" s="32" t="s">
        <v>53</v>
      </c>
      <c r="E171" s="32" t="s">
        <v>54</v>
      </c>
      <c r="F171" s="58">
        <v>3</v>
      </c>
      <c r="G171" s="172" t="s">
        <v>456</v>
      </c>
      <c r="H171" s="172">
        <v>4434</v>
      </c>
      <c r="I171" s="32" t="str">
        <f t="shared" ref="I171:I172" si="39">CONCATENATE(
    IF(J171 &gt; 0, "S", ""),
    IF(K171 &gt; 0, "M", ""),
    IF(L171 &gt; 0, "T", ""),
    IF(M171 &gt; 0, "W", ""),
    IF(N171 &gt; 0, "R", ""),
)</f>
        <v>MW</v>
      </c>
      <c r="J171" s="3">
        <f>IF(ISNA(MATCH(CONCATENATE(B171, "-", C171), 'SlotsAllocation 2'!$C$2:$C$15, 0)),
    IF(ISNA(MATCH(CONCATENATE(B171, "-", C171), 'SlotsAllocation 2'!$D$2:$D$15, 0)),
        IF(ISNA(MATCH(CONCATENATE(B171, "-", C171), 'SlotsAllocation 2'!$E$2:$E$15, 0)),
            IF(ISNA(MATCH(CONCATENATE(B171, "-", C171), 'SlotsAllocation 2'!$F$2:$F$15, 0)),
                IF(ISNA(MATCH(CONCATENATE(B171, "-", C171), 'SlotsAllocation 2'!$G$2:$G$15, 0)),
                    IF(ISNA(MATCH(CONCATENATE(B171, "-", C171), 'SlotsAllocation 2'!$H$2:$H$15, 0)),
                        IF(ISNA(MATCH(CONCATENATE(B171, "-", C171), 'SlotsAllocation 2'!$I$2:$I$15, 0)),
                            IF(ISNA(MATCH(CONCATENATE(B171, "-", C171), 'SlotsAllocation 2'!$J$2:$J$15, 0)),
                                0,
                            MATCH(CONCATENATE(B171, "-", C171), 'SlotsAllocation 2'!$J$2:$J$15, 0)),
                        MATCH(CONCATENATE(B171, "-", C171), 'SlotsAllocation 2'!$I$2:$I$15, 0)),
                    MATCH(CONCATENATE(B171, "-", C171), 'SlotsAllocation 2'!$H$2:$H$15, 0)),
                MATCH(CONCATENATE(B171, "-", C171), 'SlotsAllocation 2'!$G$2:$G$15, 0)),
            MATCH(CONCATENATE(B171, "-", C171), 'SlotsAllocation 2'!$F$2:$F$15, 0)),
        MATCH(CONCATENATE(B171, "-", C171), 'SlotsAllocation 2'!$E$2:$E$15, 0)),
    MATCH(CONCATENATE(B171, "-", C171), 'SlotsAllocation 2'!$D$2:$D$15, 0)),
MATCH(CONCATENATE(B171, "-", C171), 'SlotsAllocation 2'!$C$2:$C$15, 0))</f>
        <v>0</v>
      </c>
      <c r="K171" s="3">
        <f>IF(ISNA(MATCH(CONCATENATE(B171, "-", C171), 'SlotsAllocation 2'!$C$16:$C$29, 0)),
    IF(ISNA(MATCH(CONCATENATE(B171, "-", C171), 'SlotsAllocation 2'!$D$16:$D$29, 0)),
        IF(ISNA(MATCH(CONCATENATE(B171, "-", C171), 'SlotsAllocation 2'!$E$16:$E$29, 0)),
            IF(ISNA(MATCH(CONCATENATE(B171, "-", C171), 'SlotsAllocation 2'!$F$16:$F$29, 0)),
                IF(ISNA(MATCH(CONCATENATE(B171, "-", C171), 'SlotsAllocation 2'!$G$16:$G$29, 0)),
                    IF(ISNA(MATCH(CONCATENATE(B171, "-", C171), 'SlotsAllocation 2'!$H$16:$H$29, 0)),
                        IF(ISNA(MATCH(CONCATENATE(B171, "-", C171), 'SlotsAllocation 2'!$I$16:$I$29, 0)),
                           IF(ISNA(MATCH(CONCATENATE(B171, "-", C171), 'SlotsAllocation 2'!$J$16:$J$29, 0)),
                                0,
                            MATCH(CONCATENATE(B171, "-", C171), 'SlotsAllocation 2'!$J$16:$J$29, 0)),
                        MATCH(CONCATENATE(B171, "-", C171), 'SlotsAllocation 2'!$I$16:$I$29, 0)),
                    MATCH(CONCATENATE(B171, "-", C171), 'SlotsAllocation 2'!$H$16:$H$29, 0)),
                MATCH(CONCATENATE(B171, "-", C171), 'SlotsAllocation 2'!$G$16:$G$29, 0)),
            MATCH(CONCATENATE(B171, "-", C171), 'SlotsAllocation 2'!$F$16:$F$29, 0)),
        MATCH(CONCATENATE(B171, "-", C171), 'SlotsAllocation 2'!$E$16:$E$29, 0)),
    MATCH(CONCATENATE(B171, "-", C171), 'SlotsAllocation 2'!$D$16:$D$29, 0)),
MATCH(CONCATENATE(B171, "-", C171), 'SlotsAllocation 2'!$C$16:$C$29, 0))</f>
        <v>13</v>
      </c>
      <c r="L171" s="3">
        <f>IF(ISNA(MATCH(CONCATENATE(B171, "-", C171), 'SlotsAllocation 2'!$C$30:$C$43, 0)),
    IF(ISNA(MATCH(CONCATENATE(B171, "-", C171), 'SlotsAllocation 2'!$D$30:$D$43, 0)),
        IF(ISNA(MATCH(CONCATENATE(B171, "-", C171), 'SlotsAllocation 2'!$E$30:$E$43, 0)),
            IF(ISNA(MATCH(CONCATENATE(B171, "-", C171), 'SlotsAllocation 2'!$F$30:$F$43, 0)),
                IF(ISNA(MATCH(CONCATENATE(B171, "-", C171), 'SlotsAllocation 2'!$G$30:$G$43, 0)),
                    IF(ISNA(MATCH(CONCATENATE(B171, "-", C171), 'SlotsAllocation 2'!$H$30:$H$43, 0)),
                        IF(ISNA(MATCH(CONCATENATE(B171, "-", C171), 'SlotsAllocation 2'!$I$30:$I$43, 0)),
                           IF(ISNA(MATCH(CONCATENATE(B171, "-", C171), 'SlotsAllocation 2'!$J$30:$J$43, 0)),
                                0,
                            MATCH(CONCATENATE(B171, "-", C171), 'SlotsAllocation 2'!$J$30:$J$43, 0)),
                        MATCH(CONCATENATE(B171, "-", C171), 'SlotsAllocation 2'!$I$30:$I$43, 0)),
                    MATCH(CONCATENATE(B171, "-", C171), 'SlotsAllocation 2'!$H$30:$H$43, 0)),
                MATCH(CONCATENATE(B171, "-", C171), 'SlotsAllocation 2'!$G$30:$G$43, 0)),
            MATCH(CONCATENATE(B171, "-", C171), 'SlotsAllocation 2'!$F$30:$F$43, 0)),
        MATCH(CONCATENATE(B171, "-", C171), 'SlotsAllocation 2'!$E$30:$E$43, 0)),
    MATCH(CONCATENATE(B171, "-", C171), 'SlotsAllocation 2'!$D$30:$D$43, 0)),
MATCH(CONCATENATE(B171, "-", C171), 'SlotsAllocation 2'!$C$30:$C$43, 0))</f>
        <v>0</v>
      </c>
      <c r="M171" s="3">
        <f>IF(ISNA(MATCH(CONCATENATE(B171, "-", C171), 'SlotsAllocation 2'!$C$44:$C$57, 0)),
    IF(ISNA(MATCH(CONCATENATE(B171, "-", C171), 'SlotsAllocation 2'!$D$44:$D$57, 0)),
        IF(ISNA(MATCH(CONCATENATE(B171, "-", C171), 'SlotsAllocation 2'!$E$44:$E$57, 0)),
            IF(ISNA(MATCH(CONCATENATE(B171, "-", C171), 'SlotsAllocation 2'!$F$44:$F$57, 0)),
                IF(ISNA(MATCH(CONCATENATE(B171, "-", C171), 'SlotsAllocation 2'!$G$44:$G$57, 0)),
                    IF(ISNA(MATCH(CONCATENATE(B171, "-", C171), 'SlotsAllocation 2'!$H$44:$H$57, 0)),
                        IF(ISNA(MATCH(CONCATENATE(B171, "-", C171), 'SlotsAllocation 2'!$I$44:$I$57, 0)),
                           IF(ISNA(MATCH(CONCATENATE(B171, "-", C171), 'SlotsAllocation 2'!$J$44:$J$57, 0)),
                                0,
                            MATCH(CONCATENATE(B171, "-", C171), 'SlotsAllocation 2'!$J$44:$J$57, 0)),
                        MATCH(CONCATENATE(B171, "-", C171), 'SlotsAllocation 2'!$I$44:$I$57, 0)),
                    MATCH(CONCATENATE(B171, "-", C171), 'SlotsAllocation 2'!$H$44:$H$57, 0)),
                MATCH(CONCATENATE(B171, "-", C171), 'SlotsAllocation 2'!$G$44:$G$57, 0)),
            MATCH(CONCATENATE(B171, "-", C171), 'SlotsAllocation 2'!$F$44:$F$57, 0)),
        MATCH(CONCATENATE(B171, "-", C171), 'SlotsAllocation 2'!$E$44:$E$57, 0)),
    MATCH(CONCATENATE(B171, "-", C171), 'SlotsAllocation 2'!$D$44:$D$57, 0)),
MATCH(CONCATENATE(B171, "-", C171), 'SlotsAllocation 2'!$C$44:$C$57, 0))</f>
        <v>13</v>
      </c>
      <c r="N171" s="3">
        <f>IF(ISNA(MATCH(CONCATENATE(B171, "-", C171), 'SlotsAllocation 2'!$C$58:$C$71, 0)),
    IF(ISNA(MATCH(CONCATENATE(B171, "-", C171), 'SlotsAllocation 2'!$D$58:$D$71, 0)),
        IF(ISNA(MATCH(CONCATENATE(B171, "-", C171), 'SlotsAllocation 2'!$E$58:$E$71, 0)),
            IF(ISNA(MATCH(CONCATENATE(B171, "-", C171), 'SlotsAllocation 2'!$F$58:$F$71, 0)),
                IF(ISNA(MATCH(CONCATENATE(B171, "-", C171), 'SlotsAllocation 2'!$G$58:$G$71, 0)),
                    IF(ISNA(MATCH(CONCATENATE(B171, "-", C171), 'SlotsAllocation 2'!$H$58:$H$71, 0)),
                        IF(ISNA(MATCH(CONCATENATE(B171, "-", C171), 'SlotsAllocation 2'!$I$58:$I$71, 0)),
                           IF(ISNA(MATCH(CONCATENATE(B171, "-", C171), 'SlotsAllocation 2'!$J$58:$J$71, 0)),
                                0,
                            MATCH(CONCATENATE(B171, "-", C171), 'SlotsAllocation 2'!$J$58:$J$71, 0)),
                        MATCH(CONCATENATE(B171, "-", C171), 'SlotsAllocation 2'!$I$58:$I$71, 0)),
                    MATCH(CONCATENATE(B171, "-", C171), 'SlotsAllocation 2'!$H$58:$H$71, 0)),
                MATCH(CONCATENATE(B171, "-", C171), 'SlotsAllocation 2'!$G$58:$G$71, 0)),
            MATCH(CONCATENATE(B171, "-", C171), 'SlotsAllocation 2'!$F$58:$F$71, 0)),
        MATCH(CONCATENATE(B171, "-", C171), 'SlotsAllocation 2'!$E$58:$E$71, 0)),
    MATCH(CONCATENATE(B171, "-", C171), 'SlotsAllocation 2'!$D$58:$D$71, 0)),
MATCH(CONCATENATE(B171, "-", C171), 'SlotsAllocation 2'!$C$58:$C$71, 0))</f>
        <v>0</v>
      </c>
      <c r="O171" s="32" t="str">
        <f>IF(ISNA(MATCH(CONCATENATE(B171, "-", C171), 'SlotsAllocation 2'!$C$2:$C$71, 0)),
    IF(ISNA(MATCH(CONCATENATE(B171, "-", C171), 'SlotsAllocation 2'!$D$2:$D$71, 0)),
        IF(ISNA(MATCH(CONCATENATE(B171, "-", C171), 'SlotsAllocation 2'!$E$2:$E$71, 0)),
            IF(ISNA(MATCH(CONCATENATE(B171, "-", C171), 'SlotsAllocation 2'!$F$2:$F$71, 0)),
                IF(ISNA(MATCH(CONCATENATE(B171, "-", C171), 'SlotsAllocation 2'!$G$2:$G$71, 0)),
                    IF(ISNA(MATCH(CONCATENATE(B171, "-", C171), 'SlotsAllocation 2'!$H$2:$H$71, 0)),
                        IF(ISNA(MATCH(CONCATENATE(B171, "-", C171),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08:00-09:30</v>
      </c>
      <c r="P171" s="3">
        <v>9015</v>
      </c>
      <c r="Q171" s="32">
        <f>IF(ISNA(MATCH(CONCATENATE(B171, "-", C171), 'SlotsAllocation 2'!$C$2:$C$71, 0)),
    IF(ISNA(MATCH(CONCATENATE(B171, "-", C171), 'SlotsAllocation 2'!$D$2:$D$71, 0)),
        IF(ISNA(MATCH(CONCATENATE(B171, "-", C171), 'SlotsAllocation 2'!$E$2:$E$71, 0)),
            IF(ISNA(MATCH(CONCATENATE(B171, "-", C171), 'SlotsAllocation 2'!$F$2:$F$71, 0)),
                IF(ISNA(MATCH(CONCATENATE(B171, "-", C171), 'SlotsAllocation 2'!$G$2:$G$71, 0)),
                    IF(ISNA(MATCH(CONCATENATE(B171, "-", C171), 'SlotsAllocation 2'!$H$2:$H$71, 0)),
                        IF(ISNA(MATCH(CONCATENATE(B171, "-", C171), 'SlotsAllocation 2'!$I$2:$I$71, 0)),
                            IF(ISNA(MATCH(CONCATENATE(B171, "-", C171), 'SlotsAllocation 2'!$J$2:$J$71, 0)),
                                "No Room Allocated",
                            MATCH(CONCATENATE(B171, "-", C171), 'SlotsAllocation 2'!$J$2:$J$71, 0)),
                        MATCH(CONCATENATE(B171, "-", C171), 'SlotsAllocation 2'!$I$2:$I$71, 0)),
                    MATCH(CONCATENATE(B171, "-", C171), 'SlotsAllocation 2'!$H$2:$H$71, 0)),
                MATCH(CONCATENATE(B171, "-", C171), 'SlotsAllocation 2'!$G$2:$G$71, 0)),
            MATCH(CONCATENATE(B171, "-", C171), 'SlotsAllocation 2'!$F$2:$F$71, 0)),
        MATCH(CONCATENATE(B171, "-", C171), 'SlotsAllocation 2'!$E$2:$E$71, 0)),
    MATCH(CONCATENATE(B171, "-", C171), 'SlotsAllocation 2'!$D$2:$D$71, 0)),
MATCH(CONCATENATE(B171, "-", C171), 'SlotsAllocation 2'!$C$2:$C$71, 0))</f>
        <v>27</v>
      </c>
      <c r="R171" s="57">
        <v>30</v>
      </c>
      <c r="S171" s="99"/>
      <c r="T171" s="183"/>
      <c r="U171" s="133"/>
      <c r="V171" s="133"/>
      <c r="W171" s="133"/>
    </row>
    <row r="172" spans="1:23" ht="12" x14ac:dyDescent="0.25">
      <c r="B172" s="23" t="s">
        <v>55</v>
      </c>
      <c r="C172" s="2">
        <v>4</v>
      </c>
      <c r="D172" s="3" t="s">
        <v>85</v>
      </c>
      <c r="E172" s="3" t="s">
        <v>54</v>
      </c>
      <c r="F172" s="4">
        <v>3</v>
      </c>
      <c r="G172" s="172" t="s">
        <v>456</v>
      </c>
      <c r="H172" s="172">
        <v>4434</v>
      </c>
      <c r="I172" s="3" t="str">
        <f t="shared" si="39"/>
        <v>M</v>
      </c>
      <c r="J172" s="3">
        <f>IF(ISNA(MATCH(CONCATENATE(B172, "-", C172), 'SlotsAllocation 2'!$C$2:$C$15, 0)),
    IF(ISNA(MATCH(CONCATENATE(B172, "-", C172), 'SlotsAllocation 2'!$D$2:$D$15, 0)),
        IF(ISNA(MATCH(CONCATENATE(B172, "-", C172), 'SlotsAllocation 2'!$E$2:$E$15, 0)),
            IF(ISNA(MATCH(CONCATENATE(B172, "-", C172), 'SlotsAllocation 2'!$F$2:$F$15, 0)),
                IF(ISNA(MATCH(CONCATENATE(B172, "-", C172), 'SlotsAllocation 2'!$G$2:$G$15, 0)),
                    IF(ISNA(MATCH(CONCATENATE(B172, "-", C172), 'SlotsAllocation 2'!$H$2:$H$15, 0)),
                        IF(ISNA(MATCH(CONCATENATE(B172, "-", C172), 'SlotsAllocation 2'!$I$2:$I$15, 0)),
                            IF(ISNA(MATCH(CONCATENATE(B172, "-", C172), 'SlotsAllocation 2'!$J$2:$J$15, 0)),
                                0,
                            MATCH(CONCATENATE(B172, "-", C172), 'SlotsAllocation 2'!$J$2:$J$15, 0)),
                        MATCH(CONCATENATE(B172, "-", C172), 'SlotsAllocation 2'!$I$2:$I$15, 0)),
                    MATCH(CONCATENATE(B172, "-", C172), 'SlotsAllocation 2'!$H$2:$H$15, 0)),
                MATCH(CONCATENATE(B172, "-", C172), 'SlotsAllocation 2'!$G$2:$G$15, 0)),
            MATCH(CONCATENATE(B172, "-", C172), 'SlotsAllocation 2'!$F$2:$F$15, 0)),
        MATCH(CONCATENATE(B172, "-", C172), 'SlotsAllocation 2'!$E$2:$E$15, 0)),
    MATCH(CONCATENATE(B172, "-", C172), 'SlotsAllocation 2'!$D$2:$D$15, 0)),
MATCH(CONCATENATE(B172, "-", C172), 'SlotsAllocation 2'!$C$2:$C$15, 0))</f>
        <v>0</v>
      </c>
      <c r="K172" s="3">
        <f>IF(ISNA(MATCH(CONCATENATE(B172, "-", C172), 'SlotsAllocation 2'!$C$16:$C$29, 0)),
    IF(ISNA(MATCH(CONCATENATE(B172, "-", C172), 'SlotsAllocation 2'!$D$16:$D$29, 0)),
        IF(ISNA(MATCH(CONCATENATE(B172, "-", C172), 'SlotsAllocation 2'!$E$16:$E$29, 0)),
            IF(ISNA(MATCH(CONCATENATE(B172, "-", C172), 'SlotsAllocation 2'!$F$16:$F$29, 0)),
                IF(ISNA(MATCH(CONCATENATE(B172, "-", C172), 'SlotsAllocation 2'!$G$16:$G$29, 0)),
                    IF(ISNA(MATCH(CONCATENATE(B172, "-", C172), 'SlotsAllocation 2'!$H$16:$H$29, 0)),
                        IF(ISNA(MATCH(CONCATENATE(B172, "-", C172), 'SlotsAllocation 2'!$I$16:$I$29, 0)),
                           IF(ISNA(MATCH(CONCATENATE(B172, "-", C172), 'SlotsAllocation 2'!$J$16:$J$29, 0)),
                                0,
                            MATCH(CONCATENATE(B172, "-", C172), 'SlotsAllocation 2'!$J$16:$J$29, 0)),
                        MATCH(CONCATENATE(B172, "-", C172), 'SlotsAllocation 2'!$I$16:$I$29, 0)),
                    MATCH(CONCATENATE(B172, "-", C172), 'SlotsAllocation 2'!$H$16:$H$29, 0)),
                MATCH(CONCATENATE(B172, "-", C172), 'SlotsAllocation 2'!$G$16:$G$29, 0)),
            MATCH(CONCATENATE(B172, "-", C172), 'SlotsAllocation 2'!$F$16:$F$29, 0)),
        MATCH(CONCATENATE(B172, "-", C172), 'SlotsAllocation 2'!$E$16:$E$29, 0)),
    MATCH(CONCATENATE(B172, "-", C172), 'SlotsAllocation 2'!$D$16:$D$29, 0)),
MATCH(CONCATENATE(B172, "-", C172), 'SlotsAllocation 2'!$C$16:$C$29, 0))</f>
        <v>8</v>
      </c>
      <c r="L172" s="3">
        <f>IF(ISNA(MATCH(CONCATENATE(B172, "-", C172), 'SlotsAllocation 2'!$C$30:$C$43, 0)),
    IF(ISNA(MATCH(CONCATENATE(B172, "-", C172), 'SlotsAllocation 2'!$D$30:$D$43, 0)),
        IF(ISNA(MATCH(CONCATENATE(B172, "-", C172), 'SlotsAllocation 2'!$E$30:$E$43, 0)),
            IF(ISNA(MATCH(CONCATENATE(B172, "-", C172), 'SlotsAllocation 2'!$F$30:$F$43, 0)),
                IF(ISNA(MATCH(CONCATENATE(B172, "-", C172), 'SlotsAllocation 2'!$G$30:$G$43, 0)),
                    IF(ISNA(MATCH(CONCATENATE(B172, "-", C172), 'SlotsAllocation 2'!$H$30:$H$43, 0)),
                        IF(ISNA(MATCH(CONCATENATE(B172, "-", C172), 'SlotsAllocation 2'!$I$30:$I$43, 0)),
                           IF(ISNA(MATCH(CONCATENATE(B172, "-", C172), 'SlotsAllocation 2'!$J$30:$J$43, 0)),
                                0,
                            MATCH(CONCATENATE(B172, "-", C172), 'SlotsAllocation 2'!$J$30:$J$43, 0)),
                        MATCH(CONCATENATE(B172, "-", C172), 'SlotsAllocation 2'!$I$30:$I$43, 0)),
                    MATCH(CONCATENATE(B172, "-", C172), 'SlotsAllocation 2'!$H$30:$H$43, 0)),
                MATCH(CONCATENATE(B172, "-", C172), 'SlotsAllocation 2'!$G$30:$G$43, 0)),
            MATCH(CONCATENATE(B172, "-", C172), 'SlotsAllocation 2'!$F$30:$F$43, 0)),
        MATCH(CONCATENATE(B172, "-", C172), 'SlotsAllocation 2'!$E$30:$E$43, 0)),
    MATCH(CONCATENATE(B172, "-", C172), 'SlotsAllocation 2'!$D$30:$D$43, 0)),
MATCH(CONCATENATE(B172, "-", C172), 'SlotsAllocation 2'!$C$30:$C$43, 0))</f>
        <v>0</v>
      </c>
      <c r="M172" s="3">
        <f>IF(ISNA(MATCH(CONCATENATE(B172, "-", C172), 'SlotsAllocation 2'!$C$44:$C$57, 0)),
    IF(ISNA(MATCH(CONCATENATE(B172, "-", C172), 'SlotsAllocation 2'!$D$44:$D$57, 0)),
        IF(ISNA(MATCH(CONCATENATE(B172, "-", C172), 'SlotsAllocation 2'!$E$44:$E$57, 0)),
            IF(ISNA(MATCH(CONCATENATE(B172, "-", C172), 'SlotsAllocation 2'!$F$44:$F$57, 0)),
                IF(ISNA(MATCH(CONCATENATE(B172, "-", C172), 'SlotsAllocation 2'!$G$44:$G$57, 0)),
                    IF(ISNA(MATCH(CONCATENATE(B172, "-", C172), 'SlotsAllocation 2'!$H$44:$H$57, 0)),
                        IF(ISNA(MATCH(CONCATENATE(B172, "-", C172), 'SlotsAllocation 2'!$I$44:$I$57, 0)),
                           IF(ISNA(MATCH(CONCATENATE(B172, "-", C172), 'SlotsAllocation 2'!$J$44:$J$57, 0)),
                                0,
                            MATCH(CONCATENATE(B172, "-", C172), 'SlotsAllocation 2'!$J$44:$J$57, 0)),
                        MATCH(CONCATENATE(B172, "-", C172), 'SlotsAllocation 2'!$I$44:$I$57, 0)),
                    MATCH(CONCATENATE(B172, "-", C172), 'SlotsAllocation 2'!$H$44:$H$57, 0)),
                MATCH(CONCATENATE(B172, "-", C172), 'SlotsAllocation 2'!$G$44:$G$57, 0)),
            MATCH(CONCATENATE(B172, "-", C172), 'SlotsAllocation 2'!$F$44:$F$57, 0)),
        MATCH(CONCATENATE(B172, "-", C172), 'SlotsAllocation 2'!$E$44:$E$57, 0)),
    MATCH(CONCATENATE(B172, "-", C172), 'SlotsAllocation 2'!$D$44:$D$57, 0)),
MATCH(CONCATENATE(B172, "-", C172), 'SlotsAllocation 2'!$C$44:$C$57, 0))</f>
        <v>0</v>
      </c>
      <c r="N172" s="3">
        <f>IF(ISNA(MATCH(CONCATENATE(B172, "-", C172), 'SlotsAllocation 2'!$C$58:$C$71, 0)),
    IF(ISNA(MATCH(CONCATENATE(B172, "-", C172), 'SlotsAllocation 2'!$D$58:$D$71, 0)),
        IF(ISNA(MATCH(CONCATENATE(B172, "-", C172), 'SlotsAllocation 2'!$E$58:$E$71, 0)),
            IF(ISNA(MATCH(CONCATENATE(B172, "-", C172), 'SlotsAllocation 2'!$F$58:$F$71, 0)),
                IF(ISNA(MATCH(CONCATENATE(B172, "-", C172), 'SlotsAllocation 2'!$G$58:$G$71, 0)),
                    IF(ISNA(MATCH(CONCATENATE(B172, "-", C172), 'SlotsAllocation 2'!$H$58:$H$71, 0)),
                        IF(ISNA(MATCH(CONCATENATE(B172, "-", C172), 'SlotsAllocation 2'!$I$58:$I$71, 0)),
                           IF(ISNA(MATCH(CONCATENATE(B172, "-", C172), 'SlotsAllocation 2'!$J$58:$J$71, 0)),
                                0,
                            MATCH(CONCATENATE(B172, "-", C172), 'SlotsAllocation 2'!$J$58:$J$71, 0)),
                        MATCH(CONCATENATE(B172, "-", C172), 'SlotsAllocation 2'!$I$58:$I$71, 0)),
                    MATCH(CONCATENATE(B172, "-", C172), 'SlotsAllocation 2'!$H$58:$H$71, 0)),
                MATCH(CONCATENATE(B172, "-", C172), 'SlotsAllocation 2'!$G$58:$G$71, 0)),
            MATCH(CONCATENATE(B172, "-", C172), 'SlotsAllocation 2'!$F$58:$F$71, 0)),
        MATCH(CONCATENATE(B172, "-", C172), 'SlotsAllocation 2'!$E$58:$E$71, 0)),
    MATCH(CONCATENATE(B172, "-", C172), 'SlotsAllocation 2'!$D$58:$D$71, 0)),
MATCH(CONCATENATE(B172, "-", C172), 'SlotsAllocation 2'!$C$58:$C$71, 0))</f>
        <v>0</v>
      </c>
      <c r="O172" s="3" t="str">
        <f>IF(ISNA(MATCH(CONCATENATE(B172, "-", C172), 'SlotsAllocation 2'!$C$2:$C$71, 0)),
    IF(ISNA(MATCH(CONCATENATE(B172, "-", C172), 'SlotsAllocation 2'!$D$2:$D$71, 0)),
        IF(ISNA(MATCH(CONCATENATE(B172, "-", C172), 'SlotsAllocation 2'!$E$2:$E$71, 0)),
            IF(ISNA(MATCH(CONCATENATE(B172, "-", C172), 'SlotsAllocation 2'!$F$2:$F$71, 0)),
                IF(ISNA(MATCH(CONCATENATE(B172, "-", C172), 'SlotsAllocation 2'!$G$2:$G$71, 0)),
                    IF(ISNA(MATCH(CONCATENATE(B172, "-", C172), 'SlotsAllocation 2'!$H$2:$H$71, 0)),
                        IF(ISNA(MATCH(CONCATENATE(B172, "-", C172),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09:40-11:10</v>
      </c>
      <c r="P172" s="3" t="str">
        <f>IF(ISNA(VLOOKUP(Q172, 'LOOKUP Table'!$A$2:$B$75, 2, FALSE)), "No Room Allocated", VLOOKUP(Q172, 'LOOKUP Table'!$A$2:$B$75, 2, FALSE))</f>
        <v>CCSE</v>
      </c>
      <c r="Q172" s="3">
        <f>IF(ISNA(MATCH(CONCATENATE(B172, "-", C172), 'SlotsAllocation 2'!$C$2:$C$71, 0)),
    IF(ISNA(MATCH(CONCATENATE(B172, "-", C172), 'SlotsAllocation 2'!$D$2:$D$71, 0)),
        IF(ISNA(MATCH(CONCATENATE(B172, "-", C172), 'SlotsAllocation 2'!$E$2:$E$71, 0)),
            IF(ISNA(MATCH(CONCATENATE(B172, "-", C172), 'SlotsAllocation 2'!$F$2:$F$71, 0)),
                IF(ISNA(MATCH(CONCATENATE(B172, "-", C172), 'SlotsAllocation 2'!$G$2:$G$71, 0)),
                    IF(ISNA(MATCH(CONCATENATE(B172, "-", C172), 'SlotsAllocation 2'!$H$2:$H$71, 0)),
                        IF(ISNA(MATCH(CONCATENATE(B172, "-", C172), 'SlotsAllocation 2'!$I$2:$I$71, 0)),
                            IF(ISNA(MATCH(CONCATENATE(B172, "-", C172), 'SlotsAllocation 2'!$J$2:$J$71, 0)),
                                "No Room Allocated",
                            MATCH(CONCATENATE(B172, "-", C172), 'SlotsAllocation 2'!$J$2:$J$71, 0)),
                        MATCH(CONCATENATE(B172, "-", C172), 'SlotsAllocation 2'!$I$2:$I$71, 0)),
                    MATCH(CONCATENATE(B172, "-", C172), 'SlotsAllocation 2'!$H$2:$H$71, 0)),
                MATCH(CONCATENATE(B172, "-", C172), 'SlotsAllocation 2'!$G$2:$G$71, 0)),
            MATCH(CONCATENATE(B172, "-", C172), 'SlotsAllocation 2'!$F$2:$F$71, 0)),
        MATCH(CONCATENATE(B172, "-", C172), 'SlotsAllocation 2'!$E$2:$E$71, 0)),
    MATCH(CONCATENATE(B172, "-", C172), 'SlotsAllocation 2'!$D$2:$D$71, 0)),
MATCH(CONCATENATE(B172, "-", C172), 'SlotsAllocation 2'!$C$2:$C$71, 0))</f>
        <v>22</v>
      </c>
      <c r="R172" s="57">
        <v>30</v>
      </c>
      <c r="S172" s="6"/>
      <c r="T172" s="183"/>
      <c r="U172" s="149"/>
      <c r="V172" s="149"/>
      <c r="W172" s="149"/>
    </row>
    <row r="173" spans="1:23" ht="12" x14ac:dyDescent="0.25">
      <c r="A173" s="132"/>
      <c r="B173" s="23" t="s">
        <v>56</v>
      </c>
      <c r="C173" s="2">
        <v>1</v>
      </c>
      <c r="D173" s="3" t="s">
        <v>57</v>
      </c>
      <c r="E173" s="3" t="s">
        <v>58</v>
      </c>
      <c r="F173" s="4">
        <v>3</v>
      </c>
      <c r="G173" s="113" t="s">
        <v>418</v>
      </c>
      <c r="H173" s="113">
        <v>4331</v>
      </c>
      <c r="I173" s="32" t="str">
        <f t="shared" si="38"/>
        <v>ST</v>
      </c>
      <c r="J173" s="3">
        <f>IF(ISNA(MATCH(CONCATENATE(B173, "-", C173), 'SlotsAllocation 2'!$C$2:$C$15, 0)),
    IF(ISNA(MATCH(CONCATENATE(B173, "-", C173), 'SlotsAllocation 2'!$D$2:$D$15, 0)),
        IF(ISNA(MATCH(CONCATENATE(B173, "-", C173), 'SlotsAllocation 2'!$E$2:$E$15, 0)),
            IF(ISNA(MATCH(CONCATENATE(B173, "-", C173), 'SlotsAllocation 2'!$F$2:$F$15, 0)),
                IF(ISNA(MATCH(CONCATENATE(B173, "-", C173), 'SlotsAllocation 2'!$G$2:$G$15, 0)),
                    IF(ISNA(MATCH(CONCATENATE(B173, "-", C173), 'SlotsAllocation 2'!$H$2:$H$15, 0)),
                        IF(ISNA(MATCH(CONCATENATE(B173, "-", C173), 'SlotsAllocation 2'!$I$2:$I$15, 0)),
                            IF(ISNA(MATCH(CONCATENATE(B173, "-", C173), 'SlotsAllocation 2'!$J$2:$J$15, 0)),
                                0,
                            MATCH(CONCATENATE(B173, "-", C173), 'SlotsAllocation 2'!$J$2:$J$15, 0)),
                        MATCH(CONCATENATE(B173, "-", C173), 'SlotsAllocation 2'!$I$2:$I$15, 0)),
                    MATCH(CONCATENATE(B173, "-", C173), 'SlotsAllocation 2'!$H$2:$H$15, 0)),
                MATCH(CONCATENATE(B173, "-", C173), 'SlotsAllocation 2'!$G$2:$G$15, 0)),
            MATCH(CONCATENATE(B173, "-", C173), 'SlotsAllocation 2'!$F$2:$F$15, 0)),
        MATCH(CONCATENATE(B173, "-", C173), 'SlotsAllocation 2'!$E$2:$E$15, 0)),
    MATCH(CONCATENATE(B173, "-", C173), 'SlotsAllocation 2'!$D$2:$D$15, 0)),
MATCH(CONCATENATE(B173, "-", C173), 'SlotsAllocation 2'!$C$2:$C$15, 0))</f>
        <v>11</v>
      </c>
      <c r="K173" s="3">
        <f>IF(ISNA(MATCH(CONCATENATE(B173, "-", C173), 'SlotsAllocation 2'!$C$16:$C$29, 0)),
    IF(ISNA(MATCH(CONCATENATE(B173, "-", C173), 'SlotsAllocation 2'!$D$16:$D$29, 0)),
        IF(ISNA(MATCH(CONCATENATE(B173, "-", C173), 'SlotsAllocation 2'!$E$16:$E$29, 0)),
            IF(ISNA(MATCH(CONCATENATE(B173, "-", C173), 'SlotsAllocation 2'!$F$16:$F$29, 0)),
                IF(ISNA(MATCH(CONCATENATE(B173, "-", C173), 'SlotsAllocation 2'!$G$16:$G$29, 0)),
                    IF(ISNA(MATCH(CONCATENATE(B173, "-", C173), 'SlotsAllocation 2'!$H$16:$H$29, 0)),
                        IF(ISNA(MATCH(CONCATENATE(B173, "-", C173), 'SlotsAllocation 2'!$I$16:$I$29, 0)),
                           IF(ISNA(MATCH(CONCATENATE(B173, "-", C173), 'SlotsAllocation 2'!$J$16:$J$29, 0)),
                                0,
                            MATCH(CONCATENATE(B173, "-", C173), 'SlotsAllocation 2'!$J$16:$J$29, 0)),
                        MATCH(CONCATENATE(B173, "-", C173), 'SlotsAllocation 2'!$I$16:$I$29, 0)),
                    MATCH(CONCATENATE(B173, "-", C173), 'SlotsAllocation 2'!$H$16:$H$29, 0)),
                MATCH(CONCATENATE(B173, "-", C173), 'SlotsAllocation 2'!$G$16:$G$29, 0)),
            MATCH(CONCATENATE(B173, "-", C173), 'SlotsAllocation 2'!$F$16:$F$29, 0)),
        MATCH(CONCATENATE(B173, "-", C173), 'SlotsAllocation 2'!$E$16:$E$29, 0)),
    MATCH(CONCATENATE(B173, "-", C173), 'SlotsAllocation 2'!$D$16:$D$29, 0)),
MATCH(CONCATENATE(B173, "-", C173), 'SlotsAllocation 2'!$C$16:$C$29, 0))</f>
        <v>0</v>
      </c>
      <c r="L173" s="3">
        <f>IF(ISNA(MATCH(CONCATENATE(B173, "-", C173), 'SlotsAllocation 2'!$C$30:$C$43, 0)),
    IF(ISNA(MATCH(CONCATENATE(B173, "-", C173), 'SlotsAllocation 2'!$D$30:$D$43, 0)),
        IF(ISNA(MATCH(CONCATENATE(B173, "-", C173), 'SlotsAllocation 2'!$E$30:$E$43, 0)),
            IF(ISNA(MATCH(CONCATENATE(B173, "-", C173), 'SlotsAllocation 2'!$F$30:$F$43, 0)),
                IF(ISNA(MATCH(CONCATENATE(B173, "-", C173), 'SlotsAllocation 2'!$G$30:$G$43, 0)),
                    IF(ISNA(MATCH(CONCATENATE(B173, "-", C173), 'SlotsAllocation 2'!$H$30:$H$43, 0)),
                        IF(ISNA(MATCH(CONCATENATE(B173, "-", C173), 'SlotsAllocation 2'!$I$30:$I$43, 0)),
                           IF(ISNA(MATCH(CONCATENATE(B173, "-", C173), 'SlotsAllocation 2'!$J$30:$J$43, 0)),
                                0,
                            MATCH(CONCATENATE(B173, "-", C173), 'SlotsAllocation 2'!$J$30:$J$43, 0)),
                        MATCH(CONCATENATE(B173, "-", C173), 'SlotsAllocation 2'!$I$30:$I$43, 0)),
                    MATCH(CONCATENATE(B173, "-", C173), 'SlotsAllocation 2'!$H$30:$H$43, 0)),
                MATCH(CONCATENATE(B173, "-", C173), 'SlotsAllocation 2'!$G$30:$G$43, 0)),
            MATCH(CONCATENATE(B173, "-", C173), 'SlotsAllocation 2'!$F$30:$F$43, 0)),
        MATCH(CONCATENATE(B173, "-", C173), 'SlotsAllocation 2'!$E$30:$E$43, 0)),
    MATCH(CONCATENATE(B173, "-", C173), 'SlotsAllocation 2'!$D$30:$D$43, 0)),
MATCH(CONCATENATE(B173, "-", C173), 'SlotsAllocation 2'!$C$30:$C$43, 0))</f>
        <v>11</v>
      </c>
      <c r="M173" s="3">
        <f>IF(ISNA(MATCH(CONCATENATE(B173, "-", C173), 'SlotsAllocation 2'!$C$44:$C$57, 0)),
    IF(ISNA(MATCH(CONCATENATE(B173, "-", C173), 'SlotsAllocation 2'!$D$44:$D$57, 0)),
        IF(ISNA(MATCH(CONCATENATE(B173, "-", C173), 'SlotsAllocation 2'!$E$44:$E$57, 0)),
            IF(ISNA(MATCH(CONCATENATE(B173, "-", C173), 'SlotsAllocation 2'!$F$44:$F$57, 0)),
                IF(ISNA(MATCH(CONCATENATE(B173, "-", C173), 'SlotsAllocation 2'!$G$44:$G$57, 0)),
                    IF(ISNA(MATCH(CONCATENATE(B173, "-", C173), 'SlotsAllocation 2'!$H$44:$H$57, 0)),
                        IF(ISNA(MATCH(CONCATENATE(B173, "-", C173), 'SlotsAllocation 2'!$I$44:$I$57, 0)),
                           IF(ISNA(MATCH(CONCATENATE(B173, "-", C173), 'SlotsAllocation 2'!$J$44:$J$57, 0)),
                                0,
                            MATCH(CONCATENATE(B173, "-", C173), 'SlotsAllocation 2'!$J$44:$J$57, 0)),
                        MATCH(CONCATENATE(B173, "-", C173), 'SlotsAllocation 2'!$I$44:$I$57, 0)),
                    MATCH(CONCATENATE(B173, "-", C173), 'SlotsAllocation 2'!$H$44:$H$57, 0)),
                MATCH(CONCATENATE(B173, "-", C173), 'SlotsAllocation 2'!$G$44:$G$57, 0)),
            MATCH(CONCATENATE(B173, "-", C173), 'SlotsAllocation 2'!$F$44:$F$57, 0)),
        MATCH(CONCATENATE(B173, "-", C173), 'SlotsAllocation 2'!$E$44:$E$57, 0)),
    MATCH(CONCATENATE(B173, "-", C173), 'SlotsAllocation 2'!$D$44:$D$57, 0)),
MATCH(CONCATENATE(B173, "-", C173), 'SlotsAllocation 2'!$C$44:$C$57, 0))</f>
        <v>0</v>
      </c>
      <c r="N173" s="3">
        <f>IF(ISNA(MATCH(CONCATENATE(B173, "-", C173), 'SlotsAllocation 2'!$C$58:$C$71, 0)),
    IF(ISNA(MATCH(CONCATENATE(B173, "-", C173), 'SlotsAllocation 2'!$D$58:$D$71, 0)),
        IF(ISNA(MATCH(CONCATENATE(B173, "-", C173), 'SlotsAllocation 2'!$E$58:$E$71, 0)),
            IF(ISNA(MATCH(CONCATENATE(B173, "-", C173), 'SlotsAllocation 2'!$F$58:$F$71, 0)),
                IF(ISNA(MATCH(CONCATENATE(B173, "-", C173), 'SlotsAllocation 2'!$G$58:$G$71, 0)),
                    IF(ISNA(MATCH(CONCATENATE(B173, "-", C173), 'SlotsAllocation 2'!$H$58:$H$71, 0)),
                        IF(ISNA(MATCH(CONCATENATE(B173, "-", C173), 'SlotsAllocation 2'!$I$58:$I$71, 0)),
                           IF(ISNA(MATCH(CONCATENATE(B173, "-", C173), 'SlotsAllocation 2'!$J$58:$J$71, 0)),
                                0,
                            MATCH(CONCATENATE(B173, "-", C173), 'SlotsAllocation 2'!$J$58:$J$71, 0)),
                        MATCH(CONCATENATE(B173, "-", C173), 'SlotsAllocation 2'!$I$58:$I$71, 0)),
                    MATCH(CONCATENATE(B173, "-", C173), 'SlotsAllocation 2'!$H$58:$H$71, 0)),
                MATCH(CONCATENATE(B173, "-", C173), 'SlotsAllocation 2'!$G$58:$G$71, 0)),
            MATCH(CONCATENATE(B173, "-", C173), 'SlotsAllocation 2'!$F$58:$F$71, 0)),
        MATCH(CONCATENATE(B173, "-", C173), 'SlotsAllocation 2'!$E$58:$E$71, 0)),
    MATCH(CONCATENATE(B173, "-", C173), 'SlotsAllocation 2'!$D$58:$D$71, 0)),
MATCH(CONCATENATE(B173, "-", C173), 'SlotsAllocation 2'!$C$58:$C$71, 0))</f>
        <v>0</v>
      </c>
      <c r="O173" s="3" t="str">
        <f>IF(ISNA(MATCH(CONCATENATE(B173, "-", C173), 'SlotsAllocation 2'!$C$2:$C$71, 0)),
    IF(ISNA(MATCH(CONCATENATE(B173, "-", C173), 'SlotsAllocation 2'!$D$2:$D$71, 0)),
        IF(ISNA(MATCH(CONCATENATE(B173, "-", C173), 'SlotsAllocation 2'!$E$2:$E$71, 0)),
            IF(ISNA(MATCH(CONCATENATE(B173, "-", C173), 'SlotsAllocation 2'!$F$2:$F$71, 0)),
                IF(ISNA(MATCH(CONCATENATE(B173, "-", C173), 'SlotsAllocation 2'!$G$2:$G$71, 0)),
                    IF(ISNA(MATCH(CONCATENATE(B173, "-", C173), 'SlotsAllocation 2'!$H$2:$H$71, 0)),
                        IF(ISNA(MATCH(CONCATENATE(B173, "-", C173),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13:00-14:30</v>
      </c>
      <c r="P173" s="3">
        <v>6009</v>
      </c>
      <c r="Q173" s="3">
        <f>IF(ISNA(MATCH(CONCATENATE(B173, "-", C173), 'SlotsAllocation 2'!$C$2:$C$71, 0)),
    IF(ISNA(MATCH(CONCATENATE(B173, "-", C173), 'SlotsAllocation 2'!$D$2:$D$71, 0)),
        IF(ISNA(MATCH(CONCATENATE(B173, "-", C173), 'SlotsAllocation 2'!$E$2:$E$71, 0)),
            IF(ISNA(MATCH(CONCATENATE(B173, "-", C173), 'SlotsAllocation 2'!$F$2:$F$71, 0)),
                IF(ISNA(MATCH(CONCATENATE(B173, "-", C173), 'SlotsAllocation 2'!$G$2:$G$71, 0)),
                    IF(ISNA(MATCH(CONCATENATE(B173, "-", C173), 'SlotsAllocation 2'!$H$2:$H$71, 0)),
                        IF(ISNA(MATCH(CONCATENATE(B173, "-", C173), 'SlotsAllocation 2'!$I$2:$I$71, 0)),
                            IF(ISNA(MATCH(CONCATENATE(B173, "-", C173), 'SlotsAllocation 2'!$J$2:$J$71, 0)),
                                "No Room Allocated",
                            MATCH(CONCATENATE(B173, "-", C173), 'SlotsAllocation 2'!$J$2:$J$71, 0)),
                        MATCH(CONCATENATE(B173, "-", C173), 'SlotsAllocation 2'!$I$2:$I$71, 0)),
                    MATCH(CONCATENATE(B173, "-", C173), 'SlotsAllocation 2'!$H$2:$H$71, 0)),
                MATCH(CONCATENATE(B173, "-", C173), 'SlotsAllocation 2'!$G$2:$G$71, 0)),
            MATCH(CONCATENATE(B173, "-", C173), 'SlotsAllocation 2'!$F$2:$F$71, 0)),
        MATCH(CONCATENATE(B173, "-", C173), 'SlotsAllocation 2'!$E$2:$E$71, 0)),
    MATCH(CONCATENATE(B173, "-", C173), 'SlotsAllocation 2'!$D$2:$D$71, 0)),
MATCH(CONCATENATE(B173, "-", C173), 'SlotsAllocation 2'!$C$2:$C$71, 0))</f>
        <v>11</v>
      </c>
      <c r="R173" s="57">
        <v>40</v>
      </c>
      <c r="S173" s="3"/>
      <c r="T173" s="183"/>
      <c r="U173" s="130"/>
      <c r="V173" s="130"/>
      <c r="W173" s="130"/>
    </row>
    <row r="174" spans="1:23" ht="12" x14ac:dyDescent="0.25">
      <c r="A174" s="132"/>
      <c r="B174" s="23" t="s">
        <v>56</v>
      </c>
      <c r="C174" s="2">
        <v>2</v>
      </c>
      <c r="D174" s="3" t="s">
        <v>57</v>
      </c>
      <c r="E174" s="3" t="s">
        <v>58</v>
      </c>
      <c r="F174" s="4">
        <v>3</v>
      </c>
      <c r="G174" s="113" t="s">
        <v>418</v>
      </c>
      <c r="H174" s="113">
        <v>4331</v>
      </c>
      <c r="I174" s="32" t="str">
        <f t="shared" si="38"/>
        <v>ST</v>
      </c>
      <c r="J174" s="3">
        <f>IF(ISNA(MATCH(CONCATENATE(B174, "-", C174), 'SlotsAllocation 2'!$C$2:$C$15, 0)),
    IF(ISNA(MATCH(CONCATENATE(B174, "-", C174), 'SlotsAllocation 2'!$D$2:$D$15, 0)),
        IF(ISNA(MATCH(CONCATENATE(B174, "-", C174), 'SlotsAllocation 2'!$E$2:$E$15, 0)),
            IF(ISNA(MATCH(CONCATENATE(B174, "-", C174), 'SlotsAllocation 2'!$F$2:$F$15, 0)),
                IF(ISNA(MATCH(CONCATENATE(B174, "-", C174), 'SlotsAllocation 2'!$G$2:$G$15, 0)),
                    IF(ISNA(MATCH(CONCATENATE(B174, "-", C174), 'SlotsAllocation 2'!$H$2:$H$15, 0)),
                        IF(ISNA(MATCH(CONCATENATE(B174, "-", C174), 'SlotsAllocation 2'!$I$2:$I$15, 0)),
                            IF(ISNA(MATCH(CONCATENATE(B174, "-", C174), 'SlotsAllocation 2'!$J$2:$J$15, 0)),
                                0,
                            MATCH(CONCATENATE(B174, "-", C174), 'SlotsAllocation 2'!$J$2:$J$15, 0)),
                        MATCH(CONCATENATE(B174, "-", C174), 'SlotsAllocation 2'!$I$2:$I$15, 0)),
                    MATCH(CONCATENATE(B174, "-", C174), 'SlotsAllocation 2'!$H$2:$H$15, 0)),
                MATCH(CONCATENATE(B174, "-", C174), 'SlotsAllocation 2'!$G$2:$G$15, 0)),
            MATCH(CONCATENATE(B174, "-", C174), 'SlotsAllocation 2'!$F$2:$F$15, 0)),
        MATCH(CONCATENATE(B174, "-", C174), 'SlotsAllocation 2'!$E$2:$E$15, 0)),
    MATCH(CONCATENATE(B174, "-", C174), 'SlotsAllocation 2'!$D$2:$D$15, 0)),
MATCH(CONCATENATE(B174, "-", C174), 'SlotsAllocation 2'!$C$2:$C$15, 0))</f>
        <v>9</v>
      </c>
      <c r="K174" s="3">
        <f>IF(ISNA(MATCH(CONCATENATE(B174, "-", C174), 'SlotsAllocation 2'!$C$16:$C$29, 0)),
    IF(ISNA(MATCH(CONCATENATE(B174, "-", C174), 'SlotsAllocation 2'!$D$16:$D$29, 0)),
        IF(ISNA(MATCH(CONCATENATE(B174, "-", C174), 'SlotsAllocation 2'!$E$16:$E$29, 0)),
            IF(ISNA(MATCH(CONCATENATE(B174, "-", C174), 'SlotsAllocation 2'!$F$16:$F$29, 0)),
                IF(ISNA(MATCH(CONCATENATE(B174, "-", C174), 'SlotsAllocation 2'!$G$16:$G$29, 0)),
                    IF(ISNA(MATCH(CONCATENATE(B174, "-", C174), 'SlotsAllocation 2'!$H$16:$H$29, 0)),
                        IF(ISNA(MATCH(CONCATENATE(B174, "-", C174), 'SlotsAllocation 2'!$I$16:$I$29, 0)),
                           IF(ISNA(MATCH(CONCATENATE(B174, "-", C174), 'SlotsAllocation 2'!$J$16:$J$29, 0)),
                                0,
                            MATCH(CONCATENATE(B174, "-", C174), 'SlotsAllocation 2'!$J$16:$J$29, 0)),
                        MATCH(CONCATENATE(B174, "-", C174), 'SlotsAllocation 2'!$I$16:$I$29, 0)),
                    MATCH(CONCATENATE(B174, "-", C174), 'SlotsAllocation 2'!$H$16:$H$29, 0)),
                MATCH(CONCATENATE(B174, "-", C174), 'SlotsAllocation 2'!$G$16:$G$29, 0)),
            MATCH(CONCATENATE(B174, "-", C174), 'SlotsAllocation 2'!$F$16:$F$29, 0)),
        MATCH(CONCATENATE(B174, "-", C174), 'SlotsAllocation 2'!$E$16:$E$29, 0)),
    MATCH(CONCATENATE(B174, "-", C174), 'SlotsAllocation 2'!$D$16:$D$29, 0)),
MATCH(CONCATENATE(B174, "-", C174), 'SlotsAllocation 2'!$C$16:$C$29, 0))</f>
        <v>0</v>
      </c>
      <c r="L174" s="3">
        <f>IF(ISNA(MATCH(CONCATENATE(B174, "-", C174), 'SlotsAllocation 2'!$C$30:$C$43, 0)),
    IF(ISNA(MATCH(CONCATENATE(B174, "-", C174), 'SlotsAllocation 2'!$D$30:$D$43, 0)),
        IF(ISNA(MATCH(CONCATENATE(B174, "-", C174), 'SlotsAllocation 2'!$E$30:$E$43, 0)),
            IF(ISNA(MATCH(CONCATENATE(B174, "-", C174), 'SlotsAllocation 2'!$F$30:$F$43, 0)),
                IF(ISNA(MATCH(CONCATENATE(B174, "-", C174), 'SlotsAllocation 2'!$G$30:$G$43, 0)),
                    IF(ISNA(MATCH(CONCATENATE(B174, "-", C174), 'SlotsAllocation 2'!$H$30:$H$43, 0)),
                        IF(ISNA(MATCH(CONCATENATE(B174, "-", C174), 'SlotsAllocation 2'!$I$30:$I$43, 0)),
                           IF(ISNA(MATCH(CONCATENATE(B174, "-", C174), 'SlotsAllocation 2'!$J$30:$J$43, 0)),
                                0,
                            MATCH(CONCATENATE(B174, "-", C174), 'SlotsAllocation 2'!$J$30:$J$43, 0)),
                        MATCH(CONCATENATE(B174, "-", C174), 'SlotsAllocation 2'!$I$30:$I$43, 0)),
                    MATCH(CONCATENATE(B174, "-", C174), 'SlotsAllocation 2'!$H$30:$H$43, 0)),
                MATCH(CONCATENATE(B174, "-", C174), 'SlotsAllocation 2'!$G$30:$G$43, 0)),
            MATCH(CONCATENATE(B174, "-", C174), 'SlotsAllocation 2'!$F$30:$F$43, 0)),
        MATCH(CONCATENATE(B174, "-", C174), 'SlotsAllocation 2'!$E$30:$E$43, 0)),
    MATCH(CONCATENATE(B174, "-", C174), 'SlotsAllocation 2'!$D$30:$D$43, 0)),
MATCH(CONCATENATE(B174, "-", C174), 'SlotsAllocation 2'!$C$30:$C$43, 0))</f>
        <v>9</v>
      </c>
      <c r="M174" s="3">
        <f>IF(ISNA(MATCH(CONCATENATE(B174, "-", C174), 'SlotsAllocation 2'!$C$44:$C$57, 0)),
    IF(ISNA(MATCH(CONCATENATE(B174, "-", C174), 'SlotsAllocation 2'!$D$44:$D$57, 0)),
        IF(ISNA(MATCH(CONCATENATE(B174, "-", C174), 'SlotsAllocation 2'!$E$44:$E$57, 0)),
            IF(ISNA(MATCH(CONCATENATE(B174, "-", C174), 'SlotsAllocation 2'!$F$44:$F$57, 0)),
                IF(ISNA(MATCH(CONCATENATE(B174, "-", C174), 'SlotsAllocation 2'!$G$44:$G$57, 0)),
                    IF(ISNA(MATCH(CONCATENATE(B174, "-", C174), 'SlotsAllocation 2'!$H$44:$H$57, 0)),
                        IF(ISNA(MATCH(CONCATENATE(B174, "-", C174), 'SlotsAllocation 2'!$I$44:$I$57, 0)),
                           IF(ISNA(MATCH(CONCATENATE(B174, "-", C174), 'SlotsAllocation 2'!$J$44:$J$57, 0)),
                                0,
                            MATCH(CONCATENATE(B174, "-", C174), 'SlotsAllocation 2'!$J$44:$J$57, 0)),
                        MATCH(CONCATENATE(B174, "-", C174), 'SlotsAllocation 2'!$I$44:$I$57, 0)),
                    MATCH(CONCATENATE(B174, "-", C174), 'SlotsAllocation 2'!$H$44:$H$57, 0)),
                MATCH(CONCATENATE(B174, "-", C174), 'SlotsAllocation 2'!$G$44:$G$57, 0)),
            MATCH(CONCATENATE(B174, "-", C174), 'SlotsAllocation 2'!$F$44:$F$57, 0)),
        MATCH(CONCATENATE(B174, "-", C174), 'SlotsAllocation 2'!$E$44:$E$57, 0)),
    MATCH(CONCATENATE(B174, "-", C174), 'SlotsAllocation 2'!$D$44:$D$57, 0)),
MATCH(CONCATENATE(B174, "-", C174), 'SlotsAllocation 2'!$C$44:$C$57, 0))</f>
        <v>0</v>
      </c>
      <c r="N174" s="3">
        <f>IF(ISNA(MATCH(CONCATENATE(B174, "-", C174), 'SlotsAllocation 2'!$C$58:$C$71, 0)),
    IF(ISNA(MATCH(CONCATENATE(B174, "-", C174), 'SlotsAllocation 2'!$D$58:$D$71, 0)),
        IF(ISNA(MATCH(CONCATENATE(B174, "-", C174), 'SlotsAllocation 2'!$E$58:$E$71, 0)),
            IF(ISNA(MATCH(CONCATENATE(B174, "-", C174), 'SlotsAllocation 2'!$F$58:$F$71, 0)),
                IF(ISNA(MATCH(CONCATENATE(B174, "-", C174), 'SlotsAllocation 2'!$G$58:$G$71, 0)),
                    IF(ISNA(MATCH(CONCATENATE(B174, "-", C174), 'SlotsAllocation 2'!$H$58:$H$71, 0)),
                        IF(ISNA(MATCH(CONCATENATE(B174, "-", C174), 'SlotsAllocation 2'!$I$58:$I$71, 0)),
                           IF(ISNA(MATCH(CONCATENATE(B174, "-", C174), 'SlotsAllocation 2'!$J$58:$J$71, 0)),
                                0,
                            MATCH(CONCATENATE(B174, "-", C174), 'SlotsAllocation 2'!$J$58:$J$71, 0)),
                        MATCH(CONCATENATE(B174, "-", C174), 'SlotsAllocation 2'!$I$58:$I$71, 0)),
                    MATCH(CONCATENATE(B174, "-", C174), 'SlotsAllocation 2'!$H$58:$H$71, 0)),
                MATCH(CONCATENATE(B174, "-", C174), 'SlotsAllocation 2'!$G$58:$G$71, 0)),
            MATCH(CONCATENATE(B174, "-", C174), 'SlotsAllocation 2'!$F$58:$F$71, 0)),
        MATCH(CONCATENATE(B174, "-", C174), 'SlotsAllocation 2'!$E$58:$E$71, 0)),
    MATCH(CONCATENATE(B174, "-", C174), 'SlotsAllocation 2'!$D$58:$D$71, 0)),
MATCH(CONCATENATE(B174, "-", C174), 'SlotsAllocation 2'!$C$58:$C$71, 0))</f>
        <v>0</v>
      </c>
      <c r="O174" s="3" t="str">
        <f>IF(ISNA(MATCH(CONCATENATE(B174, "-", C174), 'SlotsAllocation 2'!$C$2:$C$71, 0)),
    IF(ISNA(MATCH(CONCATENATE(B174, "-", C174), 'SlotsAllocation 2'!$D$2:$D$71, 0)),
        IF(ISNA(MATCH(CONCATENATE(B174, "-", C174), 'SlotsAllocation 2'!$E$2:$E$71, 0)),
            IF(ISNA(MATCH(CONCATENATE(B174, "-", C174), 'SlotsAllocation 2'!$F$2:$F$71, 0)),
                IF(ISNA(MATCH(CONCATENATE(B174, "-", C174), 'SlotsAllocation 2'!$G$2:$G$71, 0)),
                    IF(ISNA(MATCH(CONCATENATE(B174, "-", C174), 'SlotsAllocation 2'!$H$2:$H$71, 0)),
                        IF(ISNA(MATCH(CONCATENATE(B174, "-", C174),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16:20-17:50</v>
      </c>
      <c r="P174" s="3">
        <v>5013</v>
      </c>
      <c r="Q174" s="3">
        <f>IF(ISNA(MATCH(CONCATENATE(B174, "-", C174), 'SlotsAllocation 2'!$C$2:$C$71, 0)),
    IF(ISNA(MATCH(CONCATENATE(B174, "-", C174), 'SlotsAllocation 2'!$D$2:$D$71, 0)),
        IF(ISNA(MATCH(CONCATENATE(B174, "-", C174), 'SlotsAllocation 2'!$E$2:$E$71, 0)),
            IF(ISNA(MATCH(CONCATENATE(B174, "-", C174), 'SlotsAllocation 2'!$F$2:$F$71, 0)),
                IF(ISNA(MATCH(CONCATENATE(B174, "-", C174), 'SlotsAllocation 2'!$G$2:$G$71, 0)),
                    IF(ISNA(MATCH(CONCATENATE(B174, "-", C174), 'SlotsAllocation 2'!$H$2:$H$71, 0)),
                        IF(ISNA(MATCH(CONCATENATE(B174, "-", C174), 'SlotsAllocation 2'!$I$2:$I$71, 0)),
                            IF(ISNA(MATCH(CONCATENATE(B174, "-", C174), 'SlotsAllocation 2'!$J$2:$J$71, 0)),
                                "No Room Allocated",
                            MATCH(CONCATENATE(B174, "-", C174), 'SlotsAllocation 2'!$J$2:$J$71, 0)),
                        MATCH(CONCATENATE(B174, "-", C174), 'SlotsAllocation 2'!$I$2:$I$71, 0)),
                    MATCH(CONCATENATE(B174, "-", C174), 'SlotsAllocation 2'!$H$2:$H$71, 0)),
                MATCH(CONCATENATE(B174, "-", C174), 'SlotsAllocation 2'!$G$2:$G$71, 0)),
            MATCH(CONCATENATE(B174, "-", C174), 'SlotsAllocation 2'!$F$2:$F$71, 0)),
        MATCH(CONCATENATE(B174, "-", C174), 'SlotsAllocation 2'!$E$2:$E$71, 0)),
    MATCH(CONCATENATE(B174, "-", C174), 'SlotsAllocation 2'!$D$2:$D$71, 0)),
MATCH(CONCATENATE(B174, "-", C174), 'SlotsAllocation 2'!$C$2:$C$71, 0))</f>
        <v>9</v>
      </c>
      <c r="R174" s="57">
        <v>40</v>
      </c>
      <c r="S174" s="3"/>
      <c r="T174" s="183"/>
      <c r="U174" s="130"/>
      <c r="V174" s="130"/>
      <c r="W174" s="130"/>
    </row>
    <row r="175" spans="1:23" ht="12" x14ac:dyDescent="0.25">
      <c r="A175" s="132"/>
      <c r="B175" s="23" t="s">
        <v>56</v>
      </c>
      <c r="C175" s="2">
        <v>3</v>
      </c>
      <c r="D175" s="3" t="s">
        <v>57</v>
      </c>
      <c r="E175" s="3" t="s">
        <v>58</v>
      </c>
      <c r="F175" s="4">
        <v>3</v>
      </c>
      <c r="G175" s="172" t="s">
        <v>456</v>
      </c>
      <c r="H175" s="172">
        <v>4434</v>
      </c>
      <c r="I175" s="3" t="str">
        <f t="shared" ref="I175:I176" si="40">CONCATENATE(
    IF(J175 &gt; 0, "S", ""),
    IF(K175 &gt; 0, "M", ""),
    IF(L175 &gt; 0, "T", ""),
    IF(M175 &gt; 0, "W", ""),
    IF(N175 &gt; 0, "R", ""),
)</f>
        <v>ST</v>
      </c>
      <c r="J175" s="3">
        <f>IF(ISNA(MATCH(CONCATENATE(B175, "-", C175), 'SlotsAllocation 2'!$C$2:$C$15, 0)),
    IF(ISNA(MATCH(CONCATENATE(B175, "-", C175), 'SlotsAllocation 2'!$D$2:$D$15, 0)),
        IF(ISNA(MATCH(CONCATENATE(B175, "-", C175), 'SlotsAllocation 2'!$E$2:$E$15, 0)),
            IF(ISNA(MATCH(CONCATENATE(B175, "-", C175), 'SlotsAllocation 2'!$F$2:$F$15, 0)),
                IF(ISNA(MATCH(CONCATENATE(B175, "-", C175), 'SlotsAllocation 2'!$G$2:$G$15, 0)),
                    IF(ISNA(MATCH(CONCATENATE(B175, "-", C175), 'SlotsAllocation 2'!$H$2:$H$15, 0)),
                        IF(ISNA(MATCH(CONCATENATE(B175, "-", C175), 'SlotsAllocation 2'!$I$2:$I$15, 0)),
                            IF(ISNA(MATCH(CONCATENATE(B175, "-", C175), 'SlotsAllocation 2'!$J$2:$J$15, 0)),
                                0,
                            MATCH(CONCATENATE(B175, "-", C175), 'SlotsAllocation 2'!$J$2:$J$15, 0)),
                        MATCH(CONCATENATE(B175, "-", C175), 'SlotsAllocation 2'!$I$2:$I$15, 0)),
                    MATCH(CONCATENATE(B175, "-", C175), 'SlotsAllocation 2'!$H$2:$H$15, 0)),
                MATCH(CONCATENATE(B175, "-", C175), 'SlotsAllocation 2'!$G$2:$G$15, 0)),
            MATCH(CONCATENATE(B175, "-", C175), 'SlotsAllocation 2'!$F$2:$F$15, 0)),
        MATCH(CONCATENATE(B175, "-", C175), 'SlotsAllocation 2'!$E$2:$E$15, 0)),
    MATCH(CONCATENATE(B175, "-", C175), 'SlotsAllocation 2'!$D$2:$D$15, 0)),
MATCH(CONCATENATE(B175, "-", C175), 'SlotsAllocation 2'!$C$2:$C$15, 0))</f>
        <v>10</v>
      </c>
      <c r="K175" s="3">
        <f>IF(ISNA(MATCH(CONCATENATE(B175, "-", C175), 'SlotsAllocation 2'!$C$16:$C$29, 0)),
    IF(ISNA(MATCH(CONCATENATE(B175, "-", C175), 'SlotsAllocation 2'!$D$16:$D$29, 0)),
        IF(ISNA(MATCH(CONCATENATE(B175, "-", C175), 'SlotsAllocation 2'!$E$16:$E$29, 0)),
            IF(ISNA(MATCH(CONCATENATE(B175, "-", C175), 'SlotsAllocation 2'!$F$16:$F$29, 0)),
                IF(ISNA(MATCH(CONCATENATE(B175, "-", C175), 'SlotsAllocation 2'!$G$16:$G$29, 0)),
                    IF(ISNA(MATCH(CONCATENATE(B175, "-", C175), 'SlotsAllocation 2'!$H$16:$H$29, 0)),
                        IF(ISNA(MATCH(CONCATENATE(B175, "-", C175), 'SlotsAllocation 2'!$I$16:$I$29, 0)),
                           IF(ISNA(MATCH(CONCATENATE(B175, "-", C175), 'SlotsAllocation 2'!$J$16:$J$29, 0)),
                                0,
                            MATCH(CONCATENATE(B175, "-", C175), 'SlotsAllocation 2'!$J$16:$J$29, 0)),
                        MATCH(CONCATENATE(B175, "-", C175), 'SlotsAllocation 2'!$I$16:$I$29, 0)),
                    MATCH(CONCATENATE(B175, "-", C175), 'SlotsAllocation 2'!$H$16:$H$29, 0)),
                MATCH(CONCATENATE(B175, "-", C175), 'SlotsAllocation 2'!$G$16:$G$29, 0)),
            MATCH(CONCATENATE(B175, "-", C175), 'SlotsAllocation 2'!$F$16:$F$29, 0)),
        MATCH(CONCATENATE(B175, "-", C175), 'SlotsAllocation 2'!$E$16:$E$29, 0)),
    MATCH(CONCATENATE(B175, "-", C175), 'SlotsAllocation 2'!$D$16:$D$29, 0)),
MATCH(CONCATENATE(B175, "-", C175), 'SlotsAllocation 2'!$C$16:$C$29, 0))</f>
        <v>0</v>
      </c>
      <c r="L175" s="3">
        <f>IF(ISNA(MATCH(CONCATENATE(B175, "-", C175), 'SlotsAllocation 2'!$C$30:$C$43, 0)),
    IF(ISNA(MATCH(CONCATENATE(B175, "-", C175), 'SlotsAllocation 2'!$D$30:$D$43, 0)),
        IF(ISNA(MATCH(CONCATENATE(B175, "-", C175), 'SlotsAllocation 2'!$E$30:$E$43, 0)),
            IF(ISNA(MATCH(CONCATENATE(B175, "-", C175), 'SlotsAllocation 2'!$F$30:$F$43, 0)),
                IF(ISNA(MATCH(CONCATENATE(B175, "-", C175), 'SlotsAllocation 2'!$G$30:$G$43, 0)),
                    IF(ISNA(MATCH(CONCATENATE(B175, "-", C175), 'SlotsAllocation 2'!$H$30:$H$43, 0)),
                        IF(ISNA(MATCH(CONCATENATE(B175, "-", C175), 'SlotsAllocation 2'!$I$30:$I$43, 0)),
                           IF(ISNA(MATCH(CONCATENATE(B175, "-", C175), 'SlotsAllocation 2'!$J$30:$J$43, 0)),
                                0,
                            MATCH(CONCATENATE(B175, "-", C175), 'SlotsAllocation 2'!$J$30:$J$43, 0)),
                        MATCH(CONCATENATE(B175, "-", C175), 'SlotsAllocation 2'!$I$30:$I$43, 0)),
                    MATCH(CONCATENATE(B175, "-", C175), 'SlotsAllocation 2'!$H$30:$H$43, 0)),
                MATCH(CONCATENATE(B175, "-", C175), 'SlotsAllocation 2'!$G$30:$G$43, 0)),
            MATCH(CONCATENATE(B175, "-", C175), 'SlotsAllocation 2'!$F$30:$F$43, 0)),
        MATCH(CONCATENATE(B175, "-", C175), 'SlotsAllocation 2'!$E$30:$E$43, 0)),
    MATCH(CONCATENATE(B175, "-", C175), 'SlotsAllocation 2'!$D$30:$D$43, 0)),
MATCH(CONCATENATE(B175, "-", C175), 'SlotsAllocation 2'!$C$30:$C$43, 0))</f>
        <v>10</v>
      </c>
      <c r="M175" s="3">
        <f>IF(ISNA(MATCH(CONCATENATE(B175, "-", C175), 'SlotsAllocation 2'!$C$44:$C$57, 0)),
    IF(ISNA(MATCH(CONCATENATE(B175, "-", C175), 'SlotsAllocation 2'!$D$44:$D$57, 0)),
        IF(ISNA(MATCH(CONCATENATE(B175, "-", C175), 'SlotsAllocation 2'!$E$44:$E$57, 0)),
            IF(ISNA(MATCH(CONCATENATE(B175, "-", C175), 'SlotsAllocation 2'!$F$44:$F$57, 0)),
                IF(ISNA(MATCH(CONCATENATE(B175, "-", C175), 'SlotsAllocation 2'!$G$44:$G$57, 0)),
                    IF(ISNA(MATCH(CONCATENATE(B175, "-", C175), 'SlotsAllocation 2'!$H$44:$H$57, 0)),
                        IF(ISNA(MATCH(CONCATENATE(B175, "-", C175), 'SlotsAllocation 2'!$I$44:$I$57, 0)),
                           IF(ISNA(MATCH(CONCATENATE(B175, "-", C175), 'SlotsAllocation 2'!$J$44:$J$57, 0)),
                                0,
                            MATCH(CONCATENATE(B175, "-", C175), 'SlotsAllocation 2'!$J$44:$J$57, 0)),
                        MATCH(CONCATENATE(B175, "-", C175), 'SlotsAllocation 2'!$I$44:$I$57, 0)),
                    MATCH(CONCATENATE(B175, "-", C175), 'SlotsAllocation 2'!$H$44:$H$57, 0)),
                MATCH(CONCATENATE(B175, "-", C175), 'SlotsAllocation 2'!$G$44:$G$57, 0)),
            MATCH(CONCATENATE(B175, "-", C175), 'SlotsAllocation 2'!$F$44:$F$57, 0)),
        MATCH(CONCATENATE(B175, "-", C175), 'SlotsAllocation 2'!$E$44:$E$57, 0)),
    MATCH(CONCATENATE(B175, "-", C175), 'SlotsAllocation 2'!$D$44:$D$57, 0)),
MATCH(CONCATENATE(B175, "-", C175), 'SlotsAllocation 2'!$C$44:$C$57, 0))</f>
        <v>0</v>
      </c>
      <c r="N175" s="3">
        <f>IF(ISNA(MATCH(CONCATENATE(B175, "-", C175), 'SlotsAllocation 2'!$C$58:$C$71, 0)),
    IF(ISNA(MATCH(CONCATENATE(B175, "-", C175), 'SlotsAllocation 2'!$D$58:$D$71, 0)),
        IF(ISNA(MATCH(CONCATENATE(B175, "-", C175), 'SlotsAllocation 2'!$E$58:$E$71, 0)),
            IF(ISNA(MATCH(CONCATENATE(B175, "-", C175), 'SlotsAllocation 2'!$F$58:$F$71, 0)),
                IF(ISNA(MATCH(CONCATENATE(B175, "-", C175), 'SlotsAllocation 2'!$G$58:$G$71, 0)),
                    IF(ISNA(MATCH(CONCATENATE(B175, "-", C175), 'SlotsAllocation 2'!$H$58:$H$71, 0)),
                        IF(ISNA(MATCH(CONCATENATE(B175, "-", C175), 'SlotsAllocation 2'!$I$58:$I$71, 0)),
                           IF(ISNA(MATCH(CONCATENATE(B175, "-", C175), 'SlotsAllocation 2'!$J$58:$J$71, 0)),
                                0,
                            MATCH(CONCATENATE(B175, "-", C175), 'SlotsAllocation 2'!$J$58:$J$71, 0)),
                        MATCH(CONCATENATE(B175, "-", C175), 'SlotsAllocation 2'!$I$58:$I$71, 0)),
                    MATCH(CONCATENATE(B175, "-", C175), 'SlotsAllocation 2'!$H$58:$H$71, 0)),
                MATCH(CONCATENATE(B175, "-", C175), 'SlotsAllocation 2'!$G$58:$G$71, 0)),
            MATCH(CONCATENATE(B175, "-", C175), 'SlotsAllocation 2'!$F$58:$F$71, 0)),
        MATCH(CONCATENATE(B175, "-", C175), 'SlotsAllocation 2'!$E$58:$E$71, 0)),
    MATCH(CONCATENATE(B175, "-", C175), 'SlotsAllocation 2'!$D$58:$D$71, 0)),
MATCH(CONCATENATE(B175, "-", C175), 'SlotsAllocation 2'!$C$58:$C$71, 0))</f>
        <v>0</v>
      </c>
      <c r="O175" s="3" t="str">
        <f>IF(ISNA(MATCH(CONCATENATE(B175, "-", C175), 'SlotsAllocation 2'!$C$2:$C$71, 0)),
    IF(ISNA(MATCH(CONCATENATE(B175, "-", C175), 'SlotsAllocation 2'!$D$2:$D$71, 0)),
        IF(ISNA(MATCH(CONCATENATE(B175, "-", C175), 'SlotsAllocation 2'!$E$2:$E$71, 0)),
            IF(ISNA(MATCH(CONCATENATE(B175, "-", C175), 'SlotsAllocation 2'!$F$2:$F$71, 0)),
                IF(ISNA(MATCH(CONCATENATE(B175, "-", C175), 'SlotsAllocation 2'!$G$2:$G$71, 0)),
                    IF(ISNA(MATCH(CONCATENATE(B175, "-", C175), 'SlotsAllocation 2'!$H$2:$H$71, 0)),
                        IF(ISNA(MATCH(CONCATENATE(B175, "-", C175),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13:00-14:30</v>
      </c>
      <c r="P175" s="3">
        <v>5013</v>
      </c>
      <c r="Q175" s="3">
        <f>IF(ISNA(MATCH(CONCATENATE(B175, "-", C175), 'SlotsAllocation 2'!$C$2:$C$71, 0)),
    IF(ISNA(MATCH(CONCATENATE(B175, "-", C175), 'SlotsAllocation 2'!$D$2:$D$71, 0)),
        IF(ISNA(MATCH(CONCATENATE(B175, "-", C175), 'SlotsAllocation 2'!$E$2:$E$71, 0)),
            IF(ISNA(MATCH(CONCATENATE(B175, "-", C175), 'SlotsAllocation 2'!$F$2:$F$71, 0)),
                IF(ISNA(MATCH(CONCATENATE(B175, "-", C175), 'SlotsAllocation 2'!$G$2:$G$71, 0)),
                    IF(ISNA(MATCH(CONCATENATE(B175, "-", C175), 'SlotsAllocation 2'!$H$2:$H$71, 0)),
                        IF(ISNA(MATCH(CONCATENATE(B175, "-", C175), 'SlotsAllocation 2'!$I$2:$I$71, 0)),
                            IF(ISNA(MATCH(CONCATENATE(B175, "-", C175), 'SlotsAllocation 2'!$J$2:$J$71, 0)),
                                "No Room Allocated",
                            MATCH(CONCATENATE(B175, "-", C175), 'SlotsAllocation 2'!$J$2:$J$71, 0)),
                        MATCH(CONCATENATE(B175, "-", C175), 'SlotsAllocation 2'!$I$2:$I$71, 0)),
                    MATCH(CONCATENATE(B175, "-", C175), 'SlotsAllocation 2'!$H$2:$H$71, 0)),
                MATCH(CONCATENATE(B175, "-", C175), 'SlotsAllocation 2'!$G$2:$G$71, 0)),
            MATCH(CONCATENATE(B175, "-", C175), 'SlotsAllocation 2'!$F$2:$F$71, 0)),
        MATCH(CONCATENATE(B175, "-", C175), 'SlotsAllocation 2'!$E$2:$E$71, 0)),
    MATCH(CONCATENATE(B175, "-", C175), 'SlotsAllocation 2'!$D$2:$D$71, 0)),
MATCH(CONCATENATE(B175, "-", C175), 'SlotsAllocation 2'!$C$2:$C$71, 0))</f>
        <v>10</v>
      </c>
      <c r="R175" s="57">
        <v>40</v>
      </c>
      <c r="S175" s="6"/>
      <c r="T175" s="183"/>
      <c r="U175" s="130"/>
      <c r="V175" s="130"/>
      <c r="W175" s="130"/>
    </row>
    <row r="176" spans="1:23" ht="12" x14ac:dyDescent="0.25">
      <c r="B176" s="23" t="s">
        <v>62</v>
      </c>
      <c r="C176" s="2">
        <v>1</v>
      </c>
      <c r="D176" s="3" t="s">
        <v>63</v>
      </c>
      <c r="E176" s="3" t="s">
        <v>64</v>
      </c>
      <c r="F176" s="4">
        <v>3</v>
      </c>
      <c r="G176" s="113" t="s">
        <v>282</v>
      </c>
      <c r="H176" s="113">
        <v>4376</v>
      </c>
      <c r="I176" s="116" t="str">
        <f t="shared" si="40"/>
        <v>ST</v>
      </c>
      <c r="J176" s="3">
        <f>IF(ISNA(MATCH(CONCATENATE(B176, "-", C176), 'SlotsAllocation 2'!$C$2:$C$15, 0)),
    IF(ISNA(MATCH(CONCATENATE(B176, "-", C176), 'SlotsAllocation 2'!$D$2:$D$15, 0)),
        IF(ISNA(MATCH(CONCATENATE(B176, "-", C176), 'SlotsAllocation 2'!$E$2:$E$15, 0)),
            IF(ISNA(MATCH(CONCATENATE(B176, "-", C176), 'SlotsAllocation 2'!$F$2:$F$15, 0)),
                IF(ISNA(MATCH(CONCATENATE(B176, "-", C176), 'SlotsAllocation 2'!$G$2:$G$15, 0)),
                    IF(ISNA(MATCH(CONCATENATE(B176, "-", C176), 'SlotsAllocation 2'!$H$2:$H$15, 0)),
                        IF(ISNA(MATCH(CONCATENATE(B176, "-", C176), 'SlotsAllocation 2'!$I$2:$I$15, 0)),
                            IF(ISNA(MATCH(CONCATENATE(B176, "-", C176), 'SlotsAllocation 2'!$J$2:$J$15, 0)),
                                0,
                            MATCH(CONCATENATE(B176, "-", C176), 'SlotsAllocation 2'!$J$2:$J$15, 0)),
                        MATCH(CONCATENATE(B176, "-", C176), 'SlotsAllocation 2'!$I$2:$I$15, 0)),
                    MATCH(CONCATENATE(B176, "-", C176), 'SlotsAllocation 2'!$H$2:$H$15, 0)),
                MATCH(CONCATENATE(B176, "-", C176), 'SlotsAllocation 2'!$G$2:$G$15, 0)),
            MATCH(CONCATENATE(B176, "-", C176), 'SlotsAllocation 2'!$F$2:$F$15, 0)),
        MATCH(CONCATENATE(B176, "-", C176), 'SlotsAllocation 2'!$E$2:$E$15, 0)),
    MATCH(CONCATENATE(B176, "-", C176), 'SlotsAllocation 2'!$D$2:$D$15, 0)),
MATCH(CONCATENATE(B176, "-", C176), 'SlotsAllocation 2'!$C$2:$C$15, 0))</f>
        <v>4</v>
      </c>
      <c r="K176" s="3">
        <f>IF(ISNA(MATCH(CONCATENATE(B176, "-", C176), 'SlotsAllocation 2'!$C$16:$C$29, 0)),
    IF(ISNA(MATCH(CONCATENATE(B176, "-", C176), 'SlotsAllocation 2'!$D$16:$D$29, 0)),
        IF(ISNA(MATCH(CONCATENATE(B176, "-", C176), 'SlotsAllocation 2'!$E$16:$E$29, 0)),
            IF(ISNA(MATCH(CONCATENATE(B176, "-", C176), 'SlotsAllocation 2'!$F$16:$F$29, 0)),
                IF(ISNA(MATCH(CONCATENATE(B176, "-", C176), 'SlotsAllocation 2'!$G$16:$G$29, 0)),
                    IF(ISNA(MATCH(CONCATENATE(B176, "-", C176), 'SlotsAllocation 2'!$H$16:$H$29, 0)),
                        IF(ISNA(MATCH(CONCATENATE(B176, "-", C176), 'SlotsAllocation 2'!$I$16:$I$29, 0)),
                           IF(ISNA(MATCH(CONCATENATE(B176, "-", C176), 'SlotsAllocation 2'!$J$16:$J$29, 0)),
                                0,
                            MATCH(CONCATENATE(B176, "-", C176), 'SlotsAllocation 2'!$J$16:$J$29, 0)),
                        MATCH(CONCATENATE(B176, "-", C176), 'SlotsAllocation 2'!$I$16:$I$29, 0)),
                    MATCH(CONCATENATE(B176, "-", C176), 'SlotsAllocation 2'!$H$16:$H$29, 0)),
                MATCH(CONCATENATE(B176, "-", C176), 'SlotsAllocation 2'!$G$16:$G$29, 0)),
            MATCH(CONCATENATE(B176, "-", C176), 'SlotsAllocation 2'!$F$16:$F$29, 0)),
        MATCH(CONCATENATE(B176, "-", C176), 'SlotsAllocation 2'!$E$16:$E$29, 0)),
    MATCH(CONCATENATE(B176, "-", C176), 'SlotsAllocation 2'!$D$16:$D$29, 0)),
MATCH(CONCATENATE(B176, "-", C176), 'SlotsAllocation 2'!$C$16:$C$29, 0))</f>
        <v>0</v>
      </c>
      <c r="L176" s="3">
        <f>IF(ISNA(MATCH(CONCATENATE(B176, "-", C176), 'SlotsAllocation 2'!$C$30:$C$43, 0)),
    IF(ISNA(MATCH(CONCATENATE(B176, "-", C176), 'SlotsAllocation 2'!$D$30:$D$43, 0)),
        IF(ISNA(MATCH(CONCATENATE(B176, "-", C176), 'SlotsAllocation 2'!$E$30:$E$43, 0)),
            IF(ISNA(MATCH(CONCATENATE(B176, "-", C176), 'SlotsAllocation 2'!$F$30:$F$43, 0)),
                IF(ISNA(MATCH(CONCATENATE(B176, "-", C176), 'SlotsAllocation 2'!$G$30:$G$43, 0)),
                    IF(ISNA(MATCH(CONCATENATE(B176, "-", C176), 'SlotsAllocation 2'!$H$30:$H$43, 0)),
                        IF(ISNA(MATCH(CONCATENATE(B176, "-", C176), 'SlotsAllocation 2'!$I$30:$I$43, 0)),
                           IF(ISNA(MATCH(CONCATENATE(B176, "-", C176), 'SlotsAllocation 2'!$J$30:$J$43, 0)),
                                0,
                            MATCH(CONCATENATE(B176, "-", C176), 'SlotsAllocation 2'!$J$30:$J$43, 0)),
                        MATCH(CONCATENATE(B176, "-", C176), 'SlotsAllocation 2'!$I$30:$I$43, 0)),
                    MATCH(CONCATENATE(B176, "-", C176), 'SlotsAllocation 2'!$H$30:$H$43, 0)),
                MATCH(CONCATENATE(B176, "-", C176), 'SlotsAllocation 2'!$G$30:$G$43, 0)),
            MATCH(CONCATENATE(B176, "-", C176), 'SlotsAllocation 2'!$F$30:$F$43, 0)),
        MATCH(CONCATENATE(B176, "-", C176), 'SlotsAllocation 2'!$E$30:$E$43, 0)),
    MATCH(CONCATENATE(B176, "-", C176), 'SlotsAllocation 2'!$D$30:$D$43, 0)),
MATCH(CONCATENATE(B176, "-", C176), 'SlotsAllocation 2'!$C$30:$C$43, 0))</f>
        <v>4</v>
      </c>
      <c r="M176" s="3">
        <f>IF(ISNA(MATCH(CONCATENATE(B176, "-", C176), 'SlotsAllocation 2'!$C$44:$C$57, 0)),
    IF(ISNA(MATCH(CONCATENATE(B176, "-", C176), 'SlotsAllocation 2'!$D$44:$D$57, 0)),
        IF(ISNA(MATCH(CONCATENATE(B176, "-", C176), 'SlotsAllocation 2'!$E$44:$E$57, 0)),
            IF(ISNA(MATCH(CONCATENATE(B176, "-", C176), 'SlotsAllocation 2'!$F$44:$F$57, 0)),
                IF(ISNA(MATCH(CONCATENATE(B176, "-", C176), 'SlotsAllocation 2'!$G$44:$G$57, 0)),
                    IF(ISNA(MATCH(CONCATENATE(B176, "-", C176), 'SlotsAllocation 2'!$H$44:$H$57, 0)),
                        IF(ISNA(MATCH(CONCATENATE(B176, "-", C176), 'SlotsAllocation 2'!$I$44:$I$57, 0)),
                           IF(ISNA(MATCH(CONCATENATE(B176, "-", C176), 'SlotsAllocation 2'!$J$44:$J$57, 0)),
                                0,
                            MATCH(CONCATENATE(B176, "-", C176), 'SlotsAllocation 2'!$J$44:$J$57, 0)),
                        MATCH(CONCATENATE(B176, "-", C176), 'SlotsAllocation 2'!$I$44:$I$57, 0)),
                    MATCH(CONCATENATE(B176, "-", C176), 'SlotsAllocation 2'!$H$44:$H$57, 0)),
                MATCH(CONCATENATE(B176, "-", C176), 'SlotsAllocation 2'!$G$44:$G$57, 0)),
            MATCH(CONCATENATE(B176, "-", C176), 'SlotsAllocation 2'!$F$44:$F$57, 0)),
        MATCH(CONCATENATE(B176, "-", C176), 'SlotsAllocation 2'!$E$44:$E$57, 0)),
    MATCH(CONCATENATE(B176, "-", C176), 'SlotsAllocation 2'!$D$44:$D$57, 0)),
MATCH(CONCATENATE(B176, "-", C176), 'SlotsAllocation 2'!$C$44:$C$57, 0))</f>
        <v>0</v>
      </c>
      <c r="N176" s="3">
        <f>IF(ISNA(MATCH(CONCATENATE(B176, "-", C176), 'SlotsAllocation 2'!$C$58:$C$71, 0)),
    IF(ISNA(MATCH(CONCATENATE(B176, "-", C176), 'SlotsAllocation 2'!$D$58:$D$71, 0)),
        IF(ISNA(MATCH(CONCATENATE(B176, "-", C176), 'SlotsAllocation 2'!$E$58:$E$71, 0)),
            IF(ISNA(MATCH(CONCATENATE(B176, "-", C176), 'SlotsAllocation 2'!$F$58:$F$71, 0)),
                IF(ISNA(MATCH(CONCATENATE(B176, "-", C176), 'SlotsAllocation 2'!$G$58:$G$71, 0)),
                    IF(ISNA(MATCH(CONCATENATE(B176, "-", C176), 'SlotsAllocation 2'!$H$58:$H$71, 0)),
                        IF(ISNA(MATCH(CONCATENATE(B176, "-", C176), 'SlotsAllocation 2'!$I$58:$I$71, 0)),
                           IF(ISNA(MATCH(CONCATENATE(B176, "-", C176), 'SlotsAllocation 2'!$J$58:$J$71, 0)),
                                0,
                            MATCH(CONCATENATE(B176, "-", C176), 'SlotsAllocation 2'!$J$58:$J$71, 0)),
                        MATCH(CONCATENATE(B176, "-", C176), 'SlotsAllocation 2'!$I$58:$I$71, 0)),
                    MATCH(CONCATENATE(B176, "-", C176), 'SlotsAllocation 2'!$H$58:$H$71, 0)),
                MATCH(CONCATENATE(B176, "-", C176), 'SlotsAllocation 2'!$G$58:$G$71, 0)),
            MATCH(CONCATENATE(B176, "-", C176), 'SlotsAllocation 2'!$F$58:$F$71, 0)),
        MATCH(CONCATENATE(B176, "-", C176), 'SlotsAllocation 2'!$E$58:$E$71, 0)),
    MATCH(CONCATENATE(B176, "-", C176), 'SlotsAllocation 2'!$D$58:$D$71, 0)),
MATCH(CONCATENATE(B176, "-", C176), 'SlotsAllocation 2'!$C$58:$C$71, 0))</f>
        <v>0</v>
      </c>
      <c r="O176" s="3" t="str">
        <f>IF(ISNA(MATCH(CONCATENATE(B176, "-", C176), 'SlotsAllocation 2'!$C$2:$C$71, 0)),
    IF(ISNA(MATCH(CONCATENATE(B176, "-", C176), 'SlotsAllocation 2'!$D$2:$D$71, 0)),
        IF(ISNA(MATCH(CONCATENATE(B176, "-", C176), 'SlotsAllocation 2'!$E$2:$E$71, 0)),
            IF(ISNA(MATCH(CONCATENATE(B176, "-", C176), 'SlotsAllocation 2'!$F$2:$F$71, 0)),
                IF(ISNA(MATCH(CONCATENATE(B176, "-", C176), 'SlotsAllocation 2'!$G$2:$G$71, 0)),
                    IF(ISNA(MATCH(CONCATENATE(B176, "-", C176), 'SlotsAllocation 2'!$H$2:$H$71, 0)),
                        IF(ISNA(MATCH(CONCATENATE(B176, "-", C176),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08:00-09:30</v>
      </c>
      <c r="P176" s="3" t="str">
        <f>IF(ISNA(VLOOKUP(Q176, 'LOOKUP Table'!$A$2:$B$75, 2, FALSE)), "No Room Allocated", VLOOKUP(Q176, 'LOOKUP Table'!$A$2:$B$75, 2, FALSE))</f>
        <v>CSCLAB3</v>
      </c>
      <c r="Q176" s="3">
        <f>IF(ISNA(MATCH(CONCATENATE(B176, "-", C176), 'SlotsAllocation 2'!$C$2:$C$71, 0)),
    IF(ISNA(MATCH(CONCATENATE(B176, "-", C176), 'SlotsAllocation 2'!$D$2:$D$71, 0)),
        IF(ISNA(MATCH(CONCATENATE(B176, "-", C176), 'SlotsAllocation 2'!$E$2:$E$71, 0)),
            IF(ISNA(MATCH(CONCATENATE(B176, "-", C176), 'SlotsAllocation 2'!$F$2:$F$71, 0)),
                IF(ISNA(MATCH(CONCATENATE(B176, "-", C176), 'SlotsAllocation 2'!$G$2:$G$71, 0)),
                    IF(ISNA(MATCH(CONCATENATE(B176, "-", C176), 'SlotsAllocation 2'!$H$2:$H$71, 0)),
                        IF(ISNA(MATCH(CONCATENATE(B176, "-", C176), 'SlotsAllocation 2'!$I$2:$I$71, 0)),
                            IF(ISNA(MATCH(CONCATENATE(B176, "-", C176), 'SlotsAllocation 2'!$J$2:$J$71, 0)),
                                "No Room Allocated",
                            MATCH(CONCATENATE(B176, "-", C176), 'SlotsAllocation 2'!$J$2:$J$71, 0)),
                        MATCH(CONCATENATE(B176, "-", C176), 'SlotsAllocation 2'!$I$2:$I$71, 0)),
                    MATCH(CONCATENATE(B176, "-", C176), 'SlotsAllocation 2'!$H$2:$H$71, 0)),
                MATCH(CONCATENATE(B176, "-", C176), 'SlotsAllocation 2'!$G$2:$G$71, 0)),
            MATCH(CONCATENATE(B176, "-", C176), 'SlotsAllocation 2'!$F$2:$F$71, 0)),
        MATCH(CONCATENATE(B176, "-", C176), 'SlotsAllocation 2'!$E$2:$E$71, 0)),
    MATCH(CONCATENATE(B176, "-", C176), 'SlotsAllocation 2'!$D$2:$D$71, 0)),
MATCH(CONCATENATE(B176, "-", C176), 'SlotsAllocation 2'!$C$2:$C$71, 0))</f>
        <v>4</v>
      </c>
      <c r="R176" s="57">
        <v>30</v>
      </c>
      <c r="S176" s="1"/>
      <c r="T176" s="183"/>
      <c r="U176" s="149"/>
      <c r="V176" s="149"/>
      <c r="W176" s="144"/>
    </row>
    <row r="177" spans="1:32" ht="12" x14ac:dyDescent="0.25">
      <c r="B177" s="23" t="s">
        <v>62</v>
      </c>
      <c r="C177" s="2">
        <v>2</v>
      </c>
      <c r="D177" s="3" t="s">
        <v>63</v>
      </c>
      <c r="E177" s="3" t="s">
        <v>64</v>
      </c>
      <c r="F177" s="4">
        <v>3</v>
      </c>
      <c r="G177" s="113" t="s">
        <v>282</v>
      </c>
      <c r="H177" s="113">
        <v>4376</v>
      </c>
      <c r="I177" s="116" t="str">
        <f t="shared" ref="I177" si="41">CONCATENATE(
    IF(J177 &gt; 0, "S", ""),
    IF(K177 &gt; 0, "M", ""),
    IF(L177 &gt; 0, "T", ""),
    IF(M177 &gt; 0, "W", ""),
    IF(N177 &gt; 0, "R", ""),
)</f>
        <v>ST</v>
      </c>
      <c r="J177" s="3">
        <f>IF(ISNA(MATCH(CONCATENATE(B177, "-", C177), 'SlotsAllocation 2'!$C$2:$C$15, 0)),
    IF(ISNA(MATCH(CONCATENATE(B177, "-", C177), 'SlotsAllocation 2'!$D$2:$D$15, 0)),
        IF(ISNA(MATCH(CONCATENATE(B177, "-", C177), 'SlotsAllocation 2'!$E$2:$E$15, 0)),
            IF(ISNA(MATCH(CONCATENATE(B177, "-", C177), 'SlotsAllocation 2'!$F$2:$F$15, 0)),
                IF(ISNA(MATCH(CONCATENATE(B177, "-", C177), 'SlotsAllocation 2'!$G$2:$G$15, 0)),
                    IF(ISNA(MATCH(CONCATENATE(B177, "-", C177), 'SlotsAllocation 2'!$H$2:$H$15, 0)),
                        IF(ISNA(MATCH(CONCATENATE(B177, "-", C177), 'SlotsAllocation 2'!$I$2:$I$15, 0)),
                            IF(ISNA(MATCH(CONCATENATE(B177, "-", C177), 'SlotsAllocation 2'!$J$2:$J$15, 0)),
                                0,
                            MATCH(CONCATENATE(B177, "-", C177), 'SlotsAllocation 2'!$J$2:$J$15, 0)),
                        MATCH(CONCATENATE(B177, "-", C177), 'SlotsAllocation 2'!$I$2:$I$15, 0)),
                    MATCH(CONCATENATE(B177, "-", C177), 'SlotsAllocation 2'!$H$2:$H$15, 0)),
                MATCH(CONCATENATE(B177, "-", C177), 'SlotsAllocation 2'!$G$2:$G$15, 0)),
            MATCH(CONCATENATE(B177, "-", C177), 'SlotsAllocation 2'!$F$2:$F$15, 0)),
        MATCH(CONCATENATE(B177, "-", C177), 'SlotsAllocation 2'!$E$2:$E$15, 0)),
    MATCH(CONCATENATE(B177, "-", C177), 'SlotsAllocation 2'!$D$2:$D$15, 0)),
MATCH(CONCATENATE(B177, "-", C177), 'SlotsAllocation 2'!$C$2:$C$15, 0))</f>
        <v>4</v>
      </c>
      <c r="K177" s="3">
        <f>IF(ISNA(MATCH(CONCATENATE(B177, "-", C177), 'SlotsAllocation 2'!$C$16:$C$29, 0)),
    IF(ISNA(MATCH(CONCATENATE(B177, "-", C177), 'SlotsAllocation 2'!$D$16:$D$29, 0)),
        IF(ISNA(MATCH(CONCATENATE(B177, "-", C177), 'SlotsAllocation 2'!$E$16:$E$29, 0)),
            IF(ISNA(MATCH(CONCATENATE(B177, "-", C177), 'SlotsAllocation 2'!$F$16:$F$29, 0)),
                IF(ISNA(MATCH(CONCATENATE(B177, "-", C177), 'SlotsAllocation 2'!$G$16:$G$29, 0)),
                    IF(ISNA(MATCH(CONCATENATE(B177, "-", C177), 'SlotsAllocation 2'!$H$16:$H$29, 0)),
                        IF(ISNA(MATCH(CONCATENATE(B177, "-", C177), 'SlotsAllocation 2'!$I$16:$I$29, 0)),
                           IF(ISNA(MATCH(CONCATENATE(B177, "-", C177), 'SlotsAllocation 2'!$J$16:$J$29, 0)),
                                0,
                            MATCH(CONCATENATE(B177, "-", C177), 'SlotsAllocation 2'!$J$16:$J$29, 0)),
                        MATCH(CONCATENATE(B177, "-", C177), 'SlotsAllocation 2'!$I$16:$I$29, 0)),
                    MATCH(CONCATENATE(B177, "-", C177), 'SlotsAllocation 2'!$H$16:$H$29, 0)),
                MATCH(CONCATENATE(B177, "-", C177), 'SlotsAllocation 2'!$G$16:$G$29, 0)),
            MATCH(CONCATENATE(B177, "-", C177), 'SlotsAllocation 2'!$F$16:$F$29, 0)),
        MATCH(CONCATENATE(B177, "-", C177), 'SlotsAllocation 2'!$E$16:$E$29, 0)),
    MATCH(CONCATENATE(B177, "-", C177), 'SlotsAllocation 2'!$D$16:$D$29, 0)),
MATCH(CONCATENATE(B177, "-", C177), 'SlotsAllocation 2'!$C$16:$C$29, 0))</f>
        <v>0</v>
      </c>
      <c r="L177" s="3">
        <f>IF(ISNA(MATCH(CONCATENATE(B177, "-", C177), 'SlotsAllocation 2'!$C$30:$C$43, 0)),
    IF(ISNA(MATCH(CONCATENATE(B177, "-", C177), 'SlotsAllocation 2'!$D$30:$D$43, 0)),
        IF(ISNA(MATCH(CONCATENATE(B177, "-", C177), 'SlotsAllocation 2'!$E$30:$E$43, 0)),
            IF(ISNA(MATCH(CONCATENATE(B177, "-", C177), 'SlotsAllocation 2'!$F$30:$F$43, 0)),
                IF(ISNA(MATCH(CONCATENATE(B177, "-", C177), 'SlotsAllocation 2'!$G$30:$G$43, 0)),
                    IF(ISNA(MATCH(CONCATENATE(B177, "-", C177), 'SlotsAllocation 2'!$H$30:$H$43, 0)),
                        IF(ISNA(MATCH(CONCATENATE(B177, "-", C177), 'SlotsAllocation 2'!$I$30:$I$43, 0)),
                           IF(ISNA(MATCH(CONCATENATE(B177, "-", C177), 'SlotsAllocation 2'!$J$30:$J$43, 0)),
                                0,
                            MATCH(CONCATENATE(B177, "-", C177), 'SlotsAllocation 2'!$J$30:$J$43, 0)),
                        MATCH(CONCATENATE(B177, "-", C177), 'SlotsAllocation 2'!$I$30:$I$43, 0)),
                    MATCH(CONCATENATE(B177, "-", C177), 'SlotsAllocation 2'!$H$30:$H$43, 0)),
                MATCH(CONCATENATE(B177, "-", C177), 'SlotsAllocation 2'!$G$30:$G$43, 0)),
            MATCH(CONCATENATE(B177, "-", C177), 'SlotsAllocation 2'!$F$30:$F$43, 0)),
        MATCH(CONCATENATE(B177, "-", C177), 'SlotsAllocation 2'!$E$30:$E$43, 0)),
    MATCH(CONCATENATE(B177, "-", C177), 'SlotsAllocation 2'!$D$30:$D$43, 0)),
MATCH(CONCATENATE(B177, "-", C177), 'SlotsAllocation 2'!$C$30:$C$43, 0))</f>
        <v>4</v>
      </c>
      <c r="M177" s="3">
        <f>IF(ISNA(MATCH(CONCATENATE(B177, "-", C177), 'SlotsAllocation 2'!$C$44:$C$57, 0)),
    IF(ISNA(MATCH(CONCATENATE(B177, "-", C177), 'SlotsAllocation 2'!$D$44:$D$57, 0)),
        IF(ISNA(MATCH(CONCATENATE(B177, "-", C177), 'SlotsAllocation 2'!$E$44:$E$57, 0)),
            IF(ISNA(MATCH(CONCATENATE(B177, "-", C177), 'SlotsAllocation 2'!$F$44:$F$57, 0)),
                IF(ISNA(MATCH(CONCATENATE(B177, "-", C177), 'SlotsAllocation 2'!$G$44:$G$57, 0)),
                    IF(ISNA(MATCH(CONCATENATE(B177, "-", C177), 'SlotsAllocation 2'!$H$44:$H$57, 0)),
                        IF(ISNA(MATCH(CONCATENATE(B177, "-", C177), 'SlotsAllocation 2'!$I$44:$I$57, 0)),
                           IF(ISNA(MATCH(CONCATENATE(B177, "-", C177), 'SlotsAllocation 2'!$J$44:$J$57, 0)),
                                0,
                            MATCH(CONCATENATE(B177, "-", C177), 'SlotsAllocation 2'!$J$44:$J$57, 0)),
                        MATCH(CONCATENATE(B177, "-", C177), 'SlotsAllocation 2'!$I$44:$I$57, 0)),
                    MATCH(CONCATENATE(B177, "-", C177), 'SlotsAllocation 2'!$H$44:$H$57, 0)),
                MATCH(CONCATENATE(B177, "-", C177), 'SlotsAllocation 2'!$G$44:$G$57, 0)),
            MATCH(CONCATENATE(B177, "-", C177), 'SlotsAllocation 2'!$F$44:$F$57, 0)),
        MATCH(CONCATENATE(B177, "-", C177), 'SlotsAllocation 2'!$E$44:$E$57, 0)),
    MATCH(CONCATENATE(B177, "-", C177), 'SlotsAllocation 2'!$D$44:$D$57, 0)),
MATCH(CONCATENATE(B177, "-", C177), 'SlotsAllocation 2'!$C$44:$C$57, 0))</f>
        <v>0</v>
      </c>
      <c r="N177" s="3">
        <f>IF(ISNA(MATCH(CONCATENATE(B177, "-", C177), 'SlotsAllocation 2'!$C$58:$C$71, 0)),
    IF(ISNA(MATCH(CONCATENATE(B177, "-", C177), 'SlotsAllocation 2'!$D$58:$D$71, 0)),
        IF(ISNA(MATCH(CONCATENATE(B177, "-", C177), 'SlotsAllocation 2'!$E$58:$E$71, 0)),
            IF(ISNA(MATCH(CONCATENATE(B177, "-", C177), 'SlotsAllocation 2'!$F$58:$F$71, 0)),
                IF(ISNA(MATCH(CONCATENATE(B177, "-", C177), 'SlotsAllocation 2'!$G$58:$G$71, 0)),
                    IF(ISNA(MATCH(CONCATENATE(B177, "-", C177), 'SlotsAllocation 2'!$H$58:$H$71, 0)),
                        IF(ISNA(MATCH(CONCATENATE(B177, "-", C177), 'SlotsAllocation 2'!$I$58:$I$71, 0)),
                           IF(ISNA(MATCH(CONCATENATE(B177, "-", C177), 'SlotsAllocation 2'!$J$58:$J$71, 0)),
                                0,
                            MATCH(CONCATENATE(B177, "-", C177), 'SlotsAllocation 2'!$J$58:$J$71, 0)),
                        MATCH(CONCATENATE(B177, "-", C177), 'SlotsAllocation 2'!$I$58:$I$71, 0)),
                    MATCH(CONCATENATE(B177, "-", C177), 'SlotsAllocation 2'!$H$58:$H$71, 0)),
                MATCH(CONCATENATE(B177, "-", C177), 'SlotsAllocation 2'!$G$58:$G$71, 0)),
            MATCH(CONCATENATE(B177, "-", C177), 'SlotsAllocation 2'!$F$58:$F$71, 0)),
        MATCH(CONCATENATE(B177, "-", C177), 'SlotsAllocation 2'!$E$58:$E$71, 0)),
    MATCH(CONCATENATE(B177, "-", C177), 'SlotsAllocation 2'!$D$58:$D$71, 0)),
MATCH(CONCATENATE(B177, "-", C177), 'SlotsAllocation 2'!$C$58:$C$71, 0))</f>
        <v>0</v>
      </c>
      <c r="O177" s="3" t="str">
        <f>IF(ISNA(MATCH(CONCATENATE(B177, "-", C177), 'SlotsAllocation 2'!$C$2:$C$71, 0)),
    IF(ISNA(MATCH(CONCATENATE(B177, "-", C177), 'SlotsAllocation 2'!$D$2:$D$71, 0)),
        IF(ISNA(MATCH(CONCATENATE(B177, "-", C177), 'SlotsAllocation 2'!$E$2:$E$71, 0)),
            IF(ISNA(MATCH(CONCATENATE(B177, "-", C177), 'SlotsAllocation 2'!$F$2:$F$71, 0)),
                IF(ISNA(MATCH(CONCATENATE(B177, "-", C177), 'SlotsAllocation 2'!$G$2:$G$71, 0)),
                    IF(ISNA(MATCH(CONCATENATE(B177, "-", C177), 'SlotsAllocation 2'!$H$2:$H$71, 0)),
                        IF(ISNA(MATCH(CONCATENATE(B177, "-", C177),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11:20-12:50</v>
      </c>
      <c r="P177" s="3" t="str">
        <f>IF(ISNA(VLOOKUP(Q177, 'LOOKUP Table'!$A$2:$B$75, 2, FALSE)), "No Room Allocated", VLOOKUP(Q177, 'LOOKUP Table'!$A$2:$B$75, 2, FALSE))</f>
        <v>CSCLAB3</v>
      </c>
      <c r="Q177" s="3">
        <f>IF(ISNA(MATCH(CONCATENATE(B177, "-", C177), 'SlotsAllocation 2'!$C$2:$C$71, 0)),
    IF(ISNA(MATCH(CONCATENATE(B177, "-", C177), 'SlotsAllocation 2'!$D$2:$D$71, 0)),
        IF(ISNA(MATCH(CONCATENATE(B177, "-", C177), 'SlotsAllocation 2'!$E$2:$E$71, 0)),
            IF(ISNA(MATCH(CONCATENATE(B177, "-", C177), 'SlotsAllocation 2'!$F$2:$F$71, 0)),
                IF(ISNA(MATCH(CONCATENATE(B177, "-", C177), 'SlotsAllocation 2'!$G$2:$G$71, 0)),
                    IF(ISNA(MATCH(CONCATENATE(B177, "-", C177), 'SlotsAllocation 2'!$H$2:$H$71, 0)),
                        IF(ISNA(MATCH(CONCATENATE(B177, "-", C177), 'SlotsAllocation 2'!$I$2:$I$71, 0)),
                            IF(ISNA(MATCH(CONCATENATE(B177, "-", C177), 'SlotsAllocation 2'!$J$2:$J$71, 0)),
                                "No Room Allocated",
                            MATCH(CONCATENATE(B177, "-", C177), 'SlotsAllocation 2'!$J$2:$J$71, 0)),
                        MATCH(CONCATENATE(B177, "-", C177), 'SlotsAllocation 2'!$I$2:$I$71, 0)),
                    MATCH(CONCATENATE(B177, "-", C177), 'SlotsAllocation 2'!$H$2:$H$71, 0)),
                MATCH(CONCATENATE(B177, "-", C177), 'SlotsAllocation 2'!$G$2:$G$71, 0)),
            MATCH(CONCATENATE(B177, "-", C177), 'SlotsAllocation 2'!$F$2:$F$71, 0)),
        MATCH(CONCATENATE(B177, "-", C177), 'SlotsAllocation 2'!$E$2:$E$71, 0)),
    MATCH(CONCATENATE(B177, "-", C177), 'SlotsAllocation 2'!$D$2:$D$71, 0)),
MATCH(CONCATENATE(B177, "-", C177), 'SlotsAllocation 2'!$C$2:$C$71, 0))</f>
        <v>4</v>
      </c>
      <c r="R177" s="57">
        <v>30</v>
      </c>
      <c r="S177" s="1"/>
      <c r="T177" s="183"/>
      <c r="U177" s="142"/>
      <c r="V177" s="142"/>
      <c r="W177" s="144"/>
    </row>
    <row r="178" spans="1:32" ht="12" x14ac:dyDescent="0.25">
      <c r="B178" s="23" t="s">
        <v>62</v>
      </c>
      <c r="C178" s="2">
        <v>3</v>
      </c>
      <c r="D178" s="3" t="s">
        <v>63</v>
      </c>
      <c r="E178" s="3" t="s">
        <v>64</v>
      </c>
      <c r="F178" s="4">
        <v>3</v>
      </c>
      <c r="G178" s="113" t="s">
        <v>282</v>
      </c>
      <c r="H178" s="113">
        <v>4376</v>
      </c>
      <c r="I178" s="116" t="str">
        <f t="shared" si="34"/>
        <v>MW</v>
      </c>
      <c r="J178" s="3">
        <f>IF(ISNA(MATCH(CONCATENATE(B178, "-", C178), 'SlotsAllocation 2'!$C$2:$C$15, 0)),
    IF(ISNA(MATCH(CONCATENATE(B178, "-", C178), 'SlotsAllocation 2'!$D$2:$D$15, 0)),
        IF(ISNA(MATCH(CONCATENATE(B178, "-", C178), 'SlotsAllocation 2'!$E$2:$E$15, 0)),
            IF(ISNA(MATCH(CONCATENATE(B178, "-", C178), 'SlotsAllocation 2'!$F$2:$F$15, 0)),
                IF(ISNA(MATCH(CONCATENATE(B178, "-", C178), 'SlotsAllocation 2'!$G$2:$G$15, 0)),
                    IF(ISNA(MATCH(CONCATENATE(B178, "-", C178), 'SlotsAllocation 2'!$H$2:$H$15, 0)),
                        IF(ISNA(MATCH(CONCATENATE(B178, "-", C178), 'SlotsAllocation 2'!$I$2:$I$15, 0)),
                            IF(ISNA(MATCH(CONCATENATE(B178, "-", C178), 'SlotsAllocation 2'!$J$2:$J$15, 0)),
                                0,
                            MATCH(CONCATENATE(B178, "-", C178), 'SlotsAllocation 2'!$J$2:$J$15, 0)),
                        MATCH(CONCATENATE(B178, "-", C178), 'SlotsAllocation 2'!$I$2:$I$15, 0)),
                    MATCH(CONCATENATE(B178, "-", C178), 'SlotsAllocation 2'!$H$2:$H$15, 0)),
                MATCH(CONCATENATE(B178, "-", C178), 'SlotsAllocation 2'!$G$2:$G$15, 0)),
            MATCH(CONCATENATE(B178, "-", C178), 'SlotsAllocation 2'!$F$2:$F$15, 0)),
        MATCH(CONCATENATE(B178, "-", C178), 'SlotsAllocation 2'!$E$2:$E$15, 0)),
    MATCH(CONCATENATE(B178, "-", C178), 'SlotsAllocation 2'!$D$2:$D$15, 0)),
MATCH(CONCATENATE(B178, "-", C178), 'SlotsAllocation 2'!$C$2:$C$15, 0))</f>
        <v>0</v>
      </c>
      <c r="K178" s="3">
        <f>IF(ISNA(MATCH(CONCATENATE(B178, "-", C178), 'SlotsAllocation 2'!$C$16:$C$29, 0)),
    IF(ISNA(MATCH(CONCATENATE(B178, "-", C178), 'SlotsAllocation 2'!$D$16:$D$29, 0)),
        IF(ISNA(MATCH(CONCATENATE(B178, "-", C178), 'SlotsAllocation 2'!$E$16:$E$29, 0)),
            IF(ISNA(MATCH(CONCATENATE(B178, "-", C178), 'SlotsAllocation 2'!$F$16:$F$29, 0)),
                IF(ISNA(MATCH(CONCATENATE(B178, "-", C178), 'SlotsAllocation 2'!$G$16:$G$29, 0)),
                    IF(ISNA(MATCH(CONCATENATE(B178, "-", C178), 'SlotsAllocation 2'!$H$16:$H$29, 0)),
                        IF(ISNA(MATCH(CONCATENATE(B178, "-", C178), 'SlotsAllocation 2'!$I$16:$I$29, 0)),
                           IF(ISNA(MATCH(CONCATENATE(B178, "-", C178), 'SlotsAllocation 2'!$J$16:$J$29, 0)),
                                0,
                            MATCH(CONCATENATE(B178, "-", C178), 'SlotsAllocation 2'!$J$16:$J$29, 0)),
                        MATCH(CONCATENATE(B178, "-", C178), 'SlotsAllocation 2'!$I$16:$I$29, 0)),
                    MATCH(CONCATENATE(B178, "-", C178), 'SlotsAllocation 2'!$H$16:$H$29, 0)),
                MATCH(CONCATENATE(B178, "-", C178), 'SlotsAllocation 2'!$G$16:$G$29, 0)),
            MATCH(CONCATENATE(B178, "-", C178), 'SlotsAllocation 2'!$F$16:$F$29, 0)),
        MATCH(CONCATENATE(B178, "-", C178), 'SlotsAllocation 2'!$E$16:$E$29, 0)),
    MATCH(CONCATENATE(B178, "-", C178), 'SlotsAllocation 2'!$D$16:$D$29, 0)),
MATCH(CONCATENATE(B178, "-", C178), 'SlotsAllocation 2'!$C$16:$C$29, 0))</f>
        <v>4</v>
      </c>
      <c r="L178" s="3">
        <f>IF(ISNA(MATCH(CONCATENATE(B178, "-", C178), 'SlotsAllocation 2'!$C$30:$C$43, 0)),
    IF(ISNA(MATCH(CONCATENATE(B178, "-", C178), 'SlotsAllocation 2'!$D$30:$D$43, 0)),
        IF(ISNA(MATCH(CONCATENATE(B178, "-", C178), 'SlotsAllocation 2'!$E$30:$E$43, 0)),
            IF(ISNA(MATCH(CONCATENATE(B178, "-", C178), 'SlotsAllocation 2'!$F$30:$F$43, 0)),
                IF(ISNA(MATCH(CONCATENATE(B178, "-", C178), 'SlotsAllocation 2'!$G$30:$G$43, 0)),
                    IF(ISNA(MATCH(CONCATENATE(B178, "-", C178), 'SlotsAllocation 2'!$H$30:$H$43, 0)),
                        IF(ISNA(MATCH(CONCATENATE(B178, "-", C178), 'SlotsAllocation 2'!$I$30:$I$43, 0)),
                           IF(ISNA(MATCH(CONCATENATE(B178, "-", C178), 'SlotsAllocation 2'!$J$30:$J$43, 0)),
                                0,
                            MATCH(CONCATENATE(B178, "-", C178), 'SlotsAllocation 2'!$J$30:$J$43, 0)),
                        MATCH(CONCATENATE(B178, "-", C178), 'SlotsAllocation 2'!$I$30:$I$43, 0)),
                    MATCH(CONCATENATE(B178, "-", C178), 'SlotsAllocation 2'!$H$30:$H$43, 0)),
                MATCH(CONCATENATE(B178, "-", C178), 'SlotsAllocation 2'!$G$30:$G$43, 0)),
            MATCH(CONCATENATE(B178, "-", C178), 'SlotsAllocation 2'!$F$30:$F$43, 0)),
        MATCH(CONCATENATE(B178, "-", C178), 'SlotsAllocation 2'!$E$30:$E$43, 0)),
    MATCH(CONCATENATE(B178, "-", C178), 'SlotsAllocation 2'!$D$30:$D$43, 0)),
MATCH(CONCATENATE(B178, "-", C178), 'SlotsAllocation 2'!$C$30:$C$43, 0))</f>
        <v>0</v>
      </c>
      <c r="M178" s="3">
        <f>IF(ISNA(MATCH(CONCATENATE(B178, "-", C178), 'SlotsAllocation 2'!$C$44:$C$57, 0)),
    IF(ISNA(MATCH(CONCATENATE(B178, "-", C178), 'SlotsAllocation 2'!$D$44:$D$57, 0)),
        IF(ISNA(MATCH(CONCATENATE(B178, "-", C178), 'SlotsAllocation 2'!$E$44:$E$57, 0)),
            IF(ISNA(MATCH(CONCATENATE(B178, "-", C178), 'SlotsAllocation 2'!$F$44:$F$57, 0)),
                IF(ISNA(MATCH(CONCATENATE(B178, "-", C178), 'SlotsAllocation 2'!$G$44:$G$57, 0)),
                    IF(ISNA(MATCH(CONCATENATE(B178, "-", C178), 'SlotsAllocation 2'!$H$44:$H$57, 0)),
                        IF(ISNA(MATCH(CONCATENATE(B178, "-", C178), 'SlotsAllocation 2'!$I$44:$I$57, 0)),
                           IF(ISNA(MATCH(CONCATENATE(B178, "-", C178), 'SlotsAllocation 2'!$J$44:$J$57, 0)),
                                0,
                            MATCH(CONCATENATE(B178, "-", C178), 'SlotsAllocation 2'!$J$44:$J$57, 0)),
                        MATCH(CONCATENATE(B178, "-", C178), 'SlotsAllocation 2'!$I$44:$I$57, 0)),
                    MATCH(CONCATENATE(B178, "-", C178), 'SlotsAllocation 2'!$H$44:$H$57, 0)),
                MATCH(CONCATENATE(B178, "-", C178), 'SlotsAllocation 2'!$G$44:$G$57, 0)),
            MATCH(CONCATENATE(B178, "-", C178), 'SlotsAllocation 2'!$F$44:$F$57, 0)),
        MATCH(CONCATENATE(B178, "-", C178), 'SlotsAllocation 2'!$E$44:$E$57, 0)),
    MATCH(CONCATENATE(B178, "-", C178), 'SlotsAllocation 2'!$D$44:$D$57, 0)),
MATCH(CONCATENATE(B178, "-", C178), 'SlotsAllocation 2'!$C$44:$C$57, 0))</f>
        <v>4</v>
      </c>
      <c r="N178" s="3">
        <f>IF(ISNA(MATCH(CONCATENATE(B178, "-", C178), 'SlotsAllocation 2'!$C$58:$C$71, 0)),
    IF(ISNA(MATCH(CONCATENATE(B178, "-", C178), 'SlotsAllocation 2'!$D$58:$D$71, 0)),
        IF(ISNA(MATCH(CONCATENATE(B178, "-", C178), 'SlotsAllocation 2'!$E$58:$E$71, 0)),
            IF(ISNA(MATCH(CONCATENATE(B178, "-", C178), 'SlotsAllocation 2'!$F$58:$F$71, 0)),
                IF(ISNA(MATCH(CONCATENATE(B178, "-", C178), 'SlotsAllocation 2'!$G$58:$G$71, 0)),
                    IF(ISNA(MATCH(CONCATENATE(B178, "-", C178), 'SlotsAllocation 2'!$H$58:$H$71, 0)),
                        IF(ISNA(MATCH(CONCATENATE(B178, "-", C178), 'SlotsAllocation 2'!$I$58:$I$71, 0)),
                           IF(ISNA(MATCH(CONCATENATE(B178, "-", C178), 'SlotsAllocation 2'!$J$58:$J$71, 0)),
                                0,
                            MATCH(CONCATENATE(B178, "-", C178), 'SlotsAllocation 2'!$J$58:$J$71, 0)),
                        MATCH(CONCATENATE(B178, "-", C178), 'SlotsAllocation 2'!$I$58:$I$71, 0)),
                    MATCH(CONCATENATE(B178, "-", C178), 'SlotsAllocation 2'!$H$58:$H$71, 0)),
                MATCH(CONCATENATE(B178, "-", C178), 'SlotsAllocation 2'!$G$58:$G$71, 0)),
            MATCH(CONCATENATE(B178, "-", C178), 'SlotsAllocation 2'!$F$58:$F$71, 0)),
        MATCH(CONCATENATE(B178, "-", C178), 'SlotsAllocation 2'!$E$58:$E$71, 0)),
    MATCH(CONCATENATE(B178, "-", C178), 'SlotsAllocation 2'!$D$58:$D$71, 0)),
MATCH(CONCATENATE(B178, "-", C178), 'SlotsAllocation 2'!$C$58:$C$71, 0))</f>
        <v>0</v>
      </c>
      <c r="O178" s="3" t="str">
        <f>IF(ISNA(MATCH(CONCATENATE(B178, "-", C178), 'SlotsAllocation 2'!$C$2:$C$71, 0)),
    IF(ISNA(MATCH(CONCATENATE(B178, "-", C178), 'SlotsAllocation 2'!$D$2:$D$71, 0)),
        IF(ISNA(MATCH(CONCATENATE(B178, "-", C178), 'SlotsAllocation 2'!$E$2:$E$71, 0)),
            IF(ISNA(MATCH(CONCATENATE(B178, "-", C178), 'SlotsAllocation 2'!$F$2:$F$71, 0)),
                IF(ISNA(MATCH(CONCATENATE(B178, "-", C178), 'SlotsAllocation 2'!$G$2:$G$71, 0)),
                    IF(ISNA(MATCH(CONCATENATE(B178, "-", C178), 'SlotsAllocation 2'!$H$2:$H$71, 0)),
                        IF(ISNA(MATCH(CONCATENATE(B178, "-", C178),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13:00-14:30</v>
      </c>
      <c r="P178" s="3" t="str">
        <f>IF(ISNA(VLOOKUP(Q178, 'LOOKUP Table'!$A$2:$B$75, 2, FALSE)), "No Room Allocated", VLOOKUP(Q178, 'LOOKUP Table'!$A$2:$B$75, 2, FALSE))</f>
        <v>CSCLAB3</v>
      </c>
      <c r="Q178" s="3">
        <f>IF(ISNA(MATCH(CONCATENATE(B178, "-", C178), 'SlotsAllocation 2'!$C$2:$C$71, 0)),
    IF(ISNA(MATCH(CONCATENATE(B178, "-", C178), 'SlotsAllocation 2'!$D$2:$D$71, 0)),
        IF(ISNA(MATCH(CONCATENATE(B178, "-", C178), 'SlotsAllocation 2'!$E$2:$E$71, 0)),
            IF(ISNA(MATCH(CONCATENATE(B178, "-", C178), 'SlotsAllocation 2'!$F$2:$F$71, 0)),
                IF(ISNA(MATCH(CONCATENATE(B178, "-", C178), 'SlotsAllocation 2'!$G$2:$G$71, 0)),
                    IF(ISNA(MATCH(CONCATENATE(B178, "-", C178), 'SlotsAllocation 2'!$H$2:$H$71, 0)),
                        IF(ISNA(MATCH(CONCATENATE(B178, "-", C178), 'SlotsAllocation 2'!$I$2:$I$71, 0)),
                            IF(ISNA(MATCH(CONCATENATE(B178, "-", C178), 'SlotsAllocation 2'!$J$2:$J$71, 0)),
                                "No Room Allocated",
                            MATCH(CONCATENATE(B178, "-", C178), 'SlotsAllocation 2'!$J$2:$J$71, 0)),
                        MATCH(CONCATENATE(B178, "-", C178), 'SlotsAllocation 2'!$I$2:$I$71, 0)),
                    MATCH(CONCATENATE(B178, "-", C178), 'SlotsAllocation 2'!$H$2:$H$71, 0)),
                MATCH(CONCATENATE(B178, "-", C178), 'SlotsAllocation 2'!$G$2:$G$71, 0)),
            MATCH(CONCATENATE(B178, "-", C178), 'SlotsAllocation 2'!$F$2:$F$71, 0)),
        MATCH(CONCATENATE(B178, "-", C178), 'SlotsAllocation 2'!$E$2:$E$71, 0)),
    MATCH(CONCATENATE(B178, "-", C178), 'SlotsAllocation 2'!$D$2:$D$71, 0)),
MATCH(CONCATENATE(B178, "-", C178), 'SlotsAllocation 2'!$C$2:$C$71, 0))</f>
        <v>18</v>
      </c>
      <c r="R178" s="2">
        <v>30</v>
      </c>
      <c r="S178" s="3"/>
      <c r="T178" s="183"/>
      <c r="U178" s="130"/>
      <c r="V178" s="130"/>
      <c r="W178" s="130"/>
    </row>
    <row r="179" spans="1:32" ht="30" customHeight="1" x14ac:dyDescent="0.25">
      <c r="B179" s="24"/>
      <c r="C179" s="10"/>
      <c r="D179" s="11"/>
      <c r="E179" s="11"/>
      <c r="F179" s="12"/>
      <c r="G179" s="12"/>
      <c r="H179" s="12"/>
      <c r="I179" s="11"/>
      <c r="J179" s="11"/>
      <c r="K179" s="11"/>
      <c r="L179" s="11"/>
      <c r="M179" s="11"/>
      <c r="N179" s="11"/>
      <c r="O179" s="11"/>
      <c r="P179" s="11"/>
      <c r="Q179" s="11"/>
      <c r="R179" s="10"/>
      <c r="S179" s="11"/>
      <c r="T179" s="183"/>
      <c r="U179" s="130"/>
      <c r="V179" s="130"/>
      <c r="W179" s="130"/>
    </row>
    <row r="180" spans="1:32" ht="12" x14ac:dyDescent="0.25">
      <c r="B180" s="26" t="s">
        <v>100</v>
      </c>
      <c r="C180" s="7">
        <v>1</v>
      </c>
      <c r="D180" s="7" t="s">
        <v>102</v>
      </c>
      <c r="E180" s="7" t="s">
        <v>104</v>
      </c>
      <c r="F180" s="8">
        <v>3</v>
      </c>
      <c r="G180" s="5" t="s">
        <v>423</v>
      </c>
      <c r="H180" s="5">
        <v>4248</v>
      </c>
      <c r="I180" s="116" t="str">
        <f t="shared" ref="I180:I183" si="42">CONCATENATE(
    IF(J180 &gt; 0, "S", ""),
    IF(K180 &gt; 0, "M", ""),
    IF(L180 &gt; 0, "T", ""),
    IF(M180 &gt; 0, "W", ""),
    IF(N180 &gt; 0, "R", ""),
)</f>
        <v>ST</v>
      </c>
      <c r="J180" s="3">
        <f>IF(ISNA(MATCH(CONCATENATE(B180, "-", C180), 'SlotsAllocation 2'!$C$2:$C$15, 0)),
    IF(ISNA(MATCH(CONCATENATE(B180, "-", C180), 'SlotsAllocation 2'!$D$2:$D$15, 0)),
        IF(ISNA(MATCH(CONCATENATE(B180, "-", C180), 'SlotsAllocation 2'!$E$2:$E$15, 0)),
            IF(ISNA(MATCH(CONCATENATE(B180, "-", C180), 'SlotsAllocation 2'!$F$2:$F$15, 0)),
                IF(ISNA(MATCH(CONCATENATE(B180, "-", C180), 'SlotsAllocation 2'!$G$2:$G$15, 0)),
                    IF(ISNA(MATCH(CONCATENATE(B180, "-", C180), 'SlotsAllocation 2'!$H$2:$H$15, 0)),
                        IF(ISNA(MATCH(CONCATENATE(B180, "-", C180), 'SlotsAllocation 2'!$I$2:$I$15, 0)),
                            IF(ISNA(MATCH(CONCATENATE(B180, "-", C180), 'SlotsAllocation 2'!$J$2:$J$15, 0)),
                                0,
                            MATCH(CONCATENATE(B180, "-", C180), 'SlotsAllocation 2'!$J$2:$J$15, 0)),
                        MATCH(CONCATENATE(B180, "-", C180), 'SlotsAllocation 2'!$I$2:$I$15, 0)),
                    MATCH(CONCATENATE(B180, "-", C180), 'SlotsAllocation 2'!$H$2:$H$15, 0)),
                MATCH(CONCATENATE(B180, "-", C180), 'SlotsAllocation 2'!$G$2:$G$15, 0)),
            MATCH(CONCATENATE(B180, "-", C180), 'SlotsAllocation 2'!$F$2:$F$15, 0)),
        MATCH(CONCATENATE(B180, "-", C180), 'SlotsAllocation 2'!$E$2:$E$15, 0)),
    MATCH(CONCATENATE(B180, "-", C180), 'SlotsAllocation 2'!$D$2:$D$15, 0)),
MATCH(CONCATENATE(B180, "-", C180), 'SlotsAllocation 2'!$C$2:$C$15, 0))</f>
        <v>12</v>
      </c>
      <c r="K180" s="3">
        <f>IF(ISNA(MATCH(CONCATENATE(B180, "-", C180), 'SlotsAllocation 2'!$C$16:$C$29, 0)),
    IF(ISNA(MATCH(CONCATENATE(B180, "-", C180), 'SlotsAllocation 2'!$D$16:$D$29, 0)),
        IF(ISNA(MATCH(CONCATENATE(B180, "-", C180), 'SlotsAllocation 2'!$E$16:$E$29, 0)),
            IF(ISNA(MATCH(CONCATENATE(B180, "-", C180), 'SlotsAllocation 2'!$F$16:$F$29, 0)),
                IF(ISNA(MATCH(CONCATENATE(B180, "-", C180), 'SlotsAllocation 2'!$G$16:$G$29, 0)),
                    IF(ISNA(MATCH(CONCATENATE(B180, "-", C180), 'SlotsAllocation 2'!$H$16:$H$29, 0)),
                        IF(ISNA(MATCH(CONCATENATE(B180, "-", C180), 'SlotsAllocation 2'!$I$16:$I$29, 0)),
                           IF(ISNA(MATCH(CONCATENATE(B180, "-", C180), 'SlotsAllocation 2'!$J$16:$J$29, 0)),
                                0,
                            MATCH(CONCATENATE(B180, "-", C180), 'SlotsAllocation 2'!$J$16:$J$29, 0)),
                        MATCH(CONCATENATE(B180, "-", C180), 'SlotsAllocation 2'!$I$16:$I$29, 0)),
                    MATCH(CONCATENATE(B180, "-", C180), 'SlotsAllocation 2'!$H$16:$H$29, 0)),
                MATCH(CONCATENATE(B180, "-", C180), 'SlotsAllocation 2'!$G$16:$G$29, 0)),
            MATCH(CONCATENATE(B180, "-", C180), 'SlotsAllocation 2'!$F$16:$F$29, 0)),
        MATCH(CONCATENATE(B180, "-", C180), 'SlotsAllocation 2'!$E$16:$E$29, 0)),
    MATCH(CONCATENATE(B180, "-", C180), 'SlotsAllocation 2'!$D$16:$D$29, 0)),
MATCH(CONCATENATE(B180, "-", C180), 'SlotsAllocation 2'!$C$16:$C$29, 0))</f>
        <v>0</v>
      </c>
      <c r="L180" s="3">
        <f>IF(ISNA(MATCH(CONCATENATE(B180, "-", C180), 'SlotsAllocation 2'!$C$30:$C$43, 0)),
    IF(ISNA(MATCH(CONCATENATE(B180, "-", C180), 'SlotsAllocation 2'!$D$30:$D$43, 0)),
        IF(ISNA(MATCH(CONCATENATE(B180, "-", C180), 'SlotsAllocation 2'!$E$30:$E$43, 0)),
            IF(ISNA(MATCH(CONCATENATE(B180, "-", C180), 'SlotsAllocation 2'!$F$30:$F$43, 0)),
                IF(ISNA(MATCH(CONCATENATE(B180, "-", C180), 'SlotsAllocation 2'!$G$30:$G$43, 0)),
                    IF(ISNA(MATCH(CONCATENATE(B180, "-", C180), 'SlotsAllocation 2'!$H$30:$H$43, 0)),
                        IF(ISNA(MATCH(CONCATENATE(B180, "-", C180), 'SlotsAllocation 2'!$I$30:$I$43, 0)),
                           IF(ISNA(MATCH(CONCATENATE(B180, "-", C180), 'SlotsAllocation 2'!$J$30:$J$43, 0)),
                                0,
                            MATCH(CONCATENATE(B180, "-", C180), 'SlotsAllocation 2'!$J$30:$J$43, 0)),
                        MATCH(CONCATENATE(B180, "-", C180), 'SlotsAllocation 2'!$I$30:$I$43, 0)),
                    MATCH(CONCATENATE(B180, "-", C180), 'SlotsAllocation 2'!$H$30:$H$43, 0)),
                MATCH(CONCATENATE(B180, "-", C180), 'SlotsAllocation 2'!$G$30:$G$43, 0)),
            MATCH(CONCATENATE(B180, "-", C180), 'SlotsAllocation 2'!$F$30:$F$43, 0)),
        MATCH(CONCATENATE(B180, "-", C180), 'SlotsAllocation 2'!$E$30:$E$43, 0)),
    MATCH(CONCATENATE(B180, "-", C180), 'SlotsAllocation 2'!$D$30:$D$43, 0)),
MATCH(CONCATENATE(B180, "-", C180), 'SlotsAllocation 2'!$C$30:$C$43, 0))</f>
        <v>12</v>
      </c>
      <c r="M180" s="3">
        <f>IF(ISNA(MATCH(CONCATENATE(B180, "-", C180), 'SlotsAllocation 2'!$C$44:$C$57, 0)),
    IF(ISNA(MATCH(CONCATENATE(B180, "-", C180), 'SlotsAllocation 2'!$D$44:$D$57, 0)),
        IF(ISNA(MATCH(CONCATENATE(B180, "-", C180), 'SlotsAllocation 2'!$E$44:$E$57, 0)),
            IF(ISNA(MATCH(CONCATENATE(B180, "-", C180), 'SlotsAllocation 2'!$F$44:$F$57, 0)),
                IF(ISNA(MATCH(CONCATENATE(B180, "-", C180), 'SlotsAllocation 2'!$G$44:$G$57, 0)),
                    IF(ISNA(MATCH(CONCATENATE(B180, "-", C180), 'SlotsAllocation 2'!$H$44:$H$57, 0)),
                        IF(ISNA(MATCH(CONCATENATE(B180, "-", C180), 'SlotsAllocation 2'!$I$44:$I$57, 0)),
                           IF(ISNA(MATCH(CONCATENATE(B180, "-", C180), 'SlotsAllocation 2'!$J$44:$J$57, 0)),
                                0,
                            MATCH(CONCATENATE(B180, "-", C180), 'SlotsAllocation 2'!$J$44:$J$57, 0)),
                        MATCH(CONCATENATE(B180, "-", C180), 'SlotsAllocation 2'!$I$44:$I$57, 0)),
                    MATCH(CONCATENATE(B180, "-", C180), 'SlotsAllocation 2'!$H$44:$H$57, 0)),
                MATCH(CONCATENATE(B180, "-", C180), 'SlotsAllocation 2'!$G$44:$G$57, 0)),
            MATCH(CONCATENATE(B180, "-", C180), 'SlotsAllocation 2'!$F$44:$F$57, 0)),
        MATCH(CONCATENATE(B180, "-", C180), 'SlotsAllocation 2'!$E$44:$E$57, 0)),
    MATCH(CONCATENATE(B180, "-", C180), 'SlotsAllocation 2'!$D$44:$D$57, 0)),
MATCH(CONCATENATE(B180, "-", C180), 'SlotsAllocation 2'!$C$44:$C$57, 0))</f>
        <v>0</v>
      </c>
      <c r="N180" s="3">
        <f>IF(ISNA(MATCH(CONCATENATE(B180, "-", C180), 'SlotsAllocation 2'!$C$58:$C$71, 0)),
    IF(ISNA(MATCH(CONCATENATE(B180, "-", C180), 'SlotsAllocation 2'!$D$58:$D$71, 0)),
        IF(ISNA(MATCH(CONCATENATE(B180, "-", C180), 'SlotsAllocation 2'!$E$58:$E$71, 0)),
            IF(ISNA(MATCH(CONCATENATE(B180, "-", C180), 'SlotsAllocation 2'!$F$58:$F$71, 0)),
                IF(ISNA(MATCH(CONCATENATE(B180, "-", C180), 'SlotsAllocation 2'!$G$58:$G$71, 0)),
                    IF(ISNA(MATCH(CONCATENATE(B180, "-", C180), 'SlotsAllocation 2'!$H$58:$H$71, 0)),
                        IF(ISNA(MATCH(CONCATENATE(B180, "-", C180), 'SlotsAllocation 2'!$I$58:$I$71, 0)),
                           IF(ISNA(MATCH(CONCATENATE(B180, "-", C180), 'SlotsAllocation 2'!$J$58:$J$71, 0)),
                                0,
                            MATCH(CONCATENATE(B180, "-", C180), 'SlotsAllocation 2'!$J$58:$J$71, 0)),
                        MATCH(CONCATENATE(B180, "-", C180), 'SlotsAllocation 2'!$I$58:$I$71, 0)),
                    MATCH(CONCATENATE(B180, "-", C180), 'SlotsAllocation 2'!$H$58:$H$71, 0)),
                MATCH(CONCATENATE(B180, "-", C180), 'SlotsAllocation 2'!$G$58:$G$71, 0)),
            MATCH(CONCATENATE(B180, "-", C180), 'SlotsAllocation 2'!$F$58:$F$71, 0)),
        MATCH(CONCATENATE(B180, "-", C180), 'SlotsAllocation 2'!$E$58:$E$71, 0)),
    MATCH(CONCATENATE(B180, "-", C180), 'SlotsAllocation 2'!$D$58:$D$71, 0)),
MATCH(CONCATENATE(B180, "-", C180), 'SlotsAllocation 2'!$C$58:$C$71, 0))</f>
        <v>0</v>
      </c>
      <c r="O180" s="32" t="str">
        <f>IF(ISNA(MATCH(CONCATENATE(B180, "-", C180), 'SlotsAllocation 2'!$C$2:$C$71, 0)),
    IF(ISNA(MATCH(CONCATENATE(B180, "-", C180), 'SlotsAllocation 2'!$D$2:$D$71, 0)),
        IF(ISNA(MATCH(CONCATENATE(B180, "-", C180), 'SlotsAllocation 2'!$E$2:$E$71, 0)),
            IF(ISNA(MATCH(CONCATENATE(B180, "-", C180), 'SlotsAllocation 2'!$F$2:$F$71, 0)),
                IF(ISNA(MATCH(CONCATENATE(B180, "-", C180), 'SlotsAllocation 2'!$G$2:$G$71, 0)),
                    IF(ISNA(MATCH(CONCATENATE(B180, "-", C180), 'SlotsAllocation 2'!$H$2:$H$71, 0)),
                        IF(ISNA(MATCH(CONCATENATE(B180, "-", C180),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13:00-14:30</v>
      </c>
      <c r="P180" s="3" t="s">
        <v>440</v>
      </c>
      <c r="Q180" s="3">
        <f>IF(ISNA(MATCH(CONCATENATE(B180, "-", C180), 'SlotsAllocation 2'!$C$2:$C$71, 0)),
    IF(ISNA(MATCH(CONCATENATE(B180, "-", C180), 'SlotsAllocation 2'!$D$2:$D$71, 0)),
        IF(ISNA(MATCH(CONCATENATE(B180, "-", C180), 'SlotsAllocation 2'!$E$2:$E$71, 0)),
            IF(ISNA(MATCH(CONCATENATE(B180, "-", C180), 'SlotsAllocation 2'!$F$2:$F$71, 0)),
                IF(ISNA(MATCH(CONCATENATE(B180, "-", C180), 'SlotsAllocation 2'!$G$2:$G$71, 0)),
                    IF(ISNA(MATCH(CONCATENATE(B180, "-", C180), 'SlotsAllocation 2'!$H$2:$H$71, 0)),
                        IF(ISNA(MATCH(CONCATENATE(B180, "-", C180), 'SlotsAllocation 2'!$I$2:$I$71, 0)),
                            IF(ISNA(MATCH(CONCATENATE(B180, "-", C180), 'SlotsAllocation 2'!$J$2:$J$71, 0)),
                                "No Room Allocated",
                            MATCH(CONCATENATE(B180, "-", C180), 'SlotsAllocation 2'!$J$2:$J$71, 0)),
                        MATCH(CONCATENATE(B180, "-", C180), 'SlotsAllocation 2'!$I$2:$I$71, 0)),
                    MATCH(CONCATENATE(B180, "-", C180), 'SlotsAllocation 2'!$H$2:$H$71, 0)),
                MATCH(CONCATENATE(B180, "-", C180), 'SlotsAllocation 2'!$G$2:$G$71, 0)),
            MATCH(CONCATENATE(B180, "-", C180), 'SlotsAllocation 2'!$F$2:$F$71, 0)),
        MATCH(CONCATENATE(B180, "-", C180), 'SlotsAllocation 2'!$E$2:$E$71, 0)),
    MATCH(CONCATENATE(B180, "-", C180), 'SlotsAllocation 2'!$D$2:$D$71, 0)),
MATCH(CONCATENATE(B180, "-", C180), 'SlotsAllocation 2'!$C$2:$C$71, 0))</f>
        <v>12</v>
      </c>
      <c r="R180" s="57">
        <v>35</v>
      </c>
      <c r="S180" s="18"/>
      <c r="T180" s="183"/>
      <c r="U180" s="130"/>
      <c r="V180" s="130"/>
      <c r="W180" s="130"/>
    </row>
    <row r="181" spans="1:32" ht="12" x14ac:dyDescent="0.25">
      <c r="B181" s="26" t="s">
        <v>101</v>
      </c>
      <c r="C181" s="9">
        <v>1</v>
      </c>
      <c r="D181" s="7" t="s">
        <v>103</v>
      </c>
      <c r="E181" s="7" t="s">
        <v>105</v>
      </c>
      <c r="F181" s="8">
        <v>1</v>
      </c>
      <c r="G181" s="59" t="s">
        <v>149</v>
      </c>
      <c r="H181" s="117"/>
      <c r="I181" s="116" t="str">
        <f t="shared" si="42"/>
        <v>S</v>
      </c>
      <c r="J181" s="3">
        <f>IF(ISNA(MATCH(CONCATENATE(B181, "-", C181), 'SlotsAllocation 2'!$C$2:$C$15, 0)),
    IF(ISNA(MATCH(CONCATENATE(B181, "-", C181), 'SlotsAllocation 2'!$D$2:$D$15, 0)),
        IF(ISNA(MATCH(CONCATENATE(B181, "-", C181), 'SlotsAllocation 2'!$E$2:$E$15, 0)),
            IF(ISNA(MATCH(CONCATENATE(B181, "-", C181), 'SlotsAllocation 2'!$F$2:$F$15, 0)),
                IF(ISNA(MATCH(CONCATENATE(B181, "-", C181), 'SlotsAllocation 2'!$G$2:$G$15, 0)),
                    IF(ISNA(MATCH(CONCATENATE(B181, "-", C181), 'SlotsAllocation 2'!$H$2:$H$15, 0)),
                        IF(ISNA(MATCH(CONCATENATE(B181, "-", C181), 'SlotsAllocation 2'!$I$2:$I$15, 0)),
                            IF(ISNA(MATCH(CONCATENATE(B181, "-", C181), 'SlotsAllocation 2'!$J$2:$J$15, 0)),
                                0,
                            MATCH(CONCATENATE(B181, "-", C181), 'SlotsAllocation 2'!$J$2:$J$15, 0)),
                        MATCH(CONCATENATE(B181, "-", C181), 'SlotsAllocation 2'!$I$2:$I$15, 0)),
                    MATCH(CONCATENATE(B181, "-", C181), 'SlotsAllocation 2'!$H$2:$H$15, 0)),
                MATCH(CONCATENATE(B181, "-", C181), 'SlotsAllocation 2'!$G$2:$G$15, 0)),
            MATCH(CONCATENATE(B181, "-", C181), 'SlotsAllocation 2'!$F$2:$F$15, 0)),
        MATCH(CONCATENATE(B181, "-", C181), 'SlotsAllocation 2'!$E$2:$E$15, 0)),
    MATCH(CONCATENATE(B181, "-", C181), 'SlotsAllocation 2'!$D$2:$D$15, 0)),
MATCH(CONCATENATE(B181, "-", C181), 'SlotsAllocation 2'!$C$2:$C$15, 0))</f>
        <v>6</v>
      </c>
      <c r="K181" s="3">
        <f>IF(ISNA(MATCH(CONCATENATE(B181, "-", C181), 'SlotsAllocation 2'!$C$16:$C$29, 0)),
    IF(ISNA(MATCH(CONCATENATE(B181, "-", C181), 'SlotsAllocation 2'!$D$16:$D$29, 0)),
        IF(ISNA(MATCH(CONCATENATE(B181, "-", C181), 'SlotsAllocation 2'!$E$16:$E$29, 0)),
            IF(ISNA(MATCH(CONCATENATE(B181, "-", C181), 'SlotsAllocation 2'!$F$16:$F$29, 0)),
                IF(ISNA(MATCH(CONCATENATE(B181, "-", C181), 'SlotsAllocation 2'!$G$16:$G$29, 0)),
                    IF(ISNA(MATCH(CONCATENATE(B181, "-", C181), 'SlotsAllocation 2'!$H$16:$H$29, 0)),
                        IF(ISNA(MATCH(CONCATENATE(B181, "-", C181), 'SlotsAllocation 2'!$I$16:$I$29, 0)),
                           IF(ISNA(MATCH(CONCATENATE(B181, "-", C181), 'SlotsAllocation 2'!$J$16:$J$29, 0)),
                                0,
                            MATCH(CONCATENATE(B181, "-", C181), 'SlotsAllocation 2'!$J$16:$J$29, 0)),
                        MATCH(CONCATENATE(B181, "-", C181), 'SlotsAllocation 2'!$I$16:$I$29, 0)),
                    MATCH(CONCATENATE(B181, "-", C181), 'SlotsAllocation 2'!$H$16:$H$29, 0)),
                MATCH(CONCATENATE(B181, "-", C181), 'SlotsAllocation 2'!$G$16:$G$29, 0)),
            MATCH(CONCATENATE(B181, "-", C181), 'SlotsAllocation 2'!$F$16:$F$29, 0)),
        MATCH(CONCATENATE(B181, "-", C181), 'SlotsAllocation 2'!$E$16:$E$29, 0)),
    MATCH(CONCATENATE(B181, "-", C181), 'SlotsAllocation 2'!$D$16:$D$29, 0)),
MATCH(CONCATENATE(B181, "-", C181), 'SlotsAllocation 2'!$C$16:$C$29, 0))</f>
        <v>0</v>
      </c>
      <c r="L181" s="3">
        <f>IF(ISNA(MATCH(CONCATENATE(B181, "-", C181), 'SlotsAllocation 2'!$C$30:$C$43, 0)),
    IF(ISNA(MATCH(CONCATENATE(B181, "-", C181), 'SlotsAllocation 2'!$D$30:$D$43, 0)),
        IF(ISNA(MATCH(CONCATENATE(B181, "-", C181), 'SlotsAllocation 2'!$E$30:$E$43, 0)),
            IF(ISNA(MATCH(CONCATENATE(B181, "-", C181), 'SlotsAllocation 2'!$F$30:$F$43, 0)),
                IF(ISNA(MATCH(CONCATENATE(B181, "-", C181), 'SlotsAllocation 2'!$G$30:$G$43, 0)),
                    IF(ISNA(MATCH(CONCATENATE(B181, "-", C181), 'SlotsAllocation 2'!$H$30:$H$43, 0)),
                        IF(ISNA(MATCH(CONCATENATE(B181, "-", C181), 'SlotsAllocation 2'!$I$30:$I$43, 0)),
                           IF(ISNA(MATCH(CONCATENATE(B181, "-", C181), 'SlotsAllocation 2'!$J$30:$J$43, 0)),
                                0,
                            MATCH(CONCATENATE(B181, "-", C181), 'SlotsAllocation 2'!$J$30:$J$43, 0)),
                        MATCH(CONCATENATE(B181, "-", C181), 'SlotsAllocation 2'!$I$30:$I$43, 0)),
                    MATCH(CONCATENATE(B181, "-", C181), 'SlotsAllocation 2'!$H$30:$H$43, 0)),
                MATCH(CONCATENATE(B181, "-", C181), 'SlotsAllocation 2'!$G$30:$G$43, 0)),
            MATCH(CONCATENATE(B181, "-", C181), 'SlotsAllocation 2'!$F$30:$F$43, 0)),
        MATCH(CONCATENATE(B181, "-", C181), 'SlotsAllocation 2'!$E$30:$E$43, 0)),
    MATCH(CONCATENATE(B181, "-", C181), 'SlotsAllocation 2'!$D$30:$D$43, 0)),
MATCH(CONCATENATE(B181, "-", C181), 'SlotsAllocation 2'!$C$30:$C$43, 0))</f>
        <v>0</v>
      </c>
      <c r="M181" s="3">
        <f>IF(ISNA(MATCH(CONCATENATE(B181, "-", C181), 'SlotsAllocation 2'!$C$44:$C$57, 0)),
    IF(ISNA(MATCH(CONCATENATE(B181, "-", C181), 'SlotsAllocation 2'!$D$44:$D$57, 0)),
        IF(ISNA(MATCH(CONCATENATE(B181, "-", C181), 'SlotsAllocation 2'!$E$44:$E$57, 0)),
            IF(ISNA(MATCH(CONCATENATE(B181, "-", C181), 'SlotsAllocation 2'!$F$44:$F$57, 0)),
                IF(ISNA(MATCH(CONCATENATE(B181, "-", C181), 'SlotsAllocation 2'!$G$44:$G$57, 0)),
                    IF(ISNA(MATCH(CONCATENATE(B181, "-", C181), 'SlotsAllocation 2'!$H$44:$H$57, 0)),
                        IF(ISNA(MATCH(CONCATENATE(B181, "-", C181), 'SlotsAllocation 2'!$I$44:$I$57, 0)),
                           IF(ISNA(MATCH(CONCATENATE(B181, "-", C181), 'SlotsAllocation 2'!$J$44:$J$57, 0)),
                                0,
                            MATCH(CONCATENATE(B181, "-", C181), 'SlotsAllocation 2'!$J$44:$J$57, 0)),
                        MATCH(CONCATENATE(B181, "-", C181), 'SlotsAllocation 2'!$I$44:$I$57, 0)),
                    MATCH(CONCATENATE(B181, "-", C181), 'SlotsAllocation 2'!$H$44:$H$57, 0)),
                MATCH(CONCATENATE(B181, "-", C181), 'SlotsAllocation 2'!$G$44:$G$57, 0)),
            MATCH(CONCATENATE(B181, "-", C181), 'SlotsAllocation 2'!$F$44:$F$57, 0)),
        MATCH(CONCATENATE(B181, "-", C181), 'SlotsAllocation 2'!$E$44:$E$57, 0)),
    MATCH(CONCATENATE(B181, "-", C181), 'SlotsAllocation 2'!$D$44:$D$57, 0)),
MATCH(CONCATENATE(B181, "-", C181), 'SlotsAllocation 2'!$C$44:$C$57, 0))</f>
        <v>0</v>
      </c>
      <c r="N181" s="3">
        <f>IF(ISNA(MATCH(CONCATENATE(B181, "-", C181), 'SlotsAllocation 2'!$C$58:$C$71, 0)),
    IF(ISNA(MATCH(CONCATENATE(B181, "-", C181), 'SlotsAllocation 2'!$D$58:$D$71, 0)),
        IF(ISNA(MATCH(CONCATENATE(B181, "-", C181), 'SlotsAllocation 2'!$E$58:$E$71, 0)),
            IF(ISNA(MATCH(CONCATENATE(B181, "-", C181), 'SlotsAllocation 2'!$F$58:$F$71, 0)),
                IF(ISNA(MATCH(CONCATENATE(B181, "-", C181), 'SlotsAllocation 2'!$G$58:$G$71, 0)),
                    IF(ISNA(MATCH(CONCATENATE(B181, "-", C181), 'SlotsAllocation 2'!$H$58:$H$71, 0)),
                        IF(ISNA(MATCH(CONCATENATE(B181, "-", C181), 'SlotsAllocation 2'!$I$58:$I$71, 0)),
                           IF(ISNA(MATCH(CONCATENATE(B181, "-", C181), 'SlotsAllocation 2'!$J$58:$J$71, 0)),
                                0,
                            MATCH(CONCATENATE(B181, "-", C181), 'SlotsAllocation 2'!$J$58:$J$71, 0)),
                        MATCH(CONCATENATE(B181, "-", C181), 'SlotsAllocation 2'!$I$58:$I$71, 0)),
                    MATCH(CONCATENATE(B181, "-", C181), 'SlotsAllocation 2'!$H$58:$H$71, 0)),
                MATCH(CONCATENATE(B181, "-", C181), 'SlotsAllocation 2'!$G$58:$G$71, 0)),
            MATCH(CONCATENATE(B181, "-", C181), 'SlotsAllocation 2'!$F$58:$F$71, 0)),
        MATCH(CONCATENATE(B181, "-", C181), 'SlotsAllocation 2'!$E$58:$E$71, 0)),
    MATCH(CONCATENATE(B181, "-", C181), 'SlotsAllocation 2'!$D$58:$D$71, 0)),
MATCH(CONCATENATE(B181, "-", C181), 'SlotsAllocation 2'!$C$58:$C$71, 0))</f>
        <v>0</v>
      </c>
      <c r="O181" s="3" t="str">
        <f>IF(ISNA(MATCH(CONCATENATE(B181, "-", C181), 'SlotsAllocation 2'!$C$2:$C$71, 0)),
    IF(ISNA(MATCH(CONCATENATE(B181, "-", C181), 'SlotsAllocation 2'!$D$2:$D$71, 0)),
        IF(ISNA(MATCH(CONCATENATE(B181, "-", C181), 'SlotsAllocation 2'!$E$2:$E$71, 0)),
            IF(ISNA(MATCH(CONCATENATE(B181, "-", C181), 'SlotsAllocation 2'!$F$2:$F$71, 0)),
                IF(ISNA(MATCH(CONCATENATE(B181, "-", C181), 'SlotsAllocation 2'!$G$2:$G$71, 0)),
                    IF(ISNA(MATCH(CONCATENATE(B181, "-", C181), 'SlotsAllocation 2'!$H$2:$H$71, 0)),
                        IF(ISNA(MATCH(CONCATENATE(B181, "-", C181),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14:40-16:10</v>
      </c>
      <c r="P181" s="3" t="str">
        <f>IF(ISNA(VLOOKUP(Q181, 'LOOKUP Table'!$A$2:$B$75, 2, FALSE)), "No Room Allocated", VLOOKUP(Q181, 'LOOKUP Table'!$A$2:$B$75, 2, FALSE))</f>
        <v>CENLab</v>
      </c>
      <c r="Q181" s="3">
        <f>IF(ISNA(MATCH(CONCATENATE(B181, "-", C181), 'SlotsAllocation 2'!$C$2:$C$71, 0)),
    IF(ISNA(MATCH(CONCATENATE(B181, "-", C181), 'SlotsAllocation 2'!$D$2:$D$71, 0)),
        IF(ISNA(MATCH(CONCATENATE(B181, "-", C181), 'SlotsAllocation 2'!$E$2:$E$71, 0)),
            IF(ISNA(MATCH(CONCATENATE(B181, "-", C181), 'SlotsAllocation 2'!$F$2:$F$71, 0)),
                IF(ISNA(MATCH(CONCATENATE(B181, "-", C181), 'SlotsAllocation 2'!$G$2:$G$71, 0)),
                    IF(ISNA(MATCH(CONCATENATE(B181, "-", C181), 'SlotsAllocation 2'!$H$2:$H$71, 0)),
                        IF(ISNA(MATCH(CONCATENATE(B181, "-", C181), 'SlotsAllocation 2'!$I$2:$I$71, 0)),
                            IF(ISNA(MATCH(CONCATENATE(B181, "-", C181), 'SlotsAllocation 2'!$J$2:$J$71, 0)),
                                "No Room Allocated",
                            MATCH(CONCATENATE(B181, "-", C181), 'SlotsAllocation 2'!$J$2:$J$71, 0)),
                        MATCH(CONCATENATE(B181, "-", C181), 'SlotsAllocation 2'!$I$2:$I$71, 0)),
                    MATCH(CONCATENATE(B181, "-", C181), 'SlotsAllocation 2'!$H$2:$H$71, 0)),
                MATCH(CONCATENATE(B181, "-", C181), 'SlotsAllocation 2'!$G$2:$G$71, 0)),
            MATCH(CONCATENATE(B181, "-", C181), 'SlotsAllocation 2'!$F$2:$F$71, 0)),
        MATCH(CONCATENATE(B181, "-", C181), 'SlotsAllocation 2'!$E$2:$E$71, 0)),
    MATCH(CONCATENATE(B181, "-", C181), 'SlotsAllocation 2'!$D$2:$D$71, 0)),
MATCH(CONCATENATE(B181, "-", C181), 'SlotsAllocation 2'!$C$2:$C$71, 0))</f>
        <v>6</v>
      </c>
      <c r="R181" s="57">
        <v>35</v>
      </c>
      <c r="S181" s="18"/>
      <c r="T181" s="183"/>
      <c r="U181" s="130"/>
      <c r="V181" s="130"/>
      <c r="W181" s="130"/>
    </row>
    <row r="182" spans="1:32" s="132" customFormat="1" ht="12" x14ac:dyDescent="0.25">
      <c r="A182" s="128"/>
      <c r="B182" s="98" t="s">
        <v>100</v>
      </c>
      <c r="C182" s="59">
        <v>2</v>
      </c>
      <c r="D182" s="59" t="s">
        <v>102</v>
      </c>
      <c r="E182" s="59" t="s">
        <v>104</v>
      </c>
      <c r="F182" s="96">
        <v>3</v>
      </c>
      <c r="G182" s="5" t="s">
        <v>423</v>
      </c>
      <c r="H182" s="5">
        <v>4248</v>
      </c>
      <c r="I182" s="116" t="str">
        <f t="shared" si="42"/>
        <v>ST</v>
      </c>
      <c r="J182" s="3">
        <f>IF(ISNA(MATCH(CONCATENATE(B182, "-", C182), 'SlotsAllocation 2'!$C$2:$C$15, 0)),
    IF(ISNA(MATCH(CONCATENATE(B182, "-", C182), 'SlotsAllocation 2'!$D$2:$D$15, 0)),
        IF(ISNA(MATCH(CONCATENATE(B182, "-", C182), 'SlotsAllocation 2'!$E$2:$E$15, 0)),
            IF(ISNA(MATCH(CONCATENATE(B182, "-", C182), 'SlotsAllocation 2'!$F$2:$F$15, 0)),
                IF(ISNA(MATCH(CONCATENATE(B182, "-", C182), 'SlotsAllocation 2'!$G$2:$G$15, 0)),
                    IF(ISNA(MATCH(CONCATENATE(B182, "-", C182), 'SlotsAllocation 2'!$H$2:$H$15, 0)),
                        IF(ISNA(MATCH(CONCATENATE(B182, "-", C182), 'SlotsAllocation 2'!$I$2:$I$15, 0)),
                            IF(ISNA(MATCH(CONCATENATE(B182, "-", C182), 'SlotsAllocation 2'!$J$2:$J$15, 0)),
                                0,
                            MATCH(CONCATENATE(B182, "-", C182), 'SlotsAllocation 2'!$J$2:$J$15, 0)),
                        MATCH(CONCATENATE(B182, "-", C182), 'SlotsAllocation 2'!$I$2:$I$15, 0)),
                    MATCH(CONCATENATE(B182, "-", C182), 'SlotsAllocation 2'!$H$2:$H$15, 0)),
                MATCH(CONCATENATE(B182, "-", C182), 'SlotsAllocation 2'!$G$2:$G$15, 0)),
            MATCH(CONCATENATE(B182, "-", C182), 'SlotsAllocation 2'!$F$2:$F$15, 0)),
        MATCH(CONCATENATE(B182, "-", C182), 'SlotsAllocation 2'!$E$2:$E$15, 0)),
    MATCH(CONCATENATE(B182, "-", C182), 'SlotsAllocation 2'!$D$2:$D$15, 0)),
MATCH(CONCATENATE(B182, "-", C182), 'SlotsAllocation 2'!$C$2:$C$15, 0))</f>
        <v>12</v>
      </c>
      <c r="K182" s="3">
        <f>IF(ISNA(MATCH(CONCATENATE(B182, "-", C182), 'SlotsAllocation 2'!$C$16:$C$29, 0)),
    IF(ISNA(MATCH(CONCATENATE(B182, "-", C182), 'SlotsAllocation 2'!$D$16:$D$29, 0)),
        IF(ISNA(MATCH(CONCATENATE(B182, "-", C182), 'SlotsAllocation 2'!$E$16:$E$29, 0)),
            IF(ISNA(MATCH(CONCATENATE(B182, "-", C182), 'SlotsAllocation 2'!$F$16:$F$29, 0)),
                IF(ISNA(MATCH(CONCATENATE(B182, "-", C182), 'SlotsAllocation 2'!$G$16:$G$29, 0)),
                    IF(ISNA(MATCH(CONCATENATE(B182, "-", C182), 'SlotsAllocation 2'!$H$16:$H$29, 0)),
                        IF(ISNA(MATCH(CONCATENATE(B182, "-", C182), 'SlotsAllocation 2'!$I$16:$I$29, 0)),
                           IF(ISNA(MATCH(CONCATENATE(B182, "-", C182), 'SlotsAllocation 2'!$J$16:$J$29, 0)),
                                0,
                            MATCH(CONCATENATE(B182, "-", C182), 'SlotsAllocation 2'!$J$16:$J$29, 0)),
                        MATCH(CONCATENATE(B182, "-", C182), 'SlotsAllocation 2'!$I$16:$I$29, 0)),
                    MATCH(CONCATENATE(B182, "-", C182), 'SlotsAllocation 2'!$H$16:$H$29, 0)),
                MATCH(CONCATENATE(B182, "-", C182), 'SlotsAllocation 2'!$G$16:$G$29, 0)),
            MATCH(CONCATENATE(B182, "-", C182), 'SlotsAllocation 2'!$F$16:$F$29, 0)),
        MATCH(CONCATENATE(B182, "-", C182), 'SlotsAllocation 2'!$E$16:$E$29, 0)),
    MATCH(CONCATENATE(B182, "-", C182), 'SlotsAllocation 2'!$D$16:$D$29, 0)),
MATCH(CONCATENATE(B182, "-", C182), 'SlotsAllocation 2'!$C$16:$C$29, 0))</f>
        <v>0</v>
      </c>
      <c r="L182" s="3">
        <f>IF(ISNA(MATCH(CONCATENATE(B182, "-", C182), 'SlotsAllocation 2'!$C$30:$C$43, 0)),
    IF(ISNA(MATCH(CONCATENATE(B182, "-", C182), 'SlotsAllocation 2'!$D$30:$D$43, 0)),
        IF(ISNA(MATCH(CONCATENATE(B182, "-", C182), 'SlotsAllocation 2'!$E$30:$E$43, 0)),
            IF(ISNA(MATCH(CONCATENATE(B182, "-", C182), 'SlotsAllocation 2'!$F$30:$F$43, 0)),
                IF(ISNA(MATCH(CONCATENATE(B182, "-", C182), 'SlotsAllocation 2'!$G$30:$G$43, 0)),
                    IF(ISNA(MATCH(CONCATENATE(B182, "-", C182), 'SlotsAllocation 2'!$H$30:$H$43, 0)),
                        IF(ISNA(MATCH(CONCATENATE(B182, "-", C182), 'SlotsAllocation 2'!$I$30:$I$43, 0)),
                           IF(ISNA(MATCH(CONCATENATE(B182, "-", C182), 'SlotsAllocation 2'!$J$30:$J$43, 0)),
                                0,
                            MATCH(CONCATENATE(B182, "-", C182), 'SlotsAllocation 2'!$J$30:$J$43, 0)),
                        MATCH(CONCATENATE(B182, "-", C182), 'SlotsAllocation 2'!$I$30:$I$43, 0)),
                    MATCH(CONCATENATE(B182, "-", C182), 'SlotsAllocation 2'!$H$30:$H$43, 0)),
                MATCH(CONCATENATE(B182, "-", C182), 'SlotsAllocation 2'!$G$30:$G$43, 0)),
            MATCH(CONCATENATE(B182, "-", C182), 'SlotsAllocation 2'!$F$30:$F$43, 0)),
        MATCH(CONCATENATE(B182, "-", C182), 'SlotsAllocation 2'!$E$30:$E$43, 0)),
    MATCH(CONCATENATE(B182, "-", C182), 'SlotsAllocation 2'!$D$30:$D$43, 0)),
MATCH(CONCATENATE(B182, "-", C182), 'SlotsAllocation 2'!$C$30:$C$43, 0))</f>
        <v>12</v>
      </c>
      <c r="M182" s="3">
        <f>IF(ISNA(MATCH(CONCATENATE(B182, "-", C182), 'SlotsAllocation 2'!$C$44:$C$57, 0)),
    IF(ISNA(MATCH(CONCATENATE(B182, "-", C182), 'SlotsAllocation 2'!$D$44:$D$57, 0)),
        IF(ISNA(MATCH(CONCATENATE(B182, "-", C182), 'SlotsAllocation 2'!$E$44:$E$57, 0)),
            IF(ISNA(MATCH(CONCATENATE(B182, "-", C182), 'SlotsAllocation 2'!$F$44:$F$57, 0)),
                IF(ISNA(MATCH(CONCATENATE(B182, "-", C182), 'SlotsAllocation 2'!$G$44:$G$57, 0)),
                    IF(ISNA(MATCH(CONCATENATE(B182, "-", C182), 'SlotsAllocation 2'!$H$44:$H$57, 0)),
                        IF(ISNA(MATCH(CONCATENATE(B182, "-", C182), 'SlotsAllocation 2'!$I$44:$I$57, 0)),
                           IF(ISNA(MATCH(CONCATENATE(B182, "-", C182), 'SlotsAllocation 2'!$J$44:$J$57, 0)),
                                0,
                            MATCH(CONCATENATE(B182, "-", C182), 'SlotsAllocation 2'!$J$44:$J$57, 0)),
                        MATCH(CONCATENATE(B182, "-", C182), 'SlotsAllocation 2'!$I$44:$I$57, 0)),
                    MATCH(CONCATENATE(B182, "-", C182), 'SlotsAllocation 2'!$H$44:$H$57, 0)),
                MATCH(CONCATENATE(B182, "-", C182), 'SlotsAllocation 2'!$G$44:$G$57, 0)),
            MATCH(CONCATENATE(B182, "-", C182), 'SlotsAllocation 2'!$F$44:$F$57, 0)),
        MATCH(CONCATENATE(B182, "-", C182), 'SlotsAllocation 2'!$E$44:$E$57, 0)),
    MATCH(CONCATENATE(B182, "-", C182), 'SlotsAllocation 2'!$D$44:$D$57, 0)),
MATCH(CONCATENATE(B182, "-", C182), 'SlotsAllocation 2'!$C$44:$C$57, 0))</f>
        <v>0</v>
      </c>
      <c r="N182" s="3">
        <f>IF(ISNA(MATCH(CONCATENATE(B182, "-", C182), 'SlotsAllocation 2'!$C$58:$C$71, 0)),
    IF(ISNA(MATCH(CONCATENATE(B182, "-", C182), 'SlotsAllocation 2'!$D$58:$D$71, 0)),
        IF(ISNA(MATCH(CONCATENATE(B182, "-", C182), 'SlotsAllocation 2'!$E$58:$E$71, 0)),
            IF(ISNA(MATCH(CONCATENATE(B182, "-", C182), 'SlotsAllocation 2'!$F$58:$F$71, 0)),
                IF(ISNA(MATCH(CONCATENATE(B182, "-", C182), 'SlotsAllocation 2'!$G$58:$G$71, 0)),
                    IF(ISNA(MATCH(CONCATENATE(B182, "-", C182), 'SlotsAllocation 2'!$H$58:$H$71, 0)),
                        IF(ISNA(MATCH(CONCATENATE(B182, "-", C182), 'SlotsAllocation 2'!$I$58:$I$71, 0)),
                           IF(ISNA(MATCH(CONCATENATE(B182, "-", C182), 'SlotsAllocation 2'!$J$58:$J$71, 0)),
                                0,
                            MATCH(CONCATENATE(B182, "-", C182), 'SlotsAllocation 2'!$J$58:$J$71, 0)),
                        MATCH(CONCATENATE(B182, "-", C182), 'SlotsAllocation 2'!$I$58:$I$71, 0)),
                    MATCH(CONCATENATE(B182, "-", C182), 'SlotsAllocation 2'!$H$58:$H$71, 0)),
                MATCH(CONCATENATE(B182, "-", C182), 'SlotsAllocation 2'!$G$58:$G$71, 0)),
            MATCH(CONCATENATE(B182, "-", C182), 'SlotsAllocation 2'!$F$58:$F$71, 0)),
        MATCH(CONCATENATE(B182, "-", C182), 'SlotsAllocation 2'!$E$58:$E$71, 0)),
    MATCH(CONCATENATE(B182, "-", C182), 'SlotsAllocation 2'!$D$58:$D$71, 0)),
MATCH(CONCATENATE(B182, "-", C182), 'SlotsAllocation 2'!$C$58:$C$71, 0))</f>
        <v>0</v>
      </c>
      <c r="O182" s="32" t="str">
        <f>IF(ISNA(MATCH(CONCATENATE(B182, "-", C182), 'SlotsAllocation 2'!$C$2:$C$71, 0)),
    IF(ISNA(MATCH(CONCATENATE(B182, "-", C182), 'SlotsAllocation 2'!$D$2:$D$71, 0)),
        IF(ISNA(MATCH(CONCATENATE(B182, "-", C182), 'SlotsAllocation 2'!$E$2:$E$71, 0)),
            IF(ISNA(MATCH(CONCATENATE(B182, "-", C182), 'SlotsAllocation 2'!$F$2:$F$71, 0)),
                IF(ISNA(MATCH(CONCATENATE(B182, "-", C182), 'SlotsAllocation 2'!$G$2:$G$71, 0)),
                    IF(ISNA(MATCH(CONCATENATE(B182, "-", C182), 'SlotsAllocation 2'!$H$2:$H$71, 0)),
                        IF(ISNA(MATCH(CONCATENATE(B182, "-", C182),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14:40-16:10</v>
      </c>
      <c r="P182" s="3">
        <v>4012</v>
      </c>
      <c r="Q182" s="32">
        <f>IF(ISNA(MATCH(CONCATENATE(B182, "-", C182), 'SlotsAllocation 2'!$C$2:$C$71, 0)),
    IF(ISNA(MATCH(CONCATENATE(B182, "-", C182), 'SlotsAllocation 2'!$D$2:$D$71, 0)),
        IF(ISNA(MATCH(CONCATENATE(B182, "-", C182), 'SlotsAllocation 2'!$E$2:$E$71, 0)),
            IF(ISNA(MATCH(CONCATENATE(B182, "-", C182), 'SlotsAllocation 2'!$F$2:$F$71, 0)),
                IF(ISNA(MATCH(CONCATENATE(B182, "-", C182), 'SlotsAllocation 2'!$G$2:$G$71, 0)),
                    IF(ISNA(MATCH(CONCATENATE(B182, "-", C182), 'SlotsAllocation 2'!$H$2:$H$71, 0)),
                        IF(ISNA(MATCH(CONCATENATE(B182, "-", C182), 'SlotsAllocation 2'!$I$2:$I$71, 0)),
                            IF(ISNA(MATCH(CONCATENATE(B182, "-", C182), 'SlotsAllocation 2'!$J$2:$J$71, 0)),
                                "No Room Allocated",
                            MATCH(CONCATENATE(B182, "-", C182), 'SlotsAllocation 2'!$J$2:$J$71, 0)),
                        MATCH(CONCATENATE(B182, "-", C182), 'SlotsAllocation 2'!$I$2:$I$71, 0)),
                    MATCH(CONCATENATE(B182, "-", C182), 'SlotsAllocation 2'!$H$2:$H$71, 0)),
                MATCH(CONCATENATE(B182, "-", C182), 'SlotsAllocation 2'!$G$2:$G$71, 0)),
            MATCH(CONCATENATE(B182, "-", C182), 'SlotsAllocation 2'!$F$2:$F$71, 0)),
        MATCH(CONCATENATE(B182, "-", C182), 'SlotsAllocation 2'!$E$2:$E$71, 0)),
    MATCH(CONCATENATE(B182, "-", C182), 'SlotsAllocation 2'!$D$2:$D$71, 0)),
MATCH(CONCATENATE(B182, "-", C182), 'SlotsAllocation 2'!$C$2:$C$71, 0))</f>
        <v>12</v>
      </c>
      <c r="R182" s="57">
        <v>35</v>
      </c>
      <c r="S182" s="135"/>
      <c r="T182" s="183"/>
      <c r="U182" s="133"/>
      <c r="V182" s="133"/>
      <c r="W182" s="143"/>
      <c r="X182" s="128"/>
      <c r="Y182" s="128"/>
      <c r="Z182" s="128"/>
      <c r="AA182" s="128"/>
      <c r="AB182" s="128"/>
      <c r="AC182" s="128"/>
      <c r="AD182" s="128"/>
      <c r="AE182" s="128"/>
      <c r="AF182" s="128"/>
    </row>
    <row r="183" spans="1:32" s="132" customFormat="1" ht="12" x14ac:dyDescent="0.25">
      <c r="A183" s="128"/>
      <c r="B183" s="98" t="s">
        <v>101</v>
      </c>
      <c r="C183" s="97">
        <v>2</v>
      </c>
      <c r="D183" s="59" t="s">
        <v>103</v>
      </c>
      <c r="E183" s="59" t="s">
        <v>105</v>
      </c>
      <c r="F183" s="96">
        <v>1</v>
      </c>
      <c r="G183" s="59" t="s">
        <v>149</v>
      </c>
      <c r="H183" s="117"/>
      <c r="I183" s="116" t="str">
        <f t="shared" si="42"/>
        <v>S</v>
      </c>
      <c r="J183" s="3">
        <f>IF(ISNA(MATCH(CONCATENATE(B183, "-", C183), 'SlotsAllocation 2'!$C$2:$C$15, 0)),
    IF(ISNA(MATCH(CONCATENATE(B183, "-", C183), 'SlotsAllocation 2'!$D$2:$D$15, 0)),
        IF(ISNA(MATCH(CONCATENATE(B183, "-", C183), 'SlotsAllocation 2'!$E$2:$E$15, 0)),
            IF(ISNA(MATCH(CONCATENATE(B183, "-", C183), 'SlotsAllocation 2'!$F$2:$F$15, 0)),
                IF(ISNA(MATCH(CONCATENATE(B183, "-", C183), 'SlotsAllocation 2'!$G$2:$G$15, 0)),
                    IF(ISNA(MATCH(CONCATENATE(B183, "-", C183), 'SlotsAllocation 2'!$H$2:$H$15, 0)),
                        IF(ISNA(MATCH(CONCATENATE(B183, "-", C183), 'SlotsAllocation 2'!$I$2:$I$15, 0)),
                            IF(ISNA(MATCH(CONCATENATE(B183, "-", C183), 'SlotsAllocation 2'!$J$2:$J$15, 0)),
                                0,
                            MATCH(CONCATENATE(B183, "-", C183), 'SlotsAllocation 2'!$J$2:$J$15, 0)),
                        MATCH(CONCATENATE(B183, "-", C183), 'SlotsAllocation 2'!$I$2:$I$15, 0)),
                    MATCH(CONCATENATE(B183, "-", C183), 'SlotsAllocation 2'!$H$2:$H$15, 0)),
                MATCH(CONCATENATE(B183, "-", C183), 'SlotsAllocation 2'!$G$2:$G$15, 0)),
            MATCH(CONCATENATE(B183, "-", C183), 'SlotsAllocation 2'!$F$2:$F$15, 0)),
        MATCH(CONCATENATE(B183, "-", C183), 'SlotsAllocation 2'!$E$2:$E$15, 0)),
    MATCH(CONCATENATE(B183, "-", C183), 'SlotsAllocation 2'!$D$2:$D$15, 0)),
MATCH(CONCATENATE(B183, "-", C183), 'SlotsAllocation 2'!$C$2:$C$15, 0))</f>
        <v>6</v>
      </c>
      <c r="K183" s="3">
        <f>IF(ISNA(MATCH(CONCATENATE(B183, "-", C183), 'SlotsAllocation 2'!$C$16:$C$29, 0)),
    IF(ISNA(MATCH(CONCATENATE(B183, "-", C183), 'SlotsAllocation 2'!$D$16:$D$29, 0)),
        IF(ISNA(MATCH(CONCATENATE(B183, "-", C183), 'SlotsAllocation 2'!$E$16:$E$29, 0)),
            IF(ISNA(MATCH(CONCATENATE(B183, "-", C183), 'SlotsAllocation 2'!$F$16:$F$29, 0)),
                IF(ISNA(MATCH(CONCATENATE(B183, "-", C183), 'SlotsAllocation 2'!$G$16:$G$29, 0)),
                    IF(ISNA(MATCH(CONCATENATE(B183, "-", C183), 'SlotsAllocation 2'!$H$16:$H$29, 0)),
                        IF(ISNA(MATCH(CONCATENATE(B183, "-", C183), 'SlotsAllocation 2'!$I$16:$I$29, 0)),
                           IF(ISNA(MATCH(CONCATENATE(B183, "-", C183), 'SlotsAllocation 2'!$J$16:$J$29, 0)),
                                0,
                            MATCH(CONCATENATE(B183, "-", C183), 'SlotsAllocation 2'!$J$16:$J$29, 0)),
                        MATCH(CONCATENATE(B183, "-", C183), 'SlotsAllocation 2'!$I$16:$I$29, 0)),
                    MATCH(CONCATENATE(B183, "-", C183), 'SlotsAllocation 2'!$H$16:$H$29, 0)),
                MATCH(CONCATENATE(B183, "-", C183), 'SlotsAllocation 2'!$G$16:$G$29, 0)),
            MATCH(CONCATENATE(B183, "-", C183), 'SlotsAllocation 2'!$F$16:$F$29, 0)),
        MATCH(CONCATENATE(B183, "-", C183), 'SlotsAllocation 2'!$E$16:$E$29, 0)),
    MATCH(CONCATENATE(B183, "-", C183), 'SlotsAllocation 2'!$D$16:$D$29, 0)),
MATCH(CONCATENATE(B183, "-", C183), 'SlotsAllocation 2'!$C$16:$C$29, 0))</f>
        <v>0</v>
      </c>
      <c r="L183" s="3">
        <f>IF(ISNA(MATCH(CONCATENATE(B183, "-", C183), 'SlotsAllocation 2'!$C$30:$C$43, 0)),
    IF(ISNA(MATCH(CONCATENATE(B183, "-", C183), 'SlotsAllocation 2'!$D$30:$D$43, 0)),
        IF(ISNA(MATCH(CONCATENATE(B183, "-", C183), 'SlotsAllocation 2'!$E$30:$E$43, 0)),
            IF(ISNA(MATCH(CONCATENATE(B183, "-", C183), 'SlotsAllocation 2'!$F$30:$F$43, 0)),
                IF(ISNA(MATCH(CONCATENATE(B183, "-", C183), 'SlotsAllocation 2'!$G$30:$G$43, 0)),
                    IF(ISNA(MATCH(CONCATENATE(B183, "-", C183), 'SlotsAllocation 2'!$H$30:$H$43, 0)),
                        IF(ISNA(MATCH(CONCATENATE(B183, "-", C183), 'SlotsAllocation 2'!$I$30:$I$43, 0)),
                           IF(ISNA(MATCH(CONCATENATE(B183, "-", C183), 'SlotsAllocation 2'!$J$30:$J$43, 0)),
                                0,
                            MATCH(CONCATENATE(B183, "-", C183), 'SlotsAllocation 2'!$J$30:$J$43, 0)),
                        MATCH(CONCATENATE(B183, "-", C183), 'SlotsAllocation 2'!$I$30:$I$43, 0)),
                    MATCH(CONCATENATE(B183, "-", C183), 'SlotsAllocation 2'!$H$30:$H$43, 0)),
                MATCH(CONCATENATE(B183, "-", C183), 'SlotsAllocation 2'!$G$30:$G$43, 0)),
            MATCH(CONCATENATE(B183, "-", C183), 'SlotsAllocation 2'!$F$30:$F$43, 0)),
        MATCH(CONCATENATE(B183, "-", C183), 'SlotsAllocation 2'!$E$30:$E$43, 0)),
    MATCH(CONCATENATE(B183, "-", C183), 'SlotsAllocation 2'!$D$30:$D$43, 0)),
MATCH(CONCATENATE(B183, "-", C183), 'SlotsAllocation 2'!$C$30:$C$43, 0))</f>
        <v>0</v>
      </c>
      <c r="M183" s="3">
        <f>IF(ISNA(MATCH(CONCATENATE(B183, "-", C183), 'SlotsAllocation 2'!$C$44:$C$57, 0)),
    IF(ISNA(MATCH(CONCATENATE(B183, "-", C183), 'SlotsAllocation 2'!$D$44:$D$57, 0)),
        IF(ISNA(MATCH(CONCATENATE(B183, "-", C183), 'SlotsAllocation 2'!$E$44:$E$57, 0)),
            IF(ISNA(MATCH(CONCATENATE(B183, "-", C183), 'SlotsAllocation 2'!$F$44:$F$57, 0)),
                IF(ISNA(MATCH(CONCATENATE(B183, "-", C183), 'SlotsAllocation 2'!$G$44:$G$57, 0)),
                    IF(ISNA(MATCH(CONCATENATE(B183, "-", C183), 'SlotsAllocation 2'!$H$44:$H$57, 0)),
                        IF(ISNA(MATCH(CONCATENATE(B183, "-", C183), 'SlotsAllocation 2'!$I$44:$I$57, 0)),
                           IF(ISNA(MATCH(CONCATENATE(B183, "-", C183), 'SlotsAllocation 2'!$J$44:$J$57, 0)),
                                0,
                            MATCH(CONCATENATE(B183, "-", C183), 'SlotsAllocation 2'!$J$44:$J$57, 0)),
                        MATCH(CONCATENATE(B183, "-", C183), 'SlotsAllocation 2'!$I$44:$I$57, 0)),
                    MATCH(CONCATENATE(B183, "-", C183), 'SlotsAllocation 2'!$H$44:$H$57, 0)),
                MATCH(CONCATENATE(B183, "-", C183), 'SlotsAllocation 2'!$G$44:$G$57, 0)),
            MATCH(CONCATENATE(B183, "-", C183), 'SlotsAllocation 2'!$F$44:$F$57, 0)),
        MATCH(CONCATENATE(B183, "-", C183), 'SlotsAllocation 2'!$E$44:$E$57, 0)),
    MATCH(CONCATENATE(B183, "-", C183), 'SlotsAllocation 2'!$D$44:$D$57, 0)),
MATCH(CONCATENATE(B183, "-", C183), 'SlotsAllocation 2'!$C$44:$C$57, 0))</f>
        <v>0</v>
      </c>
      <c r="N183" s="3">
        <f>IF(ISNA(MATCH(CONCATENATE(B183, "-", C183), 'SlotsAllocation 2'!$C$58:$C$71, 0)),
    IF(ISNA(MATCH(CONCATENATE(B183, "-", C183), 'SlotsAllocation 2'!$D$58:$D$71, 0)),
        IF(ISNA(MATCH(CONCATENATE(B183, "-", C183), 'SlotsAllocation 2'!$E$58:$E$71, 0)),
            IF(ISNA(MATCH(CONCATENATE(B183, "-", C183), 'SlotsAllocation 2'!$F$58:$F$71, 0)),
                IF(ISNA(MATCH(CONCATENATE(B183, "-", C183), 'SlotsAllocation 2'!$G$58:$G$71, 0)),
                    IF(ISNA(MATCH(CONCATENATE(B183, "-", C183), 'SlotsAllocation 2'!$H$58:$H$71, 0)),
                        IF(ISNA(MATCH(CONCATENATE(B183, "-", C183), 'SlotsAllocation 2'!$I$58:$I$71, 0)),
                           IF(ISNA(MATCH(CONCATENATE(B183, "-", C183), 'SlotsAllocation 2'!$J$58:$J$71, 0)),
                                0,
                            MATCH(CONCATENATE(B183, "-", C183), 'SlotsAllocation 2'!$J$58:$J$71, 0)),
                        MATCH(CONCATENATE(B183, "-", C183), 'SlotsAllocation 2'!$I$58:$I$71, 0)),
                    MATCH(CONCATENATE(B183, "-", C183), 'SlotsAllocation 2'!$H$58:$H$71, 0)),
                MATCH(CONCATENATE(B183, "-", C183), 'SlotsAllocation 2'!$G$58:$G$71, 0)),
            MATCH(CONCATENATE(B183, "-", C183), 'SlotsAllocation 2'!$F$58:$F$71, 0)),
        MATCH(CONCATENATE(B183, "-", C183), 'SlotsAllocation 2'!$E$58:$E$71, 0)),
    MATCH(CONCATENATE(B183, "-", C183), 'SlotsAllocation 2'!$D$58:$D$71, 0)),
MATCH(CONCATENATE(B183, "-", C183), 'SlotsAllocation 2'!$C$58:$C$71, 0))</f>
        <v>0</v>
      </c>
      <c r="O183" s="32" t="str">
        <f>IF(ISNA(MATCH(CONCATENATE(B183, "-", C183), 'SlotsAllocation 2'!$C$2:$C$71, 0)),
    IF(ISNA(MATCH(CONCATENATE(B183, "-", C183), 'SlotsAllocation 2'!$D$2:$D$71, 0)),
        IF(ISNA(MATCH(CONCATENATE(B183, "-", C183), 'SlotsAllocation 2'!$E$2:$E$71, 0)),
            IF(ISNA(MATCH(CONCATENATE(B183, "-", C183), 'SlotsAllocation 2'!$F$2:$F$71, 0)),
                IF(ISNA(MATCH(CONCATENATE(B183, "-", C183), 'SlotsAllocation 2'!$G$2:$G$71, 0)),
                    IF(ISNA(MATCH(CONCATENATE(B183, "-", C183), 'SlotsAllocation 2'!$H$2:$H$71, 0)),
                        IF(ISNA(MATCH(CONCATENATE(B183, "-", C183),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16:20-17:50</v>
      </c>
      <c r="P183" s="3" t="str">
        <f>IF(ISNA(VLOOKUP(Q183, 'LOOKUP Table'!$A$2:$B$75, 2, FALSE)), "No Room Allocated", VLOOKUP(Q183, 'LOOKUP Table'!$A$2:$B$75, 2, FALSE))</f>
        <v>CENLab</v>
      </c>
      <c r="Q183" s="32">
        <f>IF(ISNA(MATCH(CONCATENATE(B183, "-", C183), 'SlotsAllocation 2'!$C$2:$C$71, 0)),
    IF(ISNA(MATCH(CONCATENATE(B183, "-", C183), 'SlotsAllocation 2'!$D$2:$D$71, 0)),
        IF(ISNA(MATCH(CONCATENATE(B183, "-", C183), 'SlotsAllocation 2'!$E$2:$E$71, 0)),
            IF(ISNA(MATCH(CONCATENATE(B183, "-", C183), 'SlotsAllocation 2'!$F$2:$F$71, 0)),
                IF(ISNA(MATCH(CONCATENATE(B183, "-", C183), 'SlotsAllocation 2'!$G$2:$G$71, 0)),
                    IF(ISNA(MATCH(CONCATENATE(B183, "-", C183), 'SlotsAllocation 2'!$H$2:$H$71, 0)),
                        IF(ISNA(MATCH(CONCATENATE(B183, "-", C183), 'SlotsAllocation 2'!$I$2:$I$71, 0)),
                            IF(ISNA(MATCH(CONCATENATE(B183, "-", C183), 'SlotsAllocation 2'!$J$2:$J$71, 0)),
                                "No Room Allocated",
                            MATCH(CONCATENATE(B183, "-", C183), 'SlotsAllocation 2'!$J$2:$J$71, 0)),
                        MATCH(CONCATENATE(B183, "-", C183), 'SlotsAllocation 2'!$I$2:$I$71, 0)),
                    MATCH(CONCATENATE(B183, "-", C183), 'SlotsAllocation 2'!$H$2:$H$71, 0)),
                MATCH(CONCATENATE(B183, "-", C183), 'SlotsAllocation 2'!$G$2:$G$71, 0)),
            MATCH(CONCATENATE(B183, "-", C183), 'SlotsAllocation 2'!$F$2:$F$71, 0)),
        MATCH(CONCATENATE(B183, "-", C183), 'SlotsAllocation 2'!$E$2:$E$71, 0)),
    MATCH(CONCATENATE(B183, "-", C183), 'SlotsAllocation 2'!$D$2:$D$71, 0)),
MATCH(CONCATENATE(B183, "-", C183), 'SlotsAllocation 2'!$C$2:$C$71, 0))</f>
        <v>6</v>
      </c>
      <c r="R183" s="57">
        <v>35</v>
      </c>
      <c r="S183" s="135"/>
      <c r="T183" s="183"/>
      <c r="U183" s="133"/>
      <c r="V183" s="133"/>
      <c r="W183" s="143"/>
      <c r="X183" s="128"/>
      <c r="Y183" s="128"/>
      <c r="Z183" s="128"/>
      <c r="AA183" s="128"/>
      <c r="AB183" s="128"/>
      <c r="AC183" s="128"/>
      <c r="AD183" s="128"/>
      <c r="AE183" s="128"/>
      <c r="AF183" s="128"/>
    </row>
    <row r="184" spans="1:32" ht="30" customHeight="1" x14ac:dyDescent="0.25">
      <c r="A184" s="132"/>
      <c r="B184" s="24"/>
      <c r="C184" s="10"/>
      <c r="D184" s="11"/>
      <c r="E184" s="11"/>
      <c r="F184" s="12"/>
      <c r="G184" s="12"/>
      <c r="H184" s="12"/>
      <c r="I184" s="11"/>
      <c r="J184" s="11"/>
      <c r="K184" s="11"/>
      <c r="L184" s="11"/>
      <c r="M184" s="11"/>
      <c r="N184" s="11"/>
      <c r="O184" s="11"/>
      <c r="P184" s="11"/>
      <c r="Q184" s="11"/>
      <c r="R184" s="10"/>
      <c r="S184" s="11"/>
      <c r="T184" s="183"/>
      <c r="U184" s="130"/>
      <c r="V184" s="130"/>
      <c r="W184" s="130"/>
    </row>
    <row r="185" spans="1:32" ht="12" x14ac:dyDescent="0.25">
      <c r="A185" s="132"/>
      <c r="B185" s="23" t="s">
        <v>65</v>
      </c>
      <c r="C185" s="2">
        <v>1</v>
      </c>
      <c r="D185" s="3" t="s">
        <v>66</v>
      </c>
      <c r="E185" s="3" t="s">
        <v>93</v>
      </c>
      <c r="F185" s="4">
        <v>3</v>
      </c>
      <c r="G185" s="59" t="s">
        <v>149</v>
      </c>
      <c r="H185" s="59"/>
      <c r="I185" s="3" t="str">
        <f t="shared" ref="I185:I200" si="43">CONCATENATE(
    IF(J185 &gt; 0, "S", ""),
    IF(K185 &gt; 0, "M", ""),
    IF(L185 &gt; 0, "T", ""),
    IF(M185 &gt; 0, "W", ""),
    IF(N185 &gt; 0, "R", ""),
)</f>
        <v>ST</v>
      </c>
      <c r="J185" s="3">
        <f>IF(ISNA(MATCH(CONCATENATE(B185, "-", C185), 'SlotsAllocation 2'!$C$2:$C$15, 0)),
    IF(ISNA(MATCH(CONCATENATE(B185, "-", C185), 'SlotsAllocation 2'!$D$2:$D$15, 0)),
        IF(ISNA(MATCH(CONCATENATE(B185, "-", C185), 'SlotsAllocation 2'!$E$2:$E$15, 0)),
            IF(ISNA(MATCH(CONCATENATE(B185, "-", C185), 'SlotsAllocation 2'!$F$2:$F$15, 0)),
                IF(ISNA(MATCH(CONCATENATE(B185, "-", C185), 'SlotsAllocation 2'!$G$2:$G$15, 0)),
                    IF(ISNA(MATCH(CONCATENATE(B185, "-", C185), 'SlotsAllocation 2'!$H$2:$H$15, 0)),
                        IF(ISNA(MATCH(CONCATENATE(B185, "-", C185), 'SlotsAllocation 2'!$I$2:$I$15, 0)),
                            IF(ISNA(MATCH(CONCATENATE(B185, "-", C185), 'SlotsAllocation 2'!$J$2:$J$15, 0)),
                                0,
                            MATCH(CONCATENATE(B185, "-", C185), 'SlotsAllocation 2'!$J$2:$J$15, 0)),
                        MATCH(CONCATENATE(B185, "-", C185), 'SlotsAllocation 2'!$I$2:$I$15, 0)),
                    MATCH(CONCATENATE(B185, "-", C185), 'SlotsAllocation 2'!$H$2:$H$15, 0)),
                MATCH(CONCATENATE(B185, "-", C185), 'SlotsAllocation 2'!$G$2:$G$15, 0)),
            MATCH(CONCATENATE(B185, "-", C185), 'SlotsAllocation 2'!$F$2:$F$15, 0)),
        MATCH(CONCATENATE(B185, "-", C185), 'SlotsAllocation 2'!$E$2:$E$15, 0)),
    MATCH(CONCATENATE(B185, "-", C185), 'SlotsAllocation 2'!$D$2:$D$15, 0)),
MATCH(CONCATENATE(B185, "-", C185), 'SlotsAllocation 2'!$C$2:$C$15, 0))</f>
        <v>12</v>
      </c>
      <c r="K185" s="3">
        <f>IF(ISNA(MATCH(CONCATENATE(B185, "-", C185), 'SlotsAllocation 2'!$C$16:$C$29, 0)),
    IF(ISNA(MATCH(CONCATENATE(B185, "-", C185), 'SlotsAllocation 2'!$D$16:$D$29, 0)),
        IF(ISNA(MATCH(CONCATENATE(B185, "-", C185), 'SlotsAllocation 2'!$E$16:$E$29, 0)),
            IF(ISNA(MATCH(CONCATENATE(B185, "-", C185), 'SlotsAllocation 2'!$F$16:$F$29, 0)),
                IF(ISNA(MATCH(CONCATENATE(B185, "-", C185), 'SlotsAllocation 2'!$G$16:$G$29, 0)),
                    IF(ISNA(MATCH(CONCATENATE(B185, "-", C185), 'SlotsAllocation 2'!$H$16:$H$29, 0)),
                        IF(ISNA(MATCH(CONCATENATE(B185, "-", C185), 'SlotsAllocation 2'!$I$16:$I$29, 0)),
                           IF(ISNA(MATCH(CONCATENATE(B185, "-", C185), 'SlotsAllocation 2'!$J$16:$J$29, 0)),
                                0,
                            MATCH(CONCATENATE(B185, "-", C185), 'SlotsAllocation 2'!$J$16:$J$29, 0)),
                        MATCH(CONCATENATE(B185, "-", C185), 'SlotsAllocation 2'!$I$16:$I$29, 0)),
                    MATCH(CONCATENATE(B185, "-", C185), 'SlotsAllocation 2'!$H$16:$H$29, 0)),
                MATCH(CONCATENATE(B185, "-", C185), 'SlotsAllocation 2'!$G$16:$G$29, 0)),
            MATCH(CONCATENATE(B185, "-", C185), 'SlotsAllocation 2'!$F$16:$F$29, 0)),
        MATCH(CONCATENATE(B185, "-", C185), 'SlotsAllocation 2'!$E$16:$E$29, 0)),
    MATCH(CONCATENATE(B185, "-", C185), 'SlotsAllocation 2'!$D$16:$D$29, 0)),
MATCH(CONCATENATE(B185, "-", C185), 'SlotsAllocation 2'!$C$16:$C$29, 0))</f>
        <v>0</v>
      </c>
      <c r="L185" s="3">
        <f>IF(ISNA(MATCH(CONCATENATE(B185, "-", C185), 'SlotsAllocation 2'!$C$30:$C$43, 0)),
    IF(ISNA(MATCH(CONCATENATE(B185, "-", C185), 'SlotsAllocation 2'!$D$30:$D$43, 0)),
        IF(ISNA(MATCH(CONCATENATE(B185, "-", C185), 'SlotsAllocation 2'!$E$30:$E$43, 0)),
            IF(ISNA(MATCH(CONCATENATE(B185, "-", C185), 'SlotsAllocation 2'!$F$30:$F$43, 0)),
                IF(ISNA(MATCH(CONCATENATE(B185, "-", C185), 'SlotsAllocation 2'!$G$30:$G$43, 0)),
                    IF(ISNA(MATCH(CONCATENATE(B185, "-", C185), 'SlotsAllocation 2'!$H$30:$H$43, 0)),
                        IF(ISNA(MATCH(CONCATENATE(B185, "-", C185), 'SlotsAllocation 2'!$I$30:$I$43, 0)),
                           IF(ISNA(MATCH(CONCATENATE(B185, "-", C185), 'SlotsAllocation 2'!$J$30:$J$43, 0)),
                                0,
                            MATCH(CONCATENATE(B185, "-", C185), 'SlotsAllocation 2'!$J$30:$J$43, 0)),
                        MATCH(CONCATENATE(B185, "-", C185), 'SlotsAllocation 2'!$I$30:$I$43, 0)),
                    MATCH(CONCATENATE(B185, "-", C185), 'SlotsAllocation 2'!$H$30:$H$43, 0)),
                MATCH(CONCATENATE(B185, "-", C185), 'SlotsAllocation 2'!$G$30:$G$43, 0)),
            MATCH(CONCATENATE(B185, "-", C185), 'SlotsAllocation 2'!$F$30:$F$43, 0)),
        MATCH(CONCATENATE(B185, "-", C185), 'SlotsAllocation 2'!$E$30:$E$43, 0)),
    MATCH(CONCATENATE(B185, "-", C185), 'SlotsAllocation 2'!$D$30:$D$43, 0)),
MATCH(CONCATENATE(B185, "-", C185), 'SlotsAllocation 2'!$C$30:$C$43, 0))</f>
        <v>12</v>
      </c>
      <c r="M185" s="3">
        <f>IF(ISNA(MATCH(CONCATENATE(B185, "-", C185), 'SlotsAllocation 2'!$C$44:$C$57, 0)),
    IF(ISNA(MATCH(CONCATENATE(B185, "-", C185), 'SlotsAllocation 2'!$D$44:$D$57, 0)),
        IF(ISNA(MATCH(CONCATENATE(B185, "-", C185), 'SlotsAllocation 2'!$E$44:$E$57, 0)),
            IF(ISNA(MATCH(CONCATENATE(B185, "-", C185), 'SlotsAllocation 2'!$F$44:$F$57, 0)),
                IF(ISNA(MATCH(CONCATENATE(B185, "-", C185), 'SlotsAllocation 2'!$G$44:$G$57, 0)),
                    IF(ISNA(MATCH(CONCATENATE(B185, "-", C185), 'SlotsAllocation 2'!$H$44:$H$57, 0)),
                        IF(ISNA(MATCH(CONCATENATE(B185, "-", C185), 'SlotsAllocation 2'!$I$44:$I$57, 0)),
                           IF(ISNA(MATCH(CONCATENATE(B185, "-", C185), 'SlotsAllocation 2'!$J$44:$J$57, 0)),
                                0,
                            MATCH(CONCATENATE(B185, "-", C185), 'SlotsAllocation 2'!$J$44:$J$57, 0)),
                        MATCH(CONCATENATE(B185, "-", C185), 'SlotsAllocation 2'!$I$44:$I$57, 0)),
                    MATCH(CONCATENATE(B185, "-", C185), 'SlotsAllocation 2'!$H$44:$H$57, 0)),
                MATCH(CONCATENATE(B185, "-", C185), 'SlotsAllocation 2'!$G$44:$G$57, 0)),
            MATCH(CONCATENATE(B185, "-", C185), 'SlotsAllocation 2'!$F$44:$F$57, 0)),
        MATCH(CONCATENATE(B185, "-", C185), 'SlotsAllocation 2'!$E$44:$E$57, 0)),
    MATCH(CONCATENATE(B185, "-", C185), 'SlotsAllocation 2'!$D$44:$D$57, 0)),
MATCH(CONCATENATE(B185, "-", C185), 'SlotsAllocation 2'!$C$44:$C$57, 0))</f>
        <v>0</v>
      </c>
      <c r="N185" s="3">
        <f>IF(ISNA(MATCH(CONCATENATE(B185, "-", C185), 'SlotsAllocation 2'!$C$58:$C$71, 0)),
    IF(ISNA(MATCH(CONCATENATE(B185, "-", C185), 'SlotsAllocation 2'!$D$58:$D$71, 0)),
        IF(ISNA(MATCH(CONCATENATE(B185, "-", C185), 'SlotsAllocation 2'!$E$58:$E$71, 0)),
            IF(ISNA(MATCH(CONCATENATE(B185, "-", C185), 'SlotsAllocation 2'!$F$58:$F$71, 0)),
                IF(ISNA(MATCH(CONCATENATE(B185, "-", C185), 'SlotsAllocation 2'!$G$58:$G$71, 0)),
                    IF(ISNA(MATCH(CONCATENATE(B185, "-", C185), 'SlotsAllocation 2'!$H$58:$H$71, 0)),
                        IF(ISNA(MATCH(CONCATENATE(B185, "-", C185), 'SlotsAllocation 2'!$I$58:$I$71, 0)),
                           IF(ISNA(MATCH(CONCATENATE(B185, "-", C185), 'SlotsAllocation 2'!$J$58:$J$71, 0)),
                                0,
                            MATCH(CONCATENATE(B185, "-", C185), 'SlotsAllocation 2'!$J$58:$J$71, 0)),
                        MATCH(CONCATENATE(B185, "-", C185), 'SlotsAllocation 2'!$I$58:$I$71, 0)),
                    MATCH(CONCATENATE(B185, "-", C185), 'SlotsAllocation 2'!$H$58:$H$71, 0)),
                MATCH(CONCATENATE(B185, "-", C185), 'SlotsAllocation 2'!$G$58:$G$71, 0)),
            MATCH(CONCATENATE(B185, "-", C185), 'SlotsAllocation 2'!$F$58:$F$71, 0)),
        MATCH(CONCATENATE(B185, "-", C185), 'SlotsAllocation 2'!$E$58:$E$71, 0)),
    MATCH(CONCATENATE(B185, "-", C185), 'SlotsAllocation 2'!$D$58:$D$71, 0)),
MATCH(CONCATENATE(B185, "-", C185), 'SlotsAllocation 2'!$C$58:$C$71, 0))</f>
        <v>0</v>
      </c>
      <c r="O185" s="3" t="str">
        <f>IF(ISNA(MATCH(CONCATENATE(B185, "-", C185), 'SlotsAllocation 2'!$C$2:$C$71, 0)),
    IF(ISNA(MATCH(CONCATENATE(B185, "-", C185), 'SlotsAllocation 2'!$D$2:$D$71, 0)),
        IF(ISNA(MATCH(CONCATENATE(B185, "-", C185), 'SlotsAllocation 2'!$E$2:$E$71, 0)),
            IF(ISNA(MATCH(CONCATENATE(B185, "-", C185), 'SlotsAllocation 2'!$F$2:$F$71, 0)),
                IF(ISNA(MATCH(CONCATENATE(B185, "-", C185), 'SlotsAllocation 2'!$G$2:$G$71, 0)),
                    IF(ISNA(MATCH(CONCATENATE(B185, "-", C185), 'SlotsAllocation 2'!$H$2:$H$71, 0)),
                        IF(ISNA(MATCH(CONCATENATE(B185, "-", C185),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16:20-17:50</v>
      </c>
      <c r="P185" s="3">
        <v>5014</v>
      </c>
      <c r="Q185" s="3">
        <f>IF(ISNA(MATCH(CONCATENATE(B185, "-", C185), 'SlotsAllocation 2'!$C$2:$C$71, 0)),
    IF(ISNA(MATCH(CONCATENATE(B185, "-", C185), 'SlotsAllocation 2'!$D$2:$D$71, 0)),
        IF(ISNA(MATCH(CONCATENATE(B185, "-", C185), 'SlotsAllocation 2'!$E$2:$E$71, 0)),
            IF(ISNA(MATCH(CONCATENATE(B185, "-", C185), 'SlotsAllocation 2'!$F$2:$F$71, 0)),
                IF(ISNA(MATCH(CONCATENATE(B185, "-", C185), 'SlotsAllocation 2'!$G$2:$G$71, 0)),
                    IF(ISNA(MATCH(CONCATENATE(B185, "-", C185), 'SlotsAllocation 2'!$H$2:$H$71, 0)),
                        IF(ISNA(MATCH(CONCATENATE(B185, "-", C185), 'SlotsAllocation 2'!$I$2:$I$71, 0)),
                            IF(ISNA(MATCH(CONCATENATE(B185, "-", C185), 'SlotsAllocation 2'!$J$2:$J$71, 0)),
                                "No Room Allocated",
                            MATCH(CONCATENATE(B185, "-", C185), 'SlotsAllocation 2'!$J$2:$J$71, 0)),
                        MATCH(CONCATENATE(B185, "-", C185), 'SlotsAllocation 2'!$I$2:$I$71, 0)),
                    MATCH(CONCATENATE(B185, "-", C185), 'SlotsAllocation 2'!$H$2:$H$71, 0)),
                MATCH(CONCATENATE(B185, "-", C185), 'SlotsAllocation 2'!$G$2:$G$71, 0)),
            MATCH(CONCATENATE(B185, "-", C185), 'SlotsAllocation 2'!$F$2:$F$71, 0)),
        MATCH(CONCATENATE(B185, "-", C185), 'SlotsAllocation 2'!$E$2:$E$71, 0)),
    MATCH(CONCATENATE(B185, "-", C185), 'SlotsAllocation 2'!$D$2:$D$71, 0)),
MATCH(CONCATENATE(B185, "-", C185), 'SlotsAllocation 2'!$C$2:$C$71, 0))</f>
        <v>12</v>
      </c>
      <c r="R185" s="57">
        <v>40</v>
      </c>
      <c r="S185" s="7"/>
      <c r="T185" s="183"/>
      <c r="U185" s="130"/>
      <c r="V185" s="130"/>
      <c r="W185" s="130"/>
    </row>
    <row r="186" spans="1:32" ht="12" x14ac:dyDescent="0.25">
      <c r="B186" s="23" t="s">
        <v>65</v>
      </c>
      <c r="C186" s="2">
        <v>2</v>
      </c>
      <c r="D186" s="3" t="s">
        <v>66</v>
      </c>
      <c r="E186" s="3" t="s">
        <v>93</v>
      </c>
      <c r="F186" s="4">
        <v>3</v>
      </c>
      <c r="G186" s="59" t="s">
        <v>149</v>
      </c>
      <c r="H186" s="59"/>
      <c r="I186" s="3" t="str">
        <f t="shared" si="43"/>
        <v>MW</v>
      </c>
      <c r="J186" s="3">
        <f>IF(ISNA(MATCH(CONCATENATE(B186, "-", C186), 'SlotsAllocation 2'!$C$2:$C$15, 0)),
    IF(ISNA(MATCH(CONCATENATE(B186, "-", C186), 'SlotsAllocation 2'!$D$2:$D$15, 0)),
        IF(ISNA(MATCH(CONCATENATE(B186, "-", C186), 'SlotsAllocation 2'!$E$2:$E$15, 0)),
            IF(ISNA(MATCH(CONCATENATE(B186, "-", C186), 'SlotsAllocation 2'!$F$2:$F$15, 0)),
                IF(ISNA(MATCH(CONCATENATE(B186, "-", C186), 'SlotsAllocation 2'!$G$2:$G$15, 0)),
                    IF(ISNA(MATCH(CONCATENATE(B186, "-", C186), 'SlotsAllocation 2'!$H$2:$H$15, 0)),
                        IF(ISNA(MATCH(CONCATENATE(B186, "-", C186), 'SlotsAllocation 2'!$I$2:$I$15, 0)),
                            IF(ISNA(MATCH(CONCATENATE(B186, "-", C186), 'SlotsAllocation 2'!$J$2:$J$15, 0)),
                                0,
                            MATCH(CONCATENATE(B186, "-", C186), 'SlotsAllocation 2'!$J$2:$J$15, 0)),
                        MATCH(CONCATENATE(B186, "-", C186), 'SlotsAllocation 2'!$I$2:$I$15, 0)),
                    MATCH(CONCATENATE(B186, "-", C186), 'SlotsAllocation 2'!$H$2:$H$15, 0)),
                MATCH(CONCATENATE(B186, "-", C186), 'SlotsAllocation 2'!$G$2:$G$15, 0)),
            MATCH(CONCATENATE(B186, "-", C186), 'SlotsAllocation 2'!$F$2:$F$15, 0)),
        MATCH(CONCATENATE(B186, "-", C186), 'SlotsAllocation 2'!$E$2:$E$15, 0)),
    MATCH(CONCATENATE(B186, "-", C186), 'SlotsAllocation 2'!$D$2:$D$15, 0)),
MATCH(CONCATENATE(B186, "-", C186), 'SlotsAllocation 2'!$C$2:$C$15, 0))</f>
        <v>0</v>
      </c>
      <c r="K186" s="3">
        <f>IF(ISNA(MATCH(CONCATENATE(B186, "-", C186), 'SlotsAllocation 2'!$C$16:$C$29, 0)),
    IF(ISNA(MATCH(CONCATENATE(B186, "-", C186), 'SlotsAllocation 2'!$D$16:$D$29, 0)),
        IF(ISNA(MATCH(CONCATENATE(B186, "-", C186), 'SlotsAllocation 2'!$E$16:$E$29, 0)),
            IF(ISNA(MATCH(CONCATENATE(B186, "-", C186), 'SlotsAllocation 2'!$F$16:$F$29, 0)),
                IF(ISNA(MATCH(CONCATENATE(B186, "-", C186), 'SlotsAllocation 2'!$G$16:$G$29, 0)),
                    IF(ISNA(MATCH(CONCATENATE(B186, "-", C186), 'SlotsAllocation 2'!$H$16:$H$29, 0)),
                        IF(ISNA(MATCH(CONCATENATE(B186, "-", C186), 'SlotsAllocation 2'!$I$16:$I$29, 0)),
                           IF(ISNA(MATCH(CONCATENATE(B186, "-", C186), 'SlotsAllocation 2'!$J$16:$J$29, 0)),
                                0,
                            MATCH(CONCATENATE(B186, "-", C186), 'SlotsAllocation 2'!$J$16:$J$29, 0)),
                        MATCH(CONCATENATE(B186, "-", C186), 'SlotsAllocation 2'!$I$16:$I$29, 0)),
                    MATCH(CONCATENATE(B186, "-", C186), 'SlotsAllocation 2'!$H$16:$H$29, 0)),
                MATCH(CONCATENATE(B186, "-", C186), 'SlotsAllocation 2'!$G$16:$G$29, 0)),
            MATCH(CONCATENATE(B186, "-", C186), 'SlotsAllocation 2'!$F$16:$F$29, 0)),
        MATCH(CONCATENATE(B186, "-", C186), 'SlotsAllocation 2'!$E$16:$E$29, 0)),
    MATCH(CONCATENATE(B186, "-", C186), 'SlotsAllocation 2'!$D$16:$D$29, 0)),
MATCH(CONCATENATE(B186, "-", C186), 'SlotsAllocation 2'!$C$16:$C$29, 0))</f>
        <v>12</v>
      </c>
      <c r="L186" s="3">
        <f>IF(ISNA(MATCH(CONCATENATE(B186, "-", C186), 'SlotsAllocation 2'!$C$30:$C$43, 0)),
    IF(ISNA(MATCH(CONCATENATE(B186, "-", C186), 'SlotsAllocation 2'!$D$30:$D$43, 0)),
        IF(ISNA(MATCH(CONCATENATE(B186, "-", C186), 'SlotsAllocation 2'!$E$30:$E$43, 0)),
            IF(ISNA(MATCH(CONCATENATE(B186, "-", C186), 'SlotsAllocation 2'!$F$30:$F$43, 0)),
                IF(ISNA(MATCH(CONCATENATE(B186, "-", C186), 'SlotsAllocation 2'!$G$30:$G$43, 0)),
                    IF(ISNA(MATCH(CONCATENATE(B186, "-", C186), 'SlotsAllocation 2'!$H$30:$H$43, 0)),
                        IF(ISNA(MATCH(CONCATENATE(B186, "-", C186), 'SlotsAllocation 2'!$I$30:$I$43, 0)),
                           IF(ISNA(MATCH(CONCATENATE(B186, "-", C186), 'SlotsAllocation 2'!$J$30:$J$43, 0)),
                                0,
                            MATCH(CONCATENATE(B186, "-", C186), 'SlotsAllocation 2'!$J$30:$J$43, 0)),
                        MATCH(CONCATENATE(B186, "-", C186), 'SlotsAllocation 2'!$I$30:$I$43, 0)),
                    MATCH(CONCATENATE(B186, "-", C186), 'SlotsAllocation 2'!$H$30:$H$43, 0)),
                MATCH(CONCATENATE(B186, "-", C186), 'SlotsAllocation 2'!$G$30:$G$43, 0)),
            MATCH(CONCATENATE(B186, "-", C186), 'SlotsAllocation 2'!$F$30:$F$43, 0)),
        MATCH(CONCATENATE(B186, "-", C186), 'SlotsAllocation 2'!$E$30:$E$43, 0)),
    MATCH(CONCATENATE(B186, "-", C186), 'SlotsAllocation 2'!$D$30:$D$43, 0)),
MATCH(CONCATENATE(B186, "-", C186), 'SlotsAllocation 2'!$C$30:$C$43, 0))</f>
        <v>0</v>
      </c>
      <c r="M186" s="3">
        <f>IF(ISNA(MATCH(CONCATENATE(B186, "-", C186), 'SlotsAllocation 2'!$C$44:$C$57, 0)),
    IF(ISNA(MATCH(CONCATENATE(B186, "-", C186), 'SlotsAllocation 2'!$D$44:$D$57, 0)),
        IF(ISNA(MATCH(CONCATENATE(B186, "-", C186), 'SlotsAllocation 2'!$E$44:$E$57, 0)),
            IF(ISNA(MATCH(CONCATENATE(B186, "-", C186), 'SlotsAllocation 2'!$F$44:$F$57, 0)),
                IF(ISNA(MATCH(CONCATENATE(B186, "-", C186), 'SlotsAllocation 2'!$G$44:$G$57, 0)),
                    IF(ISNA(MATCH(CONCATENATE(B186, "-", C186), 'SlotsAllocation 2'!$H$44:$H$57, 0)),
                        IF(ISNA(MATCH(CONCATENATE(B186, "-", C186), 'SlotsAllocation 2'!$I$44:$I$57, 0)),
                           IF(ISNA(MATCH(CONCATENATE(B186, "-", C186), 'SlotsAllocation 2'!$J$44:$J$57, 0)),
                                0,
                            MATCH(CONCATENATE(B186, "-", C186), 'SlotsAllocation 2'!$J$44:$J$57, 0)),
                        MATCH(CONCATENATE(B186, "-", C186), 'SlotsAllocation 2'!$I$44:$I$57, 0)),
                    MATCH(CONCATENATE(B186, "-", C186), 'SlotsAllocation 2'!$H$44:$H$57, 0)),
                MATCH(CONCATENATE(B186, "-", C186), 'SlotsAllocation 2'!$G$44:$G$57, 0)),
            MATCH(CONCATENATE(B186, "-", C186), 'SlotsAllocation 2'!$F$44:$F$57, 0)),
        MATCH(CONCATENATE(B186, "-", C186), 'SlotsAllocation 2'!$E$44:$E$57, 0)),
    MATCH(CONCATENATE(B186, "-", C186), 'SlotsAllocation 2'!$D$44:$D$57, 0)),
MATCH(CONCATENATE(B186, "-", C186), 'SlotsAllocation 2'!$C$44:$C$57, 0))</f>
        <v>12</v>
      </c>
      <c r="N186" s="3">
        <f>IF(ISNA(MATCH(CONCATENATE(B186, "-", C186), 'SlotsAllocation 2'!$C$58:$C$71, 0)),
    IF(ISNA(MATCH(CONCATENATE(B186, "-", C186), 'SlotsAllocation 2'!$D$58:$D$71, 0)),
        IF(ISNA(MATCH(CONCATENATE(B186, "-", C186), 'SlotsAllocation 2'!$E$58:$E$71, 0)),
            IF(ISNA(MATCH(CONCATENATE(B186, "-", C186), 'SlotsAllocation 2'!$F$58:$F$71, 0)),
                IF(ISNA(MATCH(CONCATENATE(B186, "-", C186), 'SlotsAllocation 2'!$G$58:$G$71, 0)),
                    IF(ISNA(MATCH(CONCATENATE(B186, "-", C186), 'SlotsAllocation 2'!$H$58:$H$71, 0)),
                        IF(ISNA(MATCH(CONCATENATE(B186, "-", C186), 'SlotsAllocation 2'!$I$58:$I$71, 0)),
                           IF(ISNA(MATCH(CONCATENATE(B186, "-", C186), 'SlotsAllocation 2'!$J$58:$J$71, 0)),
                                0,
                            MATCH(CONCATENATE(B186, "-", C186), 'SlotsAllocation 2'!$J$58:$J$71, 0)),
                        MATCH(CONCATENATE(B186, "-", C186), 'SlotsAllocation 2'!$I$58:$I$71, 0)),
                    MATCH(CONCATENATE(B186, "-", C186), 'SlotsAllocation 2'!$H$58:$H$71, 0)),
                MATCH(CONCATENATE(B186, "-", C186), 'SlotsAllocation 2'!$G$58:$G$71, 0)),
            MATCH(CONCATENATE(B186, "-", C186), 'SlotsAllocation 2'!$F$58:$F$71, 0)),
        MATCH(CONCATENATE(B186, "-", C186), 'SlotsAllocation 2'!$E$58:$E$71, 0)),
    MATCH(CONCATENATE(B186, "-", C186), 'SlotsAllocation 2'!$D$58:$D$71, 0)),
MATCH(CONCATENATE(B186, "-", C186), 'SlotsAllocation 2'!$C$58:$C$71, 0))</f>
        <v>0</v>
      </c>
      <c r="O186" s="3" t="str">
        <f>IF(ISNA(MATCH(CONCATENATE(B186, "-", C186), 'SlotsAllocation 2'!$C$2:$C$71, 0)),
    IF(ISNA(MATCH(CONCATENATE(B186, "-", C186), 'SlotsAllocation 2'!$D$2:$D$71, 0)),
        IF(ISNA(MATCH(CONCATENATE(B186, "-", C186), 'SlotsAllocation 2'!$E$2:$E$71, 0)),
            IF(ISNA(MATCH(CONCATENATE(B186, "-", C186), 'SlotsAllocation 2'!$F$2:$F$71, 0)),
                IF(ISNA(MATCH(CONCATENATE(B186, "-", C186), 'SlotsAllocation 2'!$G$2:$G$71, 0)),
                    IF(ISNA(MATCH(CONCATENATE(B186, "-", C186), 'SlotsAllocation 2'!$H$2:$H$71, 0)),
                        IF(ISNA(MATCH(CONCATENATE(B186, "-", C186),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16:20-17:50</v>
      </c>
      <c r="P186" s="3">
        <v>6008</v>
      </c>
      <c r="Q186" s="3">
        <f>IF(ISNA(MATCH(CONCATENATE(B186, "-", C186), 'SlotsAllocation 2'!$C$2:$C$71, 0)),
    IF(ISNA(MATCH(CONCATENATE(B186, "-", C186), 'SlotsAllocation 2'!$D$2:$D$71, 0)),
        IF(ISNA(MATCH(CONCATENATE(B186, "-", C186), 'SlotsAllocation 2'!$E$2:$E$71, 0)),
            IF(ISNA(MATCH(CONCATENATE(B186, "-", C186), 'SlotsAllocation 2'!$F$2:$F$71, 0)),
                IF(ISNA(MATCH(CONCATENATE(B186, "-", C186), 'SlotsAllocation 2'!$G$2:$G$71, 0)),
                    IF(ISNA(MATCH(CONCATENATE(B186, "-", C186), 'SlotsAllocation 2'!$H$2:$H$71, 0)),
                        IF(ISNA(MATCH(CONCATENATE(B186, "-", C186), 'SlotsAllocation 2'!$I$2:$I$71, 0)),
                            IF(ISNA(MATCH(CONCATENATE(B186, "-", C186), 'SlotsAllocation 2'!$J$2:$J$71, 0)),
                                "No Room Allocated",
                            MATCH(CONCATENATE(B186, "-", C186), 'SlotsAllocation 2'!$J$2:$J$71, 0)),
                        MATCH(CONCATENATE(B186, "-", C186), 'SlotsAllocation 2'!$I$2:$I$71, 0)),
                    MATCH(CONCATENATE(B186, "-", C186), 'SlotsAllocation 2'!$H$2:$H$71, 0)),
                MATCH(CONCATENATE(B186, "-", C186), 'SlotsAllocation 2'!$G$2:$G$71, 0)),
            MATCH(CONCATENATE(B186, "-", C186), 'SlotsAllocation 2'!$F$2:$F$71, 0)),
        MATCH(CONCATENATE(B186, "-", C186), 'SlotsAllocation 2'!$E$2:$E$71, 0)),
    MATCH(CONCATENATE(B186, "-", C186), 'SlotsAllocation 2'!$D$2:$D$71, 0)),
MATCH(CONCATENATE(B186, "-", C186), 'SlotsAllocation 2'!$C$2:$C$71, 0))</f>
        <v>26</v>
      </c>
      <c r="R186" s="57">
        <v>40</v>
      </c>
      <c r="S186" s="7"/>
      <c r="T186" s="183"/>
      <c r="U186" s="130"/>
      <c r="V186" s="130"/>
      <c r="W186" s="130"/>
    </row>
    <row r="187" spans="1:32" ht="12" x14ac:dyDescent="0.25">
      <c r="B187" s="23" t="s">
        <v>65</v>
      </c>
      <c r="C187" s="2">
        <v>3</v>
      </c>
      <c r="D187" s="3" t="s">
        <v>66</v>
      </c>
      <c r="E187" s="3" t="s">
        <v>93</v>
      </c>
      <c r="F187" s="4">
        <v>3</v>
      </c>
      <c r="G187" s="59" t="s">
        <v>149</v>
      </c>
      <c r="H187" s="59"/>
      <c r="I187" s="3" t="str">
        <f t="shared" ref="I187:I188" si="44">CONCATENATE(
    IF(J187 &gt; 0, "S", ""),
    IF(K187 &gt; 0, "M", ""),
    IF(L187 &gt; 0, "T", ""),
    IF(M187 &gt; 0, "W", ""),
    IF(N187 &gt; 0, "R", ""),
)</f>
        <v>MW</v>
      </c>
      <c r="J187" s="3">
        <f>IF(ISNA(MATCH(CONCATENATE(B187, "-", C187), 'SlotsAllocation 2'!$C$2:$C$15, 0)),
    IF(ISNA(MATCH(CONCATENATE(B187, "-", C187), 'SlotsAllocation 2'!$D$2:$D$15, 0)),
        IF(ISNA(MATCH(CONCATENATE(B187, "-", C187), 'SlotsAllocation 2'!$E$2:$E$15, 0)),
            IF(ISNA(MATCH(CONCATENATE(B187, "-", C187), 'SlotsAllocation 2'!$F$2:$F$15, 0)),
                IF(ISNA(MATCH(CONCATENATE(B187, "-", C187), 'SlotsAllocation 2'!$G$2:$G$15, 0)),
                    IF(ISNA(MATCH(CONCATENATE(B187, "-", C187), 'SlotsAllocation 2'!$H$2:$H$15, 0)),
                        IF(ISNA(MATCH(CONCATENATE(B187, "-", C187), 'SlotsAllocation 2'!$I$2:$I$15, 0)),
                            IF(ISNA(MATCH(CONCATENATE(B187, "-", C187), 'SlotsAllocation 2'!$J$2:$J$15, 0)),
                                0,
                            MATCH(CONCATENATE(B187, "-", C187), 'SlotsAllocation 2'!$J$2:$J$15, 0)),
                        MATCH(CONCATENATE(B187, "-", C187), 'SlotsAllocation 2'!$I$2:$I$15, 0)),
                    MATCH(CONCATENATE(B187, "-", C187), 'SlotsAllocation 2'!$H$2:$H$15, 0)),
                MATCH(CONCATENATE(B187, "-", C187), 'SlotsAllocation 2'!$G$2:$G$15, 0)),
            MATCH(CONCATENATE(B187, "-", C187), 'SlotsAllocation 2'!$F$2:$F$15, 0)),
        MATCH(CONCATENATE(B187, "-", C187), 'SlotsAllocation 2'!$E$2:$E$15, 0)),
    MATCH(CONCATENATE(B187, "-", C187), 'SlotsAllocation 2'!$D$2:$D$15, 0)),
MATCH(CONCATENATE(B187, "-", C187), 'SlotsAllocation 2'!$C$2:$C$15, 0))</f>
        <v>0</v>
      </c>
      <c r="K187" s="3">
        <f>IF(ISNA(MATCH(CONCATENATE(B187, "-", C187), 'SlotsAllocation 2'!$C$16:$C$29, 0)),
    IF(ISNA(MATCH(CONCATENATE(B187, "-", C187), 'SlotsAllocation 2'!$D$16:$D$29, 0)),
        IF(ISNA(MATCH(CONCATENATE(B187, "-", C187), 'SlotsAllocation 2'!$E$16:$E$29, 0)),
            IF(ISNA(MATCH(CONCATENATE(B187, "-", C187), 'SlotsAllocation 2'!$F$16:$F$29, 0)),
                IF(ISNA(MATCH(CONCATENATE(B187, "-", C187), 'SlotsAllocation 2'!$G$16:$G$29, 0)),
                    IF(ISNA(MATCH(CONCATENATE(B187, "-", C187), 'SlotsAllocation 2'!$H$16:$H$29, 0)),
                        IF(ISNA(MATCH(CONCATENATE(B187, "-", C187), 'SlotsAllocation 2'!$I$16:$I$29, 0)),
                           IF(ISNA(MATCH(CONCATENATE(B187, "-", C187), 'SlotsAllocation 2'!$J$16:$J$29, 0)),
                                0,
                            MATCH(CONCATENATE(B187, "-", C187), 'SlotsAllocation 2'!$J$16:$J$29, 0)),
                        MATCH(CONCATENATE(B187, "-", C187), 'SlotsAllocation 2'!$I$16:$I$29, 0)),
                    MATCH(CONCATENATE(B187, "-", C187), 'SlotsAllocation 2'!$H$16:$H$29, 0)),
                MATCH(CONCATENATE(B187, "-", C187), 'SlotsAllocation 2'!$G$16:$G$29, 0)),
            MATCH(CONCATENATE(B187, "-", C187), 'SlotsAllocation 2'!$F$16:$F$29, 0)),
        MATCH(CONCATENATE(B187, "-", C187), 'SlotsAllocation 2'!$E$16:$E$29, 0)),
    MATCH(CONCATENATE(B187, "-", C187), 'SlotsAllocation 2'!$D$16:$D$29, 0)),
MATCH(CONCATENATE(B187, "-", C187), 'SlotsAllocation 2'!$C$16:$C$29, 0))</f>
        <v>10</v>
      </c>
      <c r="L187" s="3">
        <f>IF(ISNA(MATCH(CONCATENATE(B187, "-", C187), 'SlotsAllocation 2'!$C$30:$C$43, 0)),
    IF(ISNA(MATCH(CONCATENATE(B187, "-", C187), 'SlotsAllocation 2'!$D$30:$D$43, 0)),
        IF(ISNA(MATCH(CONCATENATE(B187, "-", C187), 'SlotsAllocation 2'!$E$30:$E$43, 0)),
            IF(ISNA(MATCH(CONCATENATE(B187, "-", C187), 'SlotsAllocation 2'!$F$30:$F$43, 0)),
                IF(ISNA(MATCH(CONCATENATE(B187, "-", C187), 'SlotsAllocation 2'!$G$30:$G$43, 0)),
                    IF(ISNA(MATCH(CONCATENATE(B187, "-", C187), 'SlotsAllocation 2'!$H$30:$H$43, 0)),
                        IF(ISNA(MATCH(CONCATENATE(B187, "-", C187), 'SlotsAllocation 2'!$I$30:$I$43, 0)),
                           IF(ISNA(MATCH(CONCATENATE(B187, "-", C187), 'SlotsAllocation 2'!$J$30:$J$43, 0)),
                                0,
                            MATCH(CONCATENATE(B187, "-", C187), 'SlotsAllocation 2'!$J$30:$J$43, 0)),
                        MATCH(CONCATENATE(B187, "-", C187), 'SlotsAllocation 2'!$I$30:$I$43, 0)),
                    MATCH(CONCATENATE(B187, "-", C187), 'SlotsAllocation 2'!$H$30:$H$43, 0)),
                MATCH(CONCATENATE(B187, "-", C187), 'SlotsAllocation 2'!$G$30:$G$43, 0)),
            MATCH(CONCATENATE(B187, "-", C187), 'SlotsAllocation 2'!$F$30:$F$43, 0)),
        MATCH(CONCATENATE(B187, "-", C187), 'SlotsAllocation 2'!$E$30:$E$43, 0)),
    MATCH(CONCATENATE(B187, "-", C187), 'SlotsAllocation 2'!$D$30:$D$43, 0)),
MATCH(CONCATENATE(B187, "-", C187), 'SlotsAllocation 2'!$C$30:$C$43, 0))</f>
        <v>0</v>
      </c>
      <c r="M187" s="3">
        <f>IF(ISNA(MATCH(CONCATENATE(B187, "-", C187), 'SlotsAllocation 2'!$C$44:$C$57, 0)),
    IF(ISNA(MATCH(CONCATENATE(B187, "-", C187), 'SlotsAllocation 2'!$D$44:$D$57, 0)),
        IF(ISNA(MATCH(CONCATENATE(B187, "-", C187), 'SlotsAllocation 2'!$E$44:$E$57, 0)),
            IF(ISNA(MATCH(CONCATENATE(B187, "-", C187), 'SlotsAllocation 2'!$F$44:$F$57, 0)),
                IF(ISNA(MATCH(CONCATENATE(B187, "-", C187), 'SlotsAllocation 2'!$G$44:$G$57, 0)),
                    IF(ISNA(MATCH(CONCATENATE(B187, "-", C187), 'SlotsAllocation 2'!$H$44:$H$57, 0)),
                        IF(ISNA(MATCH(CONCATENATE(B187, "-", C187), 'SlotsAllocation 2'!$I$44:$I$57, 0)),
                           IF(ISNA(MATCH(CONCATENATE(B187, "-", C187), 'SlotsAllocation 2'!$J$44:$J$57, 0)),
                                0,
                            MATCH(CONCATENATE(B187, "-", C187), 'SlotsAllocation 2'!$J$44:$J$57, 0)),
                        MATCH(CONCATENATE(B187, "-", C187), 'SlotsAllocation 2'!$I$44:$I$57, 0)),
                    MATCH(CONCATENATE(B187, "-", C187), 'SlotsAllocation 2'!$H$44:$H$57, 0)),
                MATCH(CONCATENATE(B187, "-", C187), 'SlotsAllocation 2'!$G$44:$G$57, 0)),
            MATCH(CONCATENATE(B187, "-", C187), 'SlotsAllocation 2'!$F$44:$F$57, 0)),
        MATCH(CONCATENATE(B187, "-", C187), 'SlotsAllocation 2'!$E$44:$E$57, 0)),
    MATCH(CONCATENATE(B187, "-", C187), 'SlotsAllocation 2'!$D$44:$D$57, 0)),
MATCH(CONCATENATE(B187, "-", C187), 'SlotsAllocation 2'!$C$44:$C$57, 0))</f>
        <v>10</v>
      </c>
      <c r="N187" s="3">
        <f>IF(ISNA(MATCH(CONCATENATE(B187, "-", C187), 'SlotsAllocation 2'!$C$58:$C$71, 0)),
    IF(ISNA(MATCH(CONCATENATE(B187, "-", C187), 'SlotsAllocation 2'!$D$58:$D$71, 0)),
        IF(ISNA(MATCH(CONCATENATE(B187, "-", C187), 'SlotsAllocation 2'!$E$58:$E$71, 0)),
            IF(ISNA(MATCH(CONCATENATE(B187, "-", C187), 'SlotsAllocation 2'!$F$58:$F$71, 0)),
                IF(ISNA(MATCH(CONCATENATE(B187, "-", C187), 'SlotsAllocation 2'!$G$58:$G$71, 0)),
                    IF(ISNA(MATCH(CONCATENATE(B187, "-", C187), 'SlotsAllocation 2'!$H$58:$H$71, 0)),
                        IF(ISNA(MATCH(CONCATENATE(B187, "-", C187), 'SlotsAllocation 2'!$I$58:$I$71, 0)),
                           IF(ISNA(MATCH(CONCATENATE(B187, "-", C187), 'SlotsAllocation 2'!$J$58:$J$71, 0)),
                                0,
                            MATCH(CONCATENATE(B187, "-", C187), 'SlotsAllocation 2'!$J$58:$J$71, 0)),
                        MATCH(CONCATENATE(B187, "-", C187), 'SlotsAllocation 2'!$I$58:$I$71, 0)),
                    MATCH(CONCATENATE(B187, "-", C187), 'SlotsAllocation 2'!$H$58:$H$71, 0)),
                MATCH(CONCATENATE(B187, "-", C187), 'SlotsAllocation 2'!$G$58:$G$71, 0)),
            MATCH(CONCATENATE(B187, "-", C187), 'SlotsAllocation 2'!$F$58:$F$71, 0)),
        MATCH(CONCATENATE(B187, "-", C187), 'SlotsAllocation 2'!$E$58:$E$71, 0)),
    MATCH(CONCATENATE(B187, "-", C187), 'SlotsAllocation 2'!$D$58:$D$71, 0)),
MATCH(CONCATENATE(B187, "-", C187), 'SlotsAllocation 2'!$C$58:$C$71, 0))</f>
        <v>0</v>
      </c>
      <c r="O187" s="3" t="str">
        <f>IF(ISNA(MATCH(CONCATENATE(B187, "-", C187), 'SlotsAllocation 2'!$C$2:$C$71, 0)),
    IF(ISNA(MATCH(CONCATENATE(B187, "-", C187), 'SlotsAllocation 2'!$D$2:$D$71, 0)),
        IF(ISNA(MATCH(CONCATENATE(B187, "-", C187), 'SlotsAllocation 2'!$E$2:$E$71, 0)),
            IF(ISNA(MATCH(CONCATENATE(B187, "-", C187), 'SlotsAllocation 2'!$F$2:$F$71, 0)),
                IF(ISNA(MATCH(CONCATENATE(B187, "-", C187), 'SlotsAllocation 2'!$G$2:$G$71, 0)),
                    IF(ISNA(MATCH(CONCATENATE(B187, "-", C187), 'SlotsAllocation 2'!$H$2:$H$71, 0)),
                        IF(ISNA(MATCH(CONCATENATE(B187, "-", C187),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16:20-17:50</v>
      </c>
      <c r="P187" s="3">
        <v>6009</v>
      </c>
      <c r="Q187" s="3">
        <f>IF(ISNA(MATCH(CONCATENATE(B187, "-", C187), 'SlotsAllocation 2'!$C$2:$C$71, 0)),
    IF(ISNA(MATCH(CONCATENATE(B187, "-", C187), 'SlotsAllocation 2'!$D$2:$D$71, 0)),
        IF(ISNA(MATCH(CONCATENATE(B187, "-", C187), 'SlotsAllocation 2'!$E$2:$E$71, 0)),
            IF(ISNA(MATCH(CONCATENATE(B187, "-", C187), 'SlotsAllocation 2'!$F$2:$F$71, 0)),
                IF(ISNA(MATCH(CONCATENATE(B187, "-", C187), 'SlotsAllocation 2'!$G$2:$G$71, 0)),
                    IF(ISNA(MATCH(CONCATENATE(B187, "-", C187), 'SlotsAllocation 2'!$H$2:$H$71, 0)),
                        IF(ISNA(MATCH(CONCATENATE(B187, "-", C187), 'SlotsAllocation 2'!$I$2:$I$71, 0)),
                            IF(ISNA(MATCH(CONCATENATE(B187, "-", C187), 'SlotsAllocation 2'!$J$2:$J$71, 0)),
                                "No Room Allocated",
                            MATCH(CONCATENATE(B187, "-", C187), 'SlotsAllocation 2'!$J$2:$J$71, 0)),
                        MATCH(CONCATENATE(B187, "-", C187), 'SlotsAllocation 2'!$I$2:$I$71, 0)),
                    MATCH(CONCATENATE(B187, "-", C187), 'SlotsAllocation 2'!$H$2:$H$71, 0)),
                MATCH(CONCATENATE(B187, "-", C187), 'SlotsAllocation 2'!$G$2:$G$71, 0)),
            MATCH(CONCATENATE(B187, "-", C187), 'SlotsAllocation 2'!$F$2:$F$71, 0)),
        MATCH(CONCATENATE(B187, "-", C187), 'SlotsAllocation 2'!$E$2:$E$71, 0)),
    MATCH(CONCATENATE(B187, "-", C187), 'SlotsAllocation 2'!$D$2:$D$71, 0)),
MATCH(CONCATENATE(B187, "-", C187), 'SlotsAllocation 2'!$C$2:$C$71, 0))</f>
        <v>24</v>
      </c>
      <c r="R187" s="57">
        <v>40</v>
      </c>
      <c r="S187" s="7"/>
      <c r="T187" s="183"/>
      <c r="U187" s="142"/>
      <c r="V187" s="142"/>
      <c r="W187" s="142"/>
    </row>
    <row r="188" spans="1:32" ht="12" x14ac:dyDescent="0.25">
      <c r="B188" s="23" t="s">
        <v>59</v>
      </c>
      <c r="C188" s="2">
        <v>1</v>
      </c>
      <c r="D188" s="3" t="s">
        <v>60</v>
      </c>
      <c r="E188" s="3" t="s">
        <v>61</v>
      </c>
      <c r="F188" s="4">
        <v>3</v>
      </c>
      <c r="G188" s="172" t="s">
        <v>143</v>
      </c>
      <c r="H188" s="172">
        <v>4137</v>
      </c>
      <c r="I188" s="3" t="str">
        <f t="shared" si="44"/>
        <v>ST</v>
      </c>
      <c r="J188" s="3">
        <f>IF(ISNA(MATCH(CONCATENATE(B188, "-", C188), 'SlotsAllocation 2'!$C$2:$C$15, 0)),
    IF(ISNA(MATCH(CONCATENATE(B188, "-", C188), 'SlotsAllocation 2'!$D$2:$D$15, 0)),
        IF(ISNA(MATCH(CONCATENATE(B188, "-", C188), 'SlotsAllocation 2'!$E$2:$E$15, 0)),
            IF(ISNA(MATCH(CONCATENATE(B188, "-", C188), 'SlotsAllocation 2'!$F$2:$F$15, 0)),
                IF(ISNA(MATCH(CONCATENATE(B188, "-", C188), 'SlotsAllocation 2'!$G$2:$G$15, 0)),
                    IF(ISNA(MATCH(CONCATENATE(B188, "-", C188), 'SlotsAllocation 2'!$H$2:$H$15, 0)),
                        IF(ISNA(MATCH(CONCATENATE(B188, "-", C188), 'SlotsAllocation 2'!$I$2:$I$15, 0)),
                            IF(ISNA(MATCH(CONCATENATE(B188, "-", C188), 'SlotsAllocation 2'!$J$2:$J$15, 0)),
                                0,
                            MATCH(CONCATENATE(B188, "-", C188), 'SlotsAllocation 2'!$J$2:$J$15, 0)),
                        MATCH(CONCATENATE(B188, "-", C188), 'SlotsAllocation 2'!$I$2:$I$15, 0)),
                    MATCH(CONCATENATE(B188, "-", C188), 'SlotsAllocation 2'!$H$2:$H$15, 0)),
                MATCH(CONCATENATE(B188, "-", C188), 'SlotsAllocation 2'!$G$2:$G$15, 0)),
            MATCH(CONCATENATE(B188, "-", C188), 'SlotsAllocation 2'!$F$2:$F$15, 0)),
        MATCH(CONCATENATE(B188, "-", C188), 'SlotsAllocation 2'!$E$2:$E$15, 0)),
    MATCH(CONCATENATE(B188, "-", C188), 'SlotsAllocation 2'!$D$2:$D$15, 0)),
MATCH(CONCATENATE(B188, "-", C188), 'SlotsAllocation 2'!$C$2:$C$15, 0))</f>
        <v>13</v>
      </c>
      <c r="K188" s="3">
        <f>IF(ISNA(MATCH(CONCATENATE(B188, "-", C188), 'SlotsAllocation 2'!$C$16:$C$29, 0)),
    IF(ISNA(MATCH(CONCATENATE(B188, "-", C188), 'SlotsAllocation 2'!$D$16:$D$29, 0)),
        IF(ISNA(MATCH(CONCATENATE(B188, "-", C188), 'SlotsAllocation 2'!$E$16:$E$29, 0)),
            IF(ISNA(MATCH(CONCATENATE(B188, "-", C188), 'SlotsAllocation 2'!$F$16:$F$29, 0)),
                IF(ISNA(MATCH(CONCATENATE(B188, "-", C188), 'SlotsAllocation 2'!$G$16:$G$29, 0)),
                    IF(ISNA(MATCH(CONCATENATE(B188, "-", C188), 'SlotsAllocation 2'!$H$16:$H$29, 0)),
                        IF(ISNA(MATCH(CONCATENATE(B188, "-", C188), 'SlotsAllocation 2'!$I$16:$I$29, 0)),
                           IF(ISNA(MATCH(CONCATENATE(B188, "-", C188), 'SlotsAllocation 2'!$J$16:$J$29, 0)),
                                0,
                            MATCH(CONCATENATE(B188, "-", C188), 'SlotsAllocation 2'!$J$16:$J$29, 0)),
                        MATCH(CONCATENATE(B188, "-", C188), 'SlotsAllocation 2'!$I$16:$I$29, 0)),
                    MATCH(CONCATENATE(B188, "-", C188), 'SlotsAllocation 2'!$H$16:$H$29, 0)),
                MATCH(CONCATENATE(B188, "-", C188), 'SlotsAllocation 2'!$G$16:$G$29, 0)),
            MATCH(CONCATENATE(B188, "-", C188), 'SlotsAllocation 2'!$F$16:$F$29, 0)),
        MATCH(CONCATENATE(B188, "-", C188), 'SlotsAllocation 2'!$E$16:$E$29, 0)),
    MATCH(CONCATENATE(B188, "-", C188), 'SlotsAllocation 2'!$D$16:$D$29, 0)),
MATCH(CONCATENATE(B188, "-", C188), 'SlotsAllocation 2'!$C$16:$C$29, 0))</f>
        <v>0</v>
      </c>
      <c r="L188" s="3">
        <f>IF(ISNA(MATCH(CONCATENATE(B188, "-", C188), 'SlotsAllocation 2'!$C$30:$C$43, 0)),
    IF(ISNA(MATCH(CONCATENATE(B188, "-", C188), 'SlotsAllocation 2'!$D$30:$D$43, 0)),
        IF(ISNA(MATCH(CONCATENATE(B188, "-", C188), 'SlotsAllocation 2'!$E$30:$E$43, 0)),
            IF(ISNA(MATCH(CONCATENATE(B188, "-", C188), 'SlotsAllocation 2'!$F$30:$F$43, 0)),
                IF(ISNA(MATCH(CONCATENATE(B188, "-", C188), 'SlotsAllocation 2'!$G$30:$G$43, 0)),
                    IF(ISNA(MATCH(CONCATENATE(B188, "-", C188), 'SlotsAllocation 2'!$H$30:$H$43, 0)),
                        IF(ISNA(MATCH(CONCATENATE(B188, "-", C188), 'SlotsAllocation 2'!$I$30:$I$43, 0)),
                           IF(ISNA(MATCH(CONCATENATE(B188, "-", C188), 'SlotsAllocation 2'!$J$30:$J$43, 0)),
                                0,
                            MATCH(CONCATENATE(B188, "-", C188), 'SlotsAllocation 2'!$J$30:$J$43, 0)),
                        MATCH(CONCATENATE(B188, "-", C188), 'SlotsAllocation 2'!$I$30:$I$43, 0)),
                    MATCH(CONCATENATE(B188, "-", C188), 'SlotsAllocation 2'!$H$30:$H$43, 0)),
                MATCH(CONCATENATE(B188, "-", C188), 'SlotsAllocation 2'!$G$30:$G$43, 0)),
            MATCH(CONCATENATE(B188, "-", C188), 'SlotsAllocation 2'!$F$30:$F$43, 0)),
        MATCH(CONCATENATE(B188, "-", C188), 'SlotsAllocation 2'!$E$30:$E$43, 0)),
    MATCH(CONCATENATE(B188, "-", C188), 'SlotsAllocation 2'!$D$30:$D$43, 0)),
MATCH(CONCATENATE(B188, "-", C188), 'SlotsAllocation 2'!$C$30:$C$43, 0))</f>
        <v>13</v>
      </c>
      <c r="M188" s="3">
        <f>IF(ISNA(MATCH(CONCATENATE(B188, "-", C188), 'SlotsAllocation 2'!$C$44:$C$57, 0)),
    IF(ISNA(MATCH(CONCATENATE(B188, "-", C188), 'SlotsAllocation 2'!$D$44:$D$57, 0)),
        IF(ISNA(MATCH(CONCATENATE(B188, "-", C188), 'SlotsAllocation 2'!$E$44:$E$57, 0)),
            IF(ISNA(MATCH(CONCATENATE(B188, "-", C188), 'SlotsAllocation 2'!$F$44:$F$57, 0)),
                IF(ISNA(MATCH(CONCATENATE(B188, "-", C188), 'SlotsAllocation 2'!$G$44:$G$57, 0)),
                    IF(ISNA(MATCH(CONCATENATE(B188, "-", C188), 'SlotsAllocation 2'!$H$44:$H$57, 0)),
                        IF(ISNA(MATCH(CONCATENATE(B188, "-", C188), 'SlotsAllocation 2'!$I$44:$I$57, 0)),
                           IF(ISNA(MATCH(CONCATENATE(B188, "-", C188), 'SlotsAllocation 2'!$J$44:$J$57, 0)),
                                0,
                            MATCH(CONCATENATE(B188, "-", C188), 'SlotsAllocation 2'!$J$44:$J$57, 0)),
                        MATCH(CONCATENATE(B188, "-", C188), 'SlotsAllocation 2'!$I$44:$I$57, 0)),
                    MATCH(CONCATENATE(B188, "-", C188), 'SlotsAllocation 2'!$H$44:$H$57, 0)),
                MATCH(CONCATENATE(B188, "-", C188), 'SlotsAllocation 2'!$G$44:$G$57, 0)),
            MATCH(CONCATENATE(B188, "-", C188), 'SlotsAllocation 2'!$F$44:$F$57, 0)),
        MATCH(CONCATENATE(B188, "-", C188), 'SlotsAllocation 2'!$E$44:$E$57, 0)),
    MATCH(CONCATENATE(B188, "-", C188), 'SlotsAllocation 2'!$D$44:$D$57, 0)),
MATCH(CONCATENATE(B188, "-", C188), 'SlotsAllocation 2'!$C$44:$C$57, 0))</f>
        <v>0</v>
      </c>
      <c r="N188" s="3">
        <f>IF(ISNA(MATCH(CONCATENATE(B188, "-", C188), 'SlotsAllocation 2'!$C$58:$C$71, 0)),
    IF(ISNA(MATCH(CONCATENATE(B188, "-", C188), 'SlotsAllocation 2'!$D$58:$D$71, 0)),
        IF(ISNA(MATCH(CONCATENATE(B188, "-", C188), 'SlotsAllocation 2'!$E$58:$E$71, 0)),
            IF(ISNA(MATCH(CONCATENATE(B188, "-", C188), 'SlotsAllocation 2'!$F$58:$F$71, 0)),
                IF(ISNA(MATCH(CONCATENATE(B188, "-", C188), 'SlotsAllocation 2'!$G$58:$G$71, 0)),
                    IF(ISNA(MATCH(CONCATENATE(B188, "-", C188), 'SlotsAllocation 2'!$H$58:$H$71, 0)),
                        IF(ISNA(MATCH(CONCATENATE(B188, "-", C188), 'SlotsAllocation 2'!$I$58:$I$71, 0)),
                           IF(ISNA(MATCH(CONCATENATE(B188, "-", C188), 'SlotsAllocation 2'!$J$58:$J$71, 0)),
                                0,
                            MATCH(CONCATENATE(B188, "-", C188), 'SlotsAllocation 2'!$J$58:$J$71, 0)),
                        MATCH(CONCATENATE(B188, "-", C188), 'SlotsAllocation 2'!$I$58:$I$71, 0)),
                    MATCH(CONCATENATE(B188, "-", C188), 'SlotsAllocation 2'!$H$58:$H$71, 0)),
                MATCH(CONCATENATE(B188, "-", C188), 'SlotsAllocation 2'!$G$58:$G$71, 0)),
            MATCH(CONCATENATE(B188, "-", C188), 'SlotsAllocation 2'!$F$58:$F$71, 0)),
        MATCH(CONCATENATE(B188, "-", C188), 'SlotsAllocation 2'!$E$58:$E$71, 0)),
    MATCH(CONCATENATE(B188, "-", C188), 'SlotsAllocation 2'!$D$58:$D$71, 0)),
MATCH(CONCATENATE(B188, "-", C188), 'SlotsAllocation 2'!$C$58:$C$71, 0))</f>
        <v>0</v>
      </c>
      <c r="O188" s="3" t="str">
        <f>IF(ISNA(MATCH(CONCATENATE(B188, "-", C188), 'SlotsAllocation 2'!$C$2:$C$71, 0)),
    IF(ISNA(MATCH(CONCATENATE(B188, "-", C188), 'SlotsAllocation 2'!$D$2:$D$71, 0)),
        IF(ISNA(MATCH(CONCATENATE(B188, "-", C188), 'SlotsAllocation 2'!$E$2:$E$71, 0)),
            IF(ISNA(MATCH(CONCATENATE(B188, "-", C188), 'SlotsAllocation 2'!$F$2:$F$71, 0)),
                IF(ISNA(MATCH(CONCATENATE(B188, "-", C188), 'SlotsAllocation 2'!$G$2:$G$71, 0)),
                    IF(ISNA(MATCH(CONCATENATE(B188, "-", C188), 'SlotsAllocation 2'!$H$2:$H$71, 0)),
                        IF(ISNA(MATCH(CONCATENATE(B188, "-", C188),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16:20-17:50</v>
      </c>
      <c r="P188" s="3">
        <v>6007</v>
      </c>
      <c r="Q188" s="3">
        <f>IF(ISNA(MATCH(CONCATENATE(B188, "-", C188), 'SlotsAllocation 2'!$C$2:$C$71, 0)),
    IF(ISNA(MATCH(CONCATENATE(B188, "-", C188), 'SlotsAllocation 2'!$D$2:$D$71, 0)),
        IF(ISNA(MATCH(CONCATENATE(B188, "-", C188), 'SlotsAllocation 2'!$E$2:$E$71, 0)),
            IF(ISNA(MATCH(CONCATENATE(B188, "-", C188), 'SlotsAllocation 2'!$F$2:$F$71, 0)),
                IF(ISNA(MATCH(CONCATENATE(B188, "-", C188), 'SlotsAllocation 2'!$G$2:$G$71, 0)),
                    IF(ISNA(MATCH(CONCATENATE(B188, "-", C188), 'SlotsAllocation 2'!$H$2:$H$71, 0)),
                        IF(ISNA(MATCH(CONCATENATE(B188, "-", C188), 'SlotsAllocation 2'!$I$2:$I$71, 0)),
                            IF(ISNA(MATCH(CONCATENATE(B188, "-", C188), 'SlotsAllocation 2'!$J$2:$J$71, 0)),
                                "No Room Allocated",
                            MATCH(CONCATENATE(B188, "-", C188), 'SlotsAllocation 2'!$J$2:$J$71, 0)),
                        MATCH(CONCATENATE(B188, "-", C188), 'SlotsAllocation 2'!$I$2:$I$71, 0)),
                    MATCH(CONCATENATE(B188, "-", C188), 'SlotsAllocation 2'!$H$2:$H$71, 0)),
                MATCH(CONCATENATE(B188, "-", C188), 'SlotsAllocation 2'!$G$2:$G$71, 0)),
            MATCH(CONCATENATE(B188, "-", C188), 'SlotsAllocation 2'!$F$2:$F$71, 0)),
        MATCH(CONCATENATE(B188, "-", C188), 'SlotsAllocation 2'!$E$2:$E$71, 0)),
    MATCH(CONCATENATE(B188, "-", C188), 'SlotsAllocation 2'!$D$2:$D$71, 0)),
MATCH(CONCATENATE(B188, "-", C188), 'SlotsAllocation 2'!$C$2:$C$71, 0))</f>
        <v>13</v>
      </c>
      <c r="R188" s="57">
        <v>40</v>
      </c>
      <c r="S188" s="1"/>
      <c r="T188" s="183"/>
      <c r="U188" s="142"/>
      <c r="V188" s="142"/>
      <c r="W188" s="142"/>
    </row>
    <row r="189" spans="1:32" ht="12" x14ac:dyDescent="0.25">
      <c r="B189" s="23" t="s">
        <v>59</v>
      </c>
      <c r="C189" s="2">
        <v>2</v>
      </c>
      <c r="D189" s="3" t="s">
        <v>60</v>
      </c>
      <c r="E189" s="3" t="s">
        <v>61</v>
      </c>
      <c r="F189" s="4">
        <v>3</v>
      </c>
      <c r="G189" s="59" t="s">
        <v>149</v>
      </c>
      <c r="H189" s="7"/>
      <c r="I189" s="3" t="str">
        <f t="shared" ref="I189" si="45">CONCATENATE(
    IF(J189 &gt; 0, "S", ""),
    IF(K189 &gt; 0, "M", ""),
    IF(L189 &gt; 0, "T", ""),
    IF(M189 &gt; 0, "W", ""),
    IF(N189 &gt; 0, "R", ""),
)</f>
        <v>MW</v>
      </c>
      <c r="J189" s="3">
        <f>IF(ISNA(MATCH(CONCATENATE(B189, "-", C189), 'SlotsAllocation 2'!$C$2:$C$15, 0)),
    IF(ISNA(MATCH(CONCATENATE(B189, "-", C189), 'SlotsAllocation 2'!$D$2:$D$15, 0)),
        IF(ISNA(MATCH(CONCATENATE(B189, "-", C189), 'SlotsAllocation 2'!$E$2:$E$15, 0)),
            IF(ISNA(MATCH(CONCATENATE(B189, "-", C189), 'SlotsAllocation 2'!$F$2:$F$15, 0)),
                IF(ISNA(MATCH(CONCATENATE(B189, "-", C189), 'SlotsAllocation 2'!$G$2:$G$15, 0)),
                    IF(ISNA(MATCH(CONCATENATE(B189, "-", C189), 'SlotsAllocation 2'!$H$2:$H$15, 0)),
                        IF(ISNA(MATCH(CONCATENATE(B189, "-", C189), 'SlotsAllocation 2'!$I$2:$I$15, 0)),
                            IF(ISNA(MATCH(CONCATENATE(B189, "-", C189), 'SlotsAllocation 2'!$J$2:$J$15, 0)),
                                0,
                            MATCH(CONCATENATE(B189, "-", C189), 'SlotsAllocation 2'!$J$2:$J$15, 0)),
                        MATCH(CONCATENATE(B189, "-", C189), 'SlotsAllocation 2'!$I$2:$I$15, 0)),
                    MATCH(CONCATENATE(B189, "-", C189), 'SlotsAllocation 2'!$H$2:$H$15, 0)),
                MATCH(CONCATENATE(B189, "-", C189), 'SlotsAllocation 2'!$G$2:$G$15, 0)),
            MATCH(CONCATENATE(B189, "-", C189), 'SlotsAllocation 2'!$F$2:$F$15, 0)),
        MATCH(CONCATENATE(B189, "-", C189), 'SlotsAllocation 2'!$E$2:$E$15, 0)),
    MATCH(CONCATENATE(B189, "-", C189), 'SlotsAllocation 2'!$D$2:$D$15, 0)),
MATCH(CONCATENATE(B189, "-", C189), 'SlotsAllocation 2'!$C$2:$C$15, 0))</f>
        <v>0</v>
      </c>
      <c r="K189" s="3">
        <f>IF(ISNA(MATCH(CONCATENATE(B189, "-", C189), 'SlotsAllocation 2'!$C$16:$C$29, 0)),
    IF(ISNA(MATCH(CONCATENATE(B189, "-", C189), 'SlotsAllocation 2'!$D$16:$D$29, 0)),
        IF(ISNA(MATCH(CONCATENATE(B189, "-", C189), 'SlotsAllocation 2'!$E$16:$E$29, 0)),
            IF(ISNA(MATCH(CONCATENATE(B189, "-", C189), 'SlotsAllocation 2'!$F$16:$F$29, 0)),
                IF(ISNA(MATCH(CONCATENATE(B189, "-", C189), 'SlotsAllocation 2'!$G$16:$G$29, 0)),
                    IF(ISNA(MATCH(CONCATENATE(B189, "-", C189), 'SlotsAllocation 2'!$H$16:$H$29, 0)),
                        IF(ISNA(MATCH(CONCATENATE(B189, "-", C189), 'SlotsAllocation 2'!$I$16:$I$29, 0)),
                           IF(ISNA(MATCH(CONCATENATE(B189, "-", C189), 'SlotsAllocation 2'!$J$16:$J$29, 0)),
                                0,
                            MATCH(CONCATENATE(B189, "-", C189), 'SlotsAllocation 2'!$J$16:$J$29, 0)),
                        MATCH(CONCATENATE(B189, "-", C189), 'SlotsAllocation 2'!$I$16:$I$29, 0)),
                    MATCH(CONCATENATE(B189, "-", C189), 'SlotsAllocation 2'!$H$16:$H$29, 0)),
                MATCH(CONCATENATE(B189, "-", C189), 'SlotsAllocation 2'!$G$16:$G$29, 0)),
            MATCH(CONCATENATE(B189, "-", C189), 'SlotsAllocation 2'!$F$16:$F$29, 0)),
        MATCH(CONCATENATE(B189, "-", C189), 'SlotsAllocation 2'!$E$16:$E$29, 0)),
    MATCH(CONCATENATE(B189, "-", C189), 'SlotsAllocation 2'!$D$16:$D$29, 0)),
MATCH(CONCATENATE(B189, "-", C189), 'SlotsAllocation 2'!$C$16:$C$29, 0))</f>
        <v>13</v>
      </c>
      <c r="L189" s="3">
        <f>IF(ISNA(MATCH(CONCATENATE(B189, "-", C189), 'SlotsAllocation 2'!$C$30:$C$43, 0)),
    IF(ISNA(MATCH(CONCATENATE(B189, "-", C189), 'SlotsAllocation 2'!$D$30:$D$43, 0)),
        IF(ISNA(MATCH(CONCATENATE(B189, "-", C189), 'SlotsAllocation 2'!$E$30:$E$43, 0)),
            IF(ISNA(MATCH(CONCATENATE(B189, "-", C189), 'SlotsAllocation 2'!$F$30:$F$43, 0)),
                IF(ISNA(MATCH(CONCATENATE(B189, "-", C189), 'SlotsAllocation 2'!$G$30:$G$43, 0)),
                    IF(ISNA(MATCH(CONCATENATE(B189, "-", C189), 'SlotsAllocation 2'!$H$30:$H$43, 0)),
                        IF(ISNA(MATCH(CONCATENATE(B189, "-", C189), 'SlotsAllocation 2'!$I$30:$I$43, 0)),
                           IF(ISNA(MATCH(CONCATENATE(B189, "-", C189), 'SlotsAllocation 2'!$J$30:$J$43, 0)),
                                0,
                            MATCH(CONCATENATE(B189, "-", C189), 'SlotsAllocation 2'!$J$30:$J$43, 0)),
                        MATCH(CONCATENATE(B189, "-", C189), 'SlotsAllocation 2'!$I$30:$I$43, 0)),
                    MATCH(CONCATENATE(B189, "-", C189), 'SlotsAllocation 2'!$H$30:$H$43, 0)),
                MATCH(CONCATENATE(B189, "-", C189), 'SlotsAllocation 2'!$G$30:$G$43, 0)),
            MATCH(CONCATENATE(B189, "-", C189), 'SlotsAllocation 2'!$F$30:$F$43, 0)),
        MATCH(CONCATENATE(B189, "-", C189), 'SlotsAllocation 2'!$E$30:$E$43, 0)),
    MATCH(CONCATENATE(B189, "-", C189), 'SlotsAllocation 2'!$D$30:$D$43, 0)),
MATCH(CONCATENATE(B189, "-", C189), 'SlotsAllocation 2'!$C$30:$C$43, 0))</f>
        <v>0</v>
      </c>
      <c r="M189" s="3">
        <f>IF(ISNA(MATCH(CONCATENATE(B189, "-", C189), 'SlotsAllocation 2'!$C$44:$C$57, 0)),
    IF(ISNA(MATCH(CONCATENATE(B189, "-", C189), 'SlotsAllocation 2'!$D$44:$D$57, 0)),
        IF(ISNA(MATCH(CONCATENATE(B189, "-", C189), 'SlotsAllocation 2'!$E$44:$E$57, 0)),
            IF(ISNA(MATCH(CONCATENATE(B189, "-", C189), 'SlotsAllocation 2'!$F$44:$F$57, 0)),
                IF(ISNA(MATCH(CONCATENATE(B189, "-", C189), 'SlotsAllocation 2'!$G$44:$G$57, 0)),
                    IF(ISNA(MATCH(CONCATENATE(B189, "-", C189), 'SlotsAllocation 2'!$H$44:$H$57, 0)),
                        IF(ISNA(MATCH(CONCATENATE(B189, "-", C189), 'SlotsAllocation 2'!$I$44:$I$57, 0)),
                           IF(ISNA(MATCH(CONCATENATE(B189, "-", C189), 'SlotsAllocation 2'!$J$44:$J$57, 0)),
                                0,
                            MATCH(CONCATENATE(B189, "-", C189), 'SlotsAllocation 2'!$J$44:$J$57, 0)),
                        MATCH(CONCATENATE(B189, "-", C189), 'SlotsAllocation 2'!$I$44:$I$57, 0)),
                    MATCH(CONCATENATE(B189, "-", C189), 'SlotsAllocation 2'!$H$44:$H$57, 0)),
                MATCH(CONCATENATE(B189, "-", C189), 'SlotsAllocation 2'!$G$44:$G$57, 0)),
            MATCH(CONCATENATE(B189, "-", C189), 'SlotsAllocation 2'!$F$44:$F$57, 0)),
        MATCH(CONCATENATE(B189, "-", C189), 'SlotsAllocation 2'!$E$44:$E$57, 0)),
    MATCH(CONCATENATE(B189, "-", C189), 'SlotsAllocation 2'!$D$44:$D$57, 0)),
MATCH(CONCATENATE(B189, "-", C189), 'SlotsAllocation 2'!$C$44:$C$57, 0))</f>
        <v>13</v>
      </c>
      <c r="N189" s="3">
        <f>IF(ISNA(MATCH(CONCATENATE(B189, "-", C189), 'SlotsAllocation 2'!$C$58:$C$71, 0)),
    IF(ISNA(MATCH(CONCATENATE(B189, "-", C189), 'SlotsAllocation 2'!$D$58:$D$71, 0)),
        IF(ISNA(MATCH(CONCATENATE(B189, "-", C189), 'SlotsAllocation 2'!$E$58:$E$71, 0)),
            IF(ISNA(MATCH(CONCATENATE(B189, "-", C189), 'SlotsAllocation 2'!$F$58:$F$71, 0)),
                IF(ISNA(MATCH(CONCATENATE(B189, "-", C189), 'SlotsAllocation 2'!$G$58:$G$71, 0)),
                    IF(ISNA(MATCH(CONCATENATE(B189, "-", C189), 'SlotsAllocation 2'!$H$58:$H$71, 0)),
                        IF(ISNA(MATCH(CONCATENATE(B189, "-", C189), 'SlotsAllocation 2'!$I$58:$I$71, 0)),
                           IF(ISNA(MATCH(CONCATENATE(B189, "-", C189), 'SlotsAllocation 2'!$J$58:$J$71, 0)),
                                0,
                            MATCH(CONCATENATE(B189, "-", C189), 'SlotsAllocation 2'!$J$58:$J$71, 0)),
                        MATCH(CONCATENATE(B189, "-", C189), 'SlotsAllocation 2'!$I$58:$I$71, 0)),
                    MATCH(CONCATENATE(B189, "-", C189), 'SlotsAllocation 2'!$H$58:$H$71, 0)),
                MATCH(CONCATENATE(B189, "-", C189), 'SlotsAllocation 2'!$G$58:$G$71, 0)),
            MATCH(CONCATENATE(B189, "-", C189), 'SlotsAllocation 2'!$F$58:$F$71, 0)),
        MATCH(CONCATENATE(B189, "-", C189), 'SlotsAllocation 2'!$E$58:$E$71, 0)),
    MATCH(CONCATENATE(B189, "-", C189), 'SlotsAllocation 2'!$D$58:$D$71, 0)),
MATCH(CONCATENATE(B189, "-", C189), 'SlotsAllocation 2'!$C$58:$C$71, 0))</f>
        <v>0</v>
      </c>
      <c r="O189" s="3" t="str">
        <f>IF(ISNA(MATCH(CONCATENATE(B189, "-", C189), 'SlotsAllocation 2'!$C$2:$C$71, 0)),
    IF(ISNA(MATCH(CONCATENATE(B189, "-", C189), 'SlotsAllocation 2'!$D$2:$D$71, 0)),
        IF(ISNA(MATCH(CONCATENATE(B189, "-", C189), 'SlotsAllocation 2'!$E$2:$E$71, 0)),
            IF(ISNA(MATCH(CONCATENATE(B189, "-", C189), 'SlotsAllocation 2'!$F$2:$F$71, 0)),
                IF(ISNA(MATCH(CONCATENATE(B189, "-", C189), 'SlotsAllocation 2'!$G$2:$G$71, 0)),
                    IF(ISNA(MATCH(CONCATENATE(B189, "-", C189), 'SlotsAllocation 2'!$H$2:$H$71, 0)),
                        IF(ISNA(MATCH(CONCATENATE(B189, "-", C189),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16:20-17:50</v>
      </c>
      <c r="P189" s="3">
        <v>6012</v>
      </c>
      <c r="Q189" s="3">
        <f>IF(ISNA(MATCH(CONCATENATE(B189, "-", C189), 'SlotsAllocation 2'!$C$2:$C$71, 0)),
    IF(ISNA(MATCH(CONCATENATE(B189, "-", C189), 'SlotsAllocation 2'!$D$2:$D$71, 0)),
        IF(ISNA(MATCH(CONCATENATE(B189, "-", C189), 'SlotsAllocation 2'!$E$2:$E$71, 0)),
            IF(ISNA(MATCH(CONCATENATE(B189, "-", C189), 'SlotsAllocation 2'!$F$2:$F$71, 0)),
                IF(ISNA(MATCH(CONCATENATE(B189, "-", C189), 'SlotsAllocation 2'!$G$2:$G$71, 0)),
                    IF(ISNA(MATCH(CONCATENATE(B189, "-", C189), 'SlotsAllocation 2'!$H$2:$H$71, 0)),
                        IF(ISNA(MATCH(CONCATENATE(B189, "-", C189), 'SlotsAllocation 2'!$I$2:$I$71, 0)),
                            IF(ISNA(MATCH(CONCATENATE(B189, "-", C189), 'SlotsAllocation 2'!$J$2:$J$71, 0)),
                                "No Room Allocated",
                            MATCH(CONCATENATE(B189, "-", C189), 'SlotsAllocation 2'!$J$2:$J$71, 0)),
                        MATCH(CONCATENATE(B189, "-", C189), 'SlotsAllocation 2'!$I$2:$I$71, 0)),
                    MATCH(CONCATENATE(B189, "-", C189), 'SlotsAllocation 2'!$H$2:$H$71, 0)),
                MATCH(CONCATENATE(B189, "-", C189), 'SlotsAllocation 2'!$G$2:$G$71, 0)),
            MATCH(CONCATENATE(B189, "-", C189), 'SlotsAllocation 2'!$F$2:$F$71, 0)),
        MATCH(CONCATENATE(B189, "-", C189), 'SlotsAllocation 2'!$E$2:$E$71, 0)),
    MATCH(CONCATENATE(B189, "-", C189), 'SlotsAllocation 2'!$D$2:$D$71, 0)),
MATCH(CONCATENATE(B189, "-", C189), 'SlotsAllocation 2'!$C$2:$C$71, 0))</f>
        <v>27</v>
      </c>
      <c r="R189" s="57">
        <v>40</v>
      </c>
      <c r="S189" s="1"/>
      <c r="T189" s="183"/>
      <c r="U189" s="142"/>
      <c r="V189" s="142"/>
      <c r="W189" s="142"/>
    </row>
    <row r="190" spans="1:32" ht="12" x14ac:dyDescent="0.25">
      <c r="B190" s="23" t="s">
        <v>59</v>
      </c>
      <c r="C190" s="2">
        <v>3</v>
      </c>
      <c r="D190" s="3" t="s">
        <v>60</v>
      </c>
      <c r="E190" s="3" t="s">
        <v>61</v>
      </c>
      <c r="F190" s="4">
        <v>3</v>
      </c>
      <c r="G190" s="59" t="s">
        <v>149</v>
      </c>
      <c r="H190" s="7"/>
      <c r="I190" s="3" t="str">
        <f t="shared" si="43"/>
        <v>MW</v>
      </c>
      <c r="J190" s="3">
        <f>IF(ISNA(MATCH(CONCATENATE(B190, "-", C190), 'SlotsAllocation 2'!$C$2:$C$15, 0)),
    IF(ISNA(MATCH(CONCATENATE(B190, "-", C190), 'SlotsAllocation 2'!$D$2:$D$15, 0)),
        IF(ISNA(MATCH(CONCATENATE(B190, "-", C190), 'SlotsAllocation 2'!$E$2:$E$15, 0)),
            IF(ISNA(MATCH(CONCATENATE(B190, "-", C190), 'SlotsAllocation 2'!$F$2:$F$15, 0)),
                IF(ISNA(MATCH(CONCATENATE(B190, "-", C190), 'SlotsAllocation 2'!$G$2:$G$15, 0)),
                    IF(ISNA(MATCH(CONCATENATE(B190, "-", C190), 'SlotsAllocation 2'!$H$2:$H$15, 0)),
                        IF(ISNA(MATCH(CONCATENATE(B190, "-", C190), 'SlotsAllocation 2'!$I$2:$I$15, 0)),
                            IF(ISNA(MATCH(CONCATENATE(B190, "-", C190), 'SlotsAllocation 2'!$J$2:$J$15, 0)),
                                0,
                            MATCH(CONCATENATE(B190, "-", C190), 'SlotsAllocation 2'!$J$2:$J$15, 0)),
                        MATCH(CONCATENATE(B190, "-", C190), 'SlotsAllocation 2'!$I$2:$I$15, 0)),
                    MATCH(CONCATENATE(B190, "-", C190), 'SlotsAllocation 2'!$H$2:$H$15, 0)),
                MATCH(CONCATENATE(B190, "-", C190), 'SlotsAllocation 2'!$G$2:$G$15, 0)),
            MATCH(CONCATENATE(B190, "-", C190), 'SlotsAllocation 2'!$F$2:$F$15, 0)),
        MATCH(CONCATENATE(B190, "-", C190), 'SlotsAllocation 2'!$E$2:$E$15, 0)),
    MATCH(CONCATENATE(B190, "-", C190), 'SlotsAllocation 2'!$D$2:$D$15, 0)),
MATCH(CONCATENATE(B190, "-", C190), 'SlotsAllocation 2'!$C$2:$C$15, 0))</f>
        <v>0</v>
      </c>
      <c r="K190" s="3">
        <f>IF(ISNA(MATCH(CONCATENATE(B190, "-", C190), 'SlotsAllocation 2'!$C$16:$C$29, 0)),
    IF(ISNA(MATCH(CONCATENATE(B190, "-", C190), 'SlotsAllocation 2'!$D$16:$D$29, 0)),
        IF(ISNA(MATCH(CONCATENATE(B190, "-", C190), 'SlotsAllocation 2'!$E$16:$E$29, 0)),
            IF(ISNA(MATCH(CONCATENATE(B190, "-", C190), 'SlotsAllocation 2'!$F$16:$F$29, 0)),
                IF(ISNA(MATCH(CONCATENATE(B190, "-", C190), 'SlotsAllocation 2'!$G$16:$G$29, 0)),
                    IF(ISNA(MATCH(CONCATENATE(B190, "-", C190), 'SlotsAllocation 2'!$H$16:$H$29, 0)),
                        IF(ISNA(MATCH(CONCATENATE(B190, "-", C190), 'SlotsAllocation 2'!$I$16:$I$29, 0)),
                           IF(ISNA(MATCH(CONCATENATE(B190, "-", C190), 'SlotsAllocation 2'!$J$16:$J$29, 0)),
                                0,
                            MATCH(CONCATENATE(B190, "-", C190), 'SlotsAllocation 2'!$J$16:$J$29, 0)),
                        MATCH(CONCATENATE(B190, "-", C190), 'SlotsAllocation 2'!$I$16:$I$29, 0)),
                    MATCH(CONCATENATE(B190, "-", C190), 'SlotsAllocation 2'!$H$16:$H$29, 0)),
                MATCH(CONCATENATE(B190, "-", C190), 'SlotsAllocation 2'!$G$16:$G$29, 0)),
            MATCH(CONCATENATE(B190, "-", C190), 'SlotsAllocation 2'!$F$16:$F$29, 0)),
        MATCH(CONCATENATE(B190, "-", C190), 'SlotsAllocation 2'!$E$16:$E$29, 0)),
    MATCH(CONCATENATE(B190, "-", C190), 'SlotsAllocation 2'!$D$16:$D$29, 0)),
MATCH(CONCATENATE(B190, "-", C190), 'SlotsAllocation 2'!$C$16:$C$29, 0))</f>
        <v>10</v>
      </c>
      <c r="L190" s="3">
        <f>IF(ISNA(MATCH(CONCATENATE(B190, "-", C190), 'SlotsAllocation 2'!$C$30:$C$43, 0)),
    IF(ISNA(MATCH(CONCATENATE(B190, "-", C190), 'SlotsAllocation 2'!$D$30:$D$43, 0)),
        IF(ISNA(MATCH(CONCATENATE(B190, "-", C190), 'SlotsAllocation 2'!$E$30:$E$43, 0)),
            IF(ISNA(MATCH(CONCATENATE(B190, "-", C190), 'SlotsAllocation 2'!$F$30:$F$43, 0)),
                IF(ISNA(MATCH(CONCATENATE(B190, "-", C190), 'SlotsAllocation 2'!$G$30:$G$43, 0)),
                    IF(ISNA(MATCH(CONCATENATE(B190, "-", C190), 'SlotsAllocation 2'!$H$30:$H$43, 0)),
                        IF(ISNA(MATCH(CONCATENATE(B190, "-", C190), 'SlotsAllocation 2'!$I$30:$I$43, 0)),
                           IF(ISNA(MATCH(CONCATENATE(B190, "-", C190), 'SlotsAllocation 2'!$J$30:$J$43, 0)),
                                0,
                            MATCH(CONCATENATE(B190, "-", C190), 'SlotsAllocation 2'!$J$30:$J$43, 0)),
                        MATCH(CONCATENATE(B190, "-", C190), 'SlotsAllocation 2'!$I$30:$I$43, 0)),
                    MATCH(CONCATENATE(B190, "-", C190), 'SlotsAllocation 2'!$H$30:$H$43, 0)),
                MATCH(CONCATENATE(B190, "-", C190), 'SlotsAllocation 2'!$G$30:$G$43, 0)),
            MATCH(CONCATENATE(B190, "-", C190), 'SlotsAllocation 2'!$F$30:$F$43, 0)),
        MATCH(CONCATENATE(B190, "-", C190), 'SlotsAllocation 2'!$E$30:$E$43, 0)),
    MATCH(CONCATENATE(B190, "-", C190), 'SlotsAllocation 2'!$D$30:$D$43, 0)),
MATCH(CONCATENATE(B190, "-", C190), 'SlotsAllocation 2'!$C$30:$C$43, 0))</f>
        <v>0</v>
      </c>
      <c r="M190" s="3">
        <f>IF(ISNA(MATCH(CONCATENATE(B190, "-", C190), 'SlotsAllocation 2'!$C$44:$C$57, 0)),
    IF(ISNA(MATCH(CONCATENATE(B190, "-", C190), 'SlotsAllocation 2'!$D$44:$D$57, 0)),
        IF(ISNA(MATCH(CONCATENATE(B190, "-", C190), 'SlotsAllocation 2'!$E$44:$E$57, 0)),
            IF(ISNA(MATCH(CONCATENATE(B190, "-", C190), 'SlotsAllocation 2'!$F$44:$F$57, 0)),
                IF(ISNA(MATCH(CONCATENATE(B190, "-", C190), 'SlotsAllocation 2'!$G$44:$G$57, 0)),
                    IF(ISNA(MATCH(CONCATENATE(B190, "-", C190), 'SlotsAllocation 2'!$H$44:$H$57, 0)),
                        IF(ISNA(MATCH(CONCATENATE(B190, "-", C190), 'SlotsAllocation 2'!$I$44:$I$57, 0)),
                           IF(ISNA(MATCH(CONCATENATE(B190, "-", C190), 'SlotsAllocation 2'!$J$44:$J$57, 0)),
                                0,
                            MATCH(CONCATENATE(B190, "-", C190), 'SlotsAllocation 2'!$J$44:$J$57, 0)),
                        MATCH(CONCATENATE(B190, "-", C190), 'SlotsAllocation 2'!$I$44:$I$57, 0)),
                    MATCH(CONCATENATE(B190, "-", C190), 'SlotsAllocation 2'!$H$44:$H$57, 0)),
                MATCH(CONCATENATE(B190, "-", C190), 'SlotsAllocation 2'!$G$44:$G$57, 0)),
            MATCH(CONCATENATE(B190, "-", C190), 'SlotsAllocation 2'!$F$44:$F$57, 0)),
        MATCH(CONCATENATE(B190, "-", C190), 'SlotsAllocation 2'!$E$44:$E$57, 0)),
    MATCH(CONCATENATE(B190, "-", C190), 'SlotsAllocation 2'!$D$44:$D$57, 0)),
MATCH(CONCATENATE(B190, "-", C190), 'SlotsAllocation 2'!$C$44:$C$57, 0))</f>
        <v>11</v>
      </c>
      <c r="N190" s="3">
        <f>IF(ISNA(MATCH(CONCATENATE(B190, "-", C190), 'SlotsAllocation 2'!$C$58:$C$71, 0)),
    IF(ISNA(MATCH(CONCATENATE(B190, "-", C190), 'SlotsAllocation 2'!$D$58:$D$71, 0)),
        IF(ISNA(MATCH(CONCATENATE(B190, "-", C190), 'SlotsAllocation 2'!$E$58:$E$71, 0)),
            IF(ISNA(MATCH(CONCATENATE(B190, "-", C190), 'SlotsAllocation 2'!$F$58:$F$71, 0)),
                IF(ISNA(MATCH(CONCATENATE(B190, "-", C190), 'SlotsAllocation 2'!$G$58:$G$71, 0)),
                    IF(ISNA(MATCH(CONCATENATE(B190, "-", C190), 'SlotsAllocation 2'!$H$58:$H$71, 0)),
                        IF(ISNA(MATCH(CONCATENATE(B190, "-", C190), 'SlotsAllocation 2'!$I$58:$I$71, 0)),
                           IF(ISNA(MATCH(CONCATENATE(B190, "-", C190), 'SlotsAllocation 2'!$J$58:$J$71, 0)),
                                0,
                            MATCH(CONCATENATE(B190, "-", C190), 'SlotsAllocation 2'!$J$58:$J$71, 0)),
                        MATCH(CONCATENATE(B190, "-", C190), 'SlotsAllocation 2'!$I$58:$I$71, 0)),
                    MATCH(CONCATENATE(B190, "-", C190), 'SlotsAllocation 2'!$H$58:$H$71, 0)),
                MATCH(CONCATENATE(B190, "-", C190), 'SlotsAllocation 2'!$G$58:$G$71, 0)),
            MATCH(CONCATENATE(B190, "-", C190), 'SlotsAllocation 2'!$F$58:$F$71, 0)),
        MATCH(CONCATENATE(B190, "-", C190), 'SlotsAllocation 2'!$E$58:$E$71, 0)),
    MATCH(CONCATENATE(B190, "-", C190), 'SlotsAllocation 2'!$D$58:$D$71, 0)),
MATCH(CONCATENATE(B190, "-", C190), 'SlotsAllocation 2'!$C$58:$C$71, 0))</f>
        <v>0</v>
      </c>
      <c r="O190" s="3" t="str">
        <f>IF(ISNA(MATCH(CONCATENATE(B190, "-", C190), 'SlotsAllocation 2'!$C$2:$C$71, 0)),
    IF(ISNA(MATCH(CONCATENATE(B190, "-", C190), 'SlotsAllocation 2'!$D$2:$D$71, 0)),
        IF(ISNA(MATCH(CONCATENATE(B190, "-", C190), 'SlotsAllocation 2'!$E$2:$E$71, 0)),
            IF(ISNA(MATCH(CONCATENATE(B190, "-", C190), 'SlotsAllocation 2'!$F$2:$F$71, 0)),
                IF(ISNA(MATCH(CONCATENATE(B190, "-", C190), 'SlotsAllocation 2'!$G$2:$G$71, 0)),
                    IF(ISNA(MATCH(CONCATENATE(B190, "-", C190), 'SlotsAllocation 2'!$H$2:$H$71, 0)),
                        IF(ISNA(MATCH(CONCATENATE(B190, "-", C190),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14:40-16:10</v>
      </c>
      <c r="P190" s="3">
        <v>6009</v>
      </c>
      <c r="Q190" s="3">
        <f>IF(ISNA(MATCH(CONCATENATE(B190, "-", C190), 'SlotsAllocation 2'!$C$2:$C$71, 0)),
    IF(ISNA(MATCH(CONCATENATE(B190, "-", C190), 'SlotsAllocation 2'!$D$2:$D$71, 0)),
        IF(ISNA(MATCH(CONCATENATE(B190, "-", C190), 'SlotsAllocation 2'!$E$2:$E$71, 0)),
            IF(ISNA(MATCH(CONCATENATE(B190, "-", C190), 'SlotsAllocation 2'!$F$2:$F$71, 0)),
                IF(ISNA(MATCH(CONCATENATE(B190, "-", C190), 'SlotsAllocation 2'!$G$2:$G$71, 0)),
                    IF(ISNA(MATCH(CONCATENATE(B190, "-", C190), 'SlotsAllocation 2'!$H$2:$H$71, 0)),
                        IF(ISNA(MATCH(CONCATENATE(B190, "-", C190), 'SlotsAllocation 2'!$I$2:$I$71, 0)),
                            IF(ISNA(MATCH(CONCATENATE(B190, "-", C190), 'SlotsAllocation 2'!$J$2:$J$71, 0)),
                                "No Room Allocated",
                            MATCH(CONCATENATE(B190, "-", C190), 'SlotsAllocation 2'!$J$2:$J$71, 0)),
                        MATCH(CONCATENATE(B190, "-", C190), 'SlotsAllocation 2'!$I$2:$I$71, 0)),
                    MATCH(CONCATENATE(B190, "-", C190), 'SlotsAllocation 2'!$H$2:$H$71, 0)),
                MATCH(CONCATENATE(B190, "-", C190), 'SlotsAllocation 2'!$G$2:$G$71, 0)),
            MATCH(CONCATENATE(B190, "-", C190), 'SlotsAllocation 2'!$F$2:$F$71, 0)),
        MATCH(CONCATENATE(B190, "-", C190), 'SlotsAllocation 2'!$E$2:$E$71, 0)),
    MATCH(CONCATENATE(B190, "-", C190), 'SlotsAllocation 2'!$D$2:$D$71, 0)),
MATCH(CONCATENATE(B190, "-", C190), 'SlotsAllocation 2'!$C$2:$C$71, 0))</f>
        <v>24</v>
      </c>
      <c r="R190" s="57">
        <v>40</v>
      </c>
      <c r="S190" s="18"/>
      <c r="T190" s="183"/>
      <c r="U190" s="130"/>
      <c r="V190" s="130"/>
      <c r="W190" s="185"/>
      <c r="X190" s="185"/>
      <c r="Y190" s="185"/>
      <c r="Z190" s="185"/>
      <c r="AA190" s="185"/>
    </row>
    <row r="191" spans="1:32" ht="12" x14ac:dyDescent="0.25">
      <c r="B191" s="23" t="s">
        <v>67</v>
      </c>
      <c r="C191" s="2">
        <v>1</v>
      </c>
      <c r="D191" s="3" t="s">
        <v>68</v>
      </c>
      <c r="E191" s="3" t="s">
        <v>69</v>
      </c>
      <c r="F191" s="4">
        <v>3</v>
      </c>
      <c r="G191" s="113" t="s">
        <v>352</v>
      </c>
      <c r="H191" s="113">
        <v>4453</v>
      </c>
      <c r="I191" s="3" t="str">
        <f t="shared" si="43"/>
        <v>MW</v>
      </c>
      <c r="J191" s="3">
        <f>IF(ISNA(MATCH(CONCATENATE(B191, "-", C191), 'SlotsAllocation 2'!$C$2:$C$15, 0)),
    IF(ISNA(MATCH(CONCATENATE(B191, "-", C191), 'SlotsAllocation 2'!$D$2:$D$15, 0)),
        IF(ISNA(MATCH(CONCATENATE(B191, "-", C191), 'SlotsAllocation 2'!$E$2:$E$15, 0)),
            IF(ISNA(MATCH(CONCATENATE(B191, "-", C191), 'SlotsAllocation 2'!$F$2:$F$15, 0)),
                IF(ISNA(MATCH(CONCATENATE(B191, "-", C191), 'SlotsAllocation 2'!$G$2:$G$15, 0)),
                    IF(ISNA(MATCH(CONCATENATE(B191, "-", C191), 'SlotsAllocation 2'!$H$2:$H$15, 0)),
                        IF(ISNA(MATCH(CONCATENATE(B191, "-", C191), 'SlotsAllocation 2'!$I$2:$I$15, 0)),
                            IF(ISNA(MATCH(CONCATENATE(B191, "-", C191), 'SlotsAllocation 2'!$J$2:$J$15, 0)),
                                0,
                            MATCH(CONCATENATE(B191, "-", C191), 'SlotsAllocation 2'!$J$2:$J$15, 0)),
                        MATCH(CONCATENATE(B191, "-", C191), 'SlotsAllocation 2'!$I$2:$I$15, 0)),
                    MATCH(CONCATENATE(B191, "-", C191), 'SlotsAllocation 2'!$H$2:$H$15, 0)),
                MATCH(CONCATENATE(B191, "-", C191), 'SlotsAllocation 2'!$G$2:$G$15, 0)),
            MATCH(CONCATENATE(B191, "-", C191), 'SlotsAllocation 2'!$F$2:$F$15, 0)),
        MATCH(CONCATENATE(B191, "-", C191), 'SlotsAllocation 2'!$E$2:$E$15, 0)),
    MATCH(CONCATENATE(B191, "-", C191), 'SlotsAllocation 2'!$D$2:$D$15, 0)),
MATCH(CONCATENATE(B191, "-", C191), 'SlotsAllocation 2'!$C$2:$C$15, 0))</f>
        <v>0</v>
      </c>
      <c r="K191" s="3">
        <f>IF(ISNA(MATCH(CONCATENATE(B191, "-", C191), 'SlotsAllocation 2'!$C$16:$C$29, 0)),
    IF(ISNA(MATCH(CONCATENATE(B191, "-", C191), 'SlotsAllocation 2'!$D$16:$D$29, 0)),
        IF(ISNA(MATCH(CONCATENATE(B191, "-", C191), 'SlotsAllocation 2'!$E$16:$E$29, 0)),
            IF(ISNA(MATCH(CONCATENATE(B191, "-", C191), 'SlotsAllocation 2'!$F$16:$F$29, 0)),
                IF(ISNA(MATCH(CONCATENATE(B191, "-", C191), 'SlotsAllocation 2'!$G$16:$G$29, 0)),
                    IF(ISNA(MATCH(CONCATENATE(B191, "-", C191), 'SlotsAllocation 2'!$H$16:$H$29, 0)),
                        IF(ISNA(MATCH(CONCATENATE(B191, "-", C191), 'SlotsAllocation 2'!$I$16:$I$29, 0)),
                           IF(ISNA(MATCH(CONCATENATE(B191, "-", C191), 'SlotsAllocation 2'!$J$16:$J$29, 0)),
                                0,
                            MATCH(CONCATENATE(B191, "-", C191), 'SlotsAllocation 2'!$J$16:$J$29, 0)),
                        MATCH(CONCATENATE(B191, "-", C191), 'SlotsAllocation 2'!$I$16:$I$29, 0)),
                    MATCH(CONCATENATE(B191, "-", C191), 'SlotsAllocation 2'!$H$16:$H$29, 0)),
                MATCH(CONCATENATE(B191, "-", C191), 'SlotsAllocation 2'!$G$16:$G$29, 0)),
            MATCH(CONCATENATE(B191, "-", C191), 'SlotsAllocation 2'!$F$16:$F$29, 0)),
        MATCH(CONCATENATE(B191, "-", C191), 'SlotsAllocation 2'!$E$16:$E$29, 0)),
    MATCH(CONCATENATE(B191, "-", C191), 'SlotsAllocation 2'!$D$16:$D$29, 0)),
MATCH(CONCATENATE(B191, "-", C191), 'SlotsAllocation 2'!$C$16:$C$29, 0))</f>
        <v>9</v>
      </c>
      <c r="L191" s="3">
        <f>IF(ISNA(MATCH(CONCATENATE(B191, "-", C191), 'SlotsAllocation 2'!$C$30:$C$43, 0)),
    IF(ISNA(MATCH(CONCATENATE(B191, "-", C191), 'SlotsAllocation 2'!$D$30:$D$43, 0)),
        IF(ISNA(MATCH(CONCATENATE(B191, "-", C191), 'SlotsAllocation 2'!$E$30:$E$43, 0)),
            IF(ISNA(MATCH(CONCATENATE(B191, "-", C191), 'SlotsAllocation 2'!$F$30:$F$43, 0)),
                IF(ISNA(MATCH(CONCATENATE(B191, "-", C191), 'SlotsAllocation 2'!$G$30:$G$43, 0)),
                    IF(ISNA(MATCH(CONCATENATE(B191, "-", C191), 'SlotsAllocation 2'!$H$30:$H$43, 0)),
                        IF(ISNA(MATCH(CONCATENATE(B191, "-", C191), 'SlotsAllocation 2'!$I$30:$I$43, 0)),
                           IF(ISNA(MATCH(CONCATENATE(B191, "-", C191), 'SlotsAllocation 2'!$J$30:$J$43, 0)),
                                0,
                            MATCH(CONCATENATE(B191, "-", C191), 'SlotsAllocation 2'!$J$30:$J$43, 0)),
                        MATCH(CONCATENATE(B191, "-", C191), 'SlotsAllocation 2'!$I$30:$I$43, 0)),
                    MATCH(CONCATENATE(B191, "-", C191), 'SlotsAllocation 2'!$H$30:$H$43, 0)),
                MATCH(CONCATENATE(B191, "-", C191), 'SlotsAllocation 2'!$G$30:$G$43, 0)),
            MATCH(CONCATENATE(B191, "-", C191), 'SlotsAllocation 2'!$F$30:$F$43, 0)),
        MATCH(CONCATENATE(B191, "-", C191), 'SlotsAllocation 2'!$E$30:$E$43, 0)),
    MATCH(CONCATENATE(B191, "-", C191), 'SlotsAllocation 2'!$D$30:$D$43, 0)),
MATCH(CONCATENATE(B191, "-", C191), 'SlotsAllocation 2'!$C$30:$C$43, 0))</f>
        <v>0</v>
      </c>
      <c r="M191" s="3">
        <f>IF(ISNA(MATCH(CONCATENATE(B191, "-", C191), 'SlotsAllocation 2'!$C$44:$C$57, 0)),
    IF(ISNA(MATCH(CONCATENATE(B191, "-", C191), 'SlotsAllocation 2'!$D$44:$D$57, 0)),
        IF(ISNA(MATCH(CONCATENATE(B191, "-", C191), 'SlotsAllocation 2'!$E$44:$E$57, 0)),
            IF(ISNA(MATCH(CONCATENATE(B191, "-", C191), 'SlotsAllocation 2'!$F$44:$F$57, 0)),
                IF(ISNA(MATCH(CONCATENATE(B191, "-", C191), 'SlotsAllocation 2'!$G$44:$G$57, 0)),
                    IF(ISNA(MATCH(CONCATENATE(B191, "-", C191), 'SlotsAllocation 2'!$H$44:$H$57, 0)),
                        IF(ISNA(MATCH(CONCATENATE(B191, "-", C191), 'SlotsAllocation 2'!$I$44:$I$57, 0)),
                           IF(ISNA(MATCH(CONCATENATE(B191, "-", C191), 'SlotsAllocation 2'!$J$44:$J$57, 0)),
                                0,
                            MATCH(CONCATENATE(B191, "-", C191), 'SlotsAllocation 2'!$J$44:$J$57, 0)),
                        MATCH(CONCATENATE(B191, "-", C191), 'SlotsAllocation 2'!$I$44:$I$57, 0)),
                    MATCH(CONCATENATE(B191, "-", C191), 'SlotsAllocation 2'!$H$44:$H$57, 0)),
                MATCH(CONCATENATE(B191, "-", C191), 'SlotsAllocation 2'!$G$44:$G$57, 0)),
            MATCH(CONCATENATE(B191, "-", C191), 'SlotsAllocation 2'!$F$44:$F$57, 0)),
        MATCH(CONCATENATE(B191, "-", C191), 'SlotsAllocation 2'!$E$44:$E$57, 0)),
    MATCH(CONCATENATE(B191, "-", C191), 'SlotsAllocation 2'!$D$44:$D$57, 0)),
MATCH(CONCATENATE(B191, "-", C191), 'SlotsAllocation 2'!$C$44:$C$57, 0))</f>
        <v>9</v>
      </c>
      <c r="N191" s="3">
        <f>IF(ISNA(MATCH(CONCATENATE(B191, "-", C191), 'SlotsAllocation 2'!$C$58:$C$71, 0)),
    IF(ISNA(MATCH(CONCATENATE(B191, "-", C191), 'SlotsAllocation 2'!$D$58:$D$71, 0)),
        IF(ISNA(MATCH(CONCATENATE(B191, "-", C191), 'SlotsAllocation 2'!$E$58:$E$71, 0)),
            IF(ISNA(MATCH(CONCATENATE(B191, "-", C191), 'SlotsAllocation 2'!$F$58:$F$71, 0)),
                IF(ISNA(MATCH(CONCATENATE(B191, "-", C191), 'SlotsAllocation 2'!$G$58:$G$71, 0)),
                    IF(ISNA(MATCH(CONCATENATE(B191, "-", C191), 'SlotsAllocation 2'!$H$58:$H$71, 0)),
                        IF(ISNA(MATCH(CONCATENATE(B191, "-", C191), 'SlotsAllocation 2'!$I$58:$I$71, 0)),
                           IF(ISNA(MATCH(CONCATENATE(B191, "-", C191), 'SlotsAllocation 2'!$J$58:$J$71, 0)),
                                0,
                            MATCH(CONCATENATE(B191, "-", C191), 'SlotsAllocation 2'!$J$58:$J$71, 0)),
                        MATCH(CONCATENATE(B191, "-", C191), 'SlotsAllocation 2'!$I$58:$I$71, 0)),
                    MATCH(CONCATENATE(B191, "-", C191), 'SlotsAllocation 2'!$H$58:$H$71, 0)),
                MATCH(CONCATENATE(B191, "-", C191), 'SlotsAllocation 2'!$G$58:$G$71, 0)),
            MATCH(CONCATENATE(B191, "-", C191), 'SlotsAllocation 2'!$F$58:$F$71, 0)),
        MATCH(CONCATENATE(B191, "-", C191), 'SlotsAllocation 2'!$E$58:$E$71, 0)),
    MATCH(CONCATENATE(B191, "-", C191), 'SlotsAllocation 2'!$D$58:$D$71, 0)),
MATCH(CONCATENATE(B191, "-", C191), 'SlotsAllocation 2'!$C$58:$C$71, 0))</f>
        <v>0</v>
      </c>
      <c r="O191" s="3" t="str">
        <f>IF(ISNA(MATCH(CONCATENATE(B191, "-", C191), 'SlotsAllocation 2'!$C$2:$C$71, 0)),
    IF(ISNA(MATCH(CONCATENATE(B191, "-", C191), 'SlotsAllocation 2'!$D$2:$D$71, 0)),
        IF(ISNA(MATCH(CONCATENATE(B191, "-", C191), 'SlotsAllocation 2'!$E$2:$E$71, 0)),
            IF(ISNA(MATCH(CONCATENATE(B191, "-", C191), 'SlotsAllocation 2'!$F$2:$F$71, 0)),
                IF(ISNA(MATCH(CONCATENATE(B191, "-", C191), 'SlotsAllocation 2'!$G$2:$G$71, 0)),
                    IF(ISNA(MATCH(CONCATENATE(B191, "-", C191), 'SlotsAllocation 2'!$H$2:$H$71, 0)),
                        IF(ISNA(MATCH(CONCATENATE(B191, "-", C191),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13:00-14:30</v>
      </c>
      <c r="P191" s="3" t="s">
        <v>441</v>
      </c>
      <c r="Q191" s="3">
        <f>IF(ISNA(MATCH(CONCATENATE(B191, "-", C191), 'SlotsAllocation 2'!$C$2:$C$71, 0)),
    IF(ISNA(MATCH(CONCATENATE(B191, "-", C191), 'SlotsAllocation 2'!$D$2:$D$71, 0)),
        IF(ISNA(MATCH(CONCATENATE(B191, "-", C191), 'SlotsAllocation 2'!$E$2:$E$71, 0)),
            IF(ISNA(MATCH(CONCATENATE(B191, "-", C191), 'SlotsAllocation 2'!$F$2:$F$71, 0)),
                IF(ISNA(MATCH(CONCATENATE(B191, "-", C191), 'SlotsAllocation 2'!$G$2:$G$71, 0)),
                    IF(ISNA(MATCH(CONCATENATE(B191, "-", C191), 'SlotsAllocation 2'!$H$2:$H$71, 0)),
                        IF(ISNA(MATCH(CONCATENATE(B191, "-", C191), 'SlotsAllocation 2'!$I$2:$I$71, 0)),
                            IF(ISNA(MATCH(CONCATENATE(B191, "-", C191), 'SlotsAllocation 2'!$J$2:$J$71, 0)),
                                "No Room Allocated",
                            MATCH(CONCATENATE(B191, "-", C191), 'SlotsAllocation 2'!$J$2:$J$71, 0)),
                        MATCH(CONCATENATE(B191, "-", C191), 'SlotsAllocation 2'!$I$2:$I$71, 0)),
                    MATCH(CONCATENATE(B191, "-", C191), 'SlotsAllocation 2'!$H$2:$H$71, 0)),
                MATCH(CONCATENATE(B191, "-", C191), 'SlotsAllocation 2'!$G$2:$G$71, 0)),
            MATCH(CONCATENATE(B191, "-", C191), 'SlotsAllocation 2'!$F$2:$F$71, 0)),
        MATCH(CONCATENATE(B191, "-", C191), 'SlotsAllocation 2'!$E$2:$E$71, 0)),
    MATCH(CONCATENATE(B191, "-", C191), 'SlotsAllocation 2'!$D$2:$D$71, 0)),
MATCH(CONCATENATE(B191, "-", C191), 'SlotsAllocation 2'!$C$2:$C$71, 0))</f>
        <v>23</v>
      </c>
      <c r="R191" s="2">
        <v>30</v>
      </c>
      <c r="S191" s="1"/>
      <c r="T191" s="183"/>
    </row>
    <row r="192" spans="1:32" ht="12" x14ac:dyDescent="0.25">
      <c r="B192" s="23" t="s">
        <v>70</v>
      </c>
      <c r="C192" s="2">
        <v>1</v>
      </c>
      <c r="D192" s="3" t="s">
        <v>86</v>
      </c>
      <c r="E192" s="3" t="s">
        <v>71</v>
      </c>
      <c r="F192" s="4">
        <v>1</v>
      </c>
      <c r="G192" s="113" t="s">
        <v>352</v>
      </c>
      <c r="H192" s="113">
        <v>4453</v>
      </c>
      <c r="I192" s="3" t="str">
        <f t="shared" si="43"/>
        <v>W</v>
      </c>
      <c r="J192" s="3">
        <f>IF(ISNA(MATCH(CONCATENATE(B192, "-", C192), 'SlotsAllocation 2'!$C$2:$C$15, 0)),
    IF(ISNA(MATCH(CONCATENATE(B192, "-", C192), 'SlotsAllocation 2'!$D$2:$D$15, 0)),
        IF(ISNA(MATCH(CONCATENATE(B192, "-", C192), 'SlotsAllocation 2'!$E$2:$E$15, 0)),
            IF(ISNA(MATCH(CONCATENATE(B192, "-", C192), 'SlotsAllocation 2'!$F$2:$F$15, 0)),
                IF(ISNA(MATCH(CONCATENATE(B192, "-", C192), 'SlotsAllocation 2'!$G$2:$G$15, 0)),
                    IF(ISNA(MATCH(CONCATENATE(B192, "-", C192), 'SlotsAllocation 2'!$H$2:$H$15, 0)),
                        IF(ISNA(MATCH(CONCATENATE(B192, "-", C192), 'SlotsAllocation 2'!$I$2:$I$15, 0)),
                            IF(ISNA(MATCH(CONCATENATE(B192, "-", C192), 'SlotsAllocation 2'!$J$2:$J$15, 0)),
                                0,
                            MATCH(CONCATENATE(B192, "-", C192), 'SlotsAllocation 2'!$J$2:$J$15, 0)),
                        MATCH(CONCATENATE(B192, "-", C192), 'SlotsAllocation 2'!$I$2:$I$15, 0)),
                    MATCH(CONCATENATE(B192, "-", C192), 'SlotsAllocation 2'!$H$2:$H$15, 0)),
                MATCH(CONCATENATE(B192, "-", C192), 'SlotsAllocation 2'!$G$2:$G$15, 0)),
            MATCH(CONCATENATE(B192, "-", C192), 'SlotsAllocation 2'!$F$2:$F$15, 0)),
        MATCH(CONCATENATE(B192, "-", C192), 'SlotsAllocation 2'!$E$2:$E$15, 0)),
    MATCH(CONCATENATE(B192, "-", C192), 'SlotsAllocation 2'!$D$2:$D$15, 0)),
MATCH(CONCATENATE(B192, "-", C192), 'SlotsAllocation 2'!$C$2:$C$15, 0))</f>
        <v>0</v>
      </c>
      <c r="K192" s="3">
        <f>IF(ISNA(MATCH(CONCATENATE(B192, "-", C192), 'SlotsAllocation 2'!$C$16:$C$29, 0)),
    IF(ISNA(MATCH(CONCATENATE(B192, "-", C192), 'SlotsAllocation 2'!$D$16:$D$29, 0)),
        IF(ISNA(MATCH(CONCATENATE(B192, "-", C192), 'SlotsAllocation 2'!$E$16:$E$29, 0)),
            IF(ISNA(MATCH(CONCATENATE(B192, "-", C192), 'SlotsAllocation 2'!$F$16:$F$29, 0)),
                IF(ISNA(MATCH(CONCATENATE(B192, "-", C192), 'SlotsAllocation 2'!$G$16:$G$29, 0)),
                    IF(ISNA(MATCH(CONCATENATE(B192, "-", C192), 'SlotsAllocation 2'!$H$16:$H$29, 0)),
                        IF(ISNA(MATCH(CONCATENATE(B192, "-", C192), 'SlotsAllocation 2'!$I$16:$I$29, 0)),
                           IF(ISNA(MATCH(CONCATENATE(B192, "-", C192), 'SlotsAllocation 2'!$J$16:$J$29, 0)),
                                0,
                            MATCH(CONCATENATE(B192, "-", C192), 'SlotsAllocation 2'!$J$16:$J$29, 0)),
                        MATCH(CONCATENATE(B192, "-", C192), 'SlotsAllocation 2'!$I$16:$I$29, 0)),
                    MATCH(CONCATENATE(B192, "-", C192), 'SlotsAllocation 2'!$H$16:$H$29, 0)),
                MATCH(CONCATENATE(B192, "-", C192), 'SlotsAllocation 2'!$G$16:$G$29, 0)),
            MATCH(CONCATENATE(B192, "-", C192), 'SlotsAllocation 2'!$F$16:$F$29, 0)),
        MATCH(CONCATENATE(B192, "-", C192), 'SlotsAllocation 2'!$E$16:$E$29, 0)),
    MATCH(CONCATENATE(B192, "-", C192), 'SlotsAllocation 2'!$D$16:$D$29, 0)),
MATCH(CONCATENATE(B192, "-", C192), 'SlotsAllocation 2'!$C$16:$C$29, 0))</f>
        <v>0</v>
      </c>
      <c r="L192" s="3">
        <f>IF(ISNA(MATCH(CONCATENATE(B192, "-", C192), 'SlotsAllocation 2'!$C$30:$C$43, 0)),
    IF(ISNA(MATCH(CONCATENATE(B192, "-", C192), 'SlotsAllocation 2'!$D$30:$D$43, 0)),
        IF(ISNA(MATCH(CONCATENATE(B192, "-", C192), 'SlotsAllocation 2'!$E$30:$E$43, 0)),
            IF(ISNA(MATCH(CONCATENATE(B192, "-", C192), 'SlotsAllocation 2'!$F$30:$F$43, 0)),
                IF(ISNA(MATCH(CONCATENATE(B192, "-", C192), 'SlotsAllocation 2'!$G$30:$G$43, 0)),
                    IF(ISNA(MATCH(CONCATENATE(B192, "-", C192), 'SlotsAllocation 2'!$H$30:$H$43, 0)),
                        IF(ISNA(MATCH(CONCATENATE(B192, "-", C192), 'SlotsAllocation 2'!$I$30:$I$43, 0)),
                           IF(ISNA(MATCH(CONCATENATE(B192, "-", C192), 'SlotsAllocation 2'!$J$30:$J$43, 0)),
                                0,
                            MATCH(CONCATENATE(B192, "-", C192), 'SlotsAllocation 2'!$J$30:$J$43, 0)),
                        MATCH(CONCATENATE(B192, "-", C192), 'SlotsAllocation 2'!$I$30:$I$43, 0)),
                    MATCH(CONCATENATE(B192, "-", C192), 'SlotsAllocation 2'!$H$30:$H$43, 0)),
                MATCH(CONCATENATE(B192, "-", C192), 'SlotsAllocation 2'!$G$30:$G$43, 0)),
            MATCH(CONCATENATE(B192, "-", C192), 'SlotsAllocation 2'!$F$30:$F$43, 0)),
        MATCH(CONCATENATE(B192, "-", C192), 'SlotsAllocation 2'!$E$30:$E$43, 0)),
    MATCH(CONCATENATE(B192, "-", C192), 'SlotsAllocation 2'!$D$30:$D$43, 0)),
MATCH(CONCATENATE(B192, "-", C192), 'SlotsAllocation 2'!$C$30:$C$43, 0))</f>
        <v>0</v>
      </c>
      <c r="M192" s="3">
        <f>IF(ISNA(MATCH(CONCATENATE(B192, "-", C192), 'SlotsAllocation 2'!$C$44:$C$57, 0)),
    IF(ISNA(MATCH(CONCATENATE(B192, "-", C192), 'SlotsAllocation 2'!$D$44:$D$57, 0)),
        IF(ISNA(MATCH(CONCATENATE(B192, "-", C192), 'SlotsAllocation 2'!$E$44:$E$57, 0)),
            IF(ISNA(MATCH(CONCATENATE(B192, "-", C192), 'SlotsAllocation 2'!$F$44:$F$57, 0)),
                IF(ISNA(MATCH(CONCATENATE(B192, "-", C192), 'SlotsAllocation 2'!$G$44:$G$57, 0)),
                    IF(ISNA(MATCH(CONCATENATE(B192, "-", C192), 'SlotsAllocation 2'!$H$44:$H$57, 0)),
                        IF(ISNA(MATCH(CONCATENATE(B192, "-", C192), 'SlotsAllocation 2'!$I$44:$I$57, 0)),
                           IF(ISNA(MATCH(CONCATENATE(B192, "-", C192), 'SlotsAllocation 2'!$J$44:$J$57, 0)),
                                0,
                            MATCH(CONCATENATE(B192, "-", C192), 'SlotsAllocation 2'!$J$44:$J$57, 0)),
                        MATCH(CONCATENATE(B192, "-", C192), 'SlotsAllocation 2'!$I$44:$I$57, 0)),
                    MATCH(CONCATENATE(B192, "-", C192), 'SlotsAllocation 2'!$H$44:$H$57, 0)),
                MATCH(CONCATENATE(B192, "-", C192), 'SlotsAllocation 2'!$G$44:$G$57, 0)),
            MATCH(CONCATENATE(B192, "-", C192), 'SlotsAllocation 2'!$F$44:$F$57, 0)),
        MATCH(CONCATENATE(B192, "-", C192), 'SlotsAllocation 2'!$E$44:$E$57, 0)),
    MATCH(CONCATENATE(B192, "-", C192), 'SlotsAllocation 2'!$D$44:$D$57, 0)),
MATCH(CONCATENATE(B192, "-", C192), 'SlotsAllocation 2'!$C$44:$C$57, 0))</f>
        <v>8</v>
      </c>
      <c r="N192" s="3">
        <f>IF(ISNA(MATCH(CONCATENATE(B192, "-", C192), 'SlotsAllocation 2'!$C$58:$C$71, 0)),
    IF(ISNA(MATCH(CONCATENATE(B192, "-", C192), 'SlotsAllocation 2'!$D$58:$D$71, 0)),
        IF(ISNA(MATCH(CONCATENATE(B192, "-", C192), 'SlotsAllocation 2'!$E$58:$E$71, 0)),
            IF(ISNA(MATCH(CONCATENATE(B192, "-", C192), 'SlotsAllocation 2'!$F$58:$F$71, 0)),
                IF(ISNA(MATCH(CONCATENATE(B192, "-", C192), 'SlotsAllocation 2'!$G$58:$G$71, 0)),
                    IF(ISNA(MATCH(CONCATENATE(B192, "-", C192), 'SlotsAllocation 2'!$H$58:$H$71, 0)),
                        IF(ISNA(MATCH(CONCATENATE(B192, "-", C192), 'SlotsAllocation 2'!$I$58:$I$71, 0)),
                           IF(ISNA(MATCH(CONCATENATE(B192, "-", C192), 'SlotsAllocation 2'!$J$58:$J$71, 0)),
                                0,
                            MATCH(CONCATENATE(B192, "-", C192), 'SlotsAllocation 2'!$J$58:$J$71, 0)),
                        MATCH(CONCATENATE(B192, "-", C192), 'SlotsAllocation 2'!$I$58:$I$71, 0)),
                    MATCH(CONCATENATE(B192, "-", C192), 'SlotsAllocation 2'!$H$58:$H$71, 0)),
                MATCH(CONCATENATE(B192, "-", C192), 'SlotsAllocation 2'!$G$58:$G$71, 0)),
            MATCH(CONCATENATE(B192, "-", C192), 'SlotsAllocation 2'!$F$58:$F$71, 0)),
        MATCH(CONCATENATE(B192, "-", C192), 'SlotsAllocation 2'!$E$58:$E$71, 0)),
    MATCH(CONCATENATE(B192, "-", C192), 'SlotsAllocation 2'!$D$58:$D$71, 0)),
MATCH(CONCATENATE(B192, "-", C192), 'SlotsAllocation 2'!$C$58:$C$71, 0))</f>
        <v>0</v>
      </c>
      <c r="O192" s="3" t="str">
        <f>IF(ISNA(MATCH(CONCATENATE(B192, "-", C192), 'SlotsAllocation 2'!$C$2:$C$71, 0)),
    IF(ISNA(MATCH(CONCATENATE(B192, "-", C192), 'SlotsAllocation 2'!$D$2:$D$71, 0)),
        IF(ISNA(MATCH(CONCATENATE(B192, "-", C192), 'SlotsAllocation 2'!$E$2:$E$71, 0)),
            IF(ISNA(MATCH(CONCATENATE(B192, "-", C192), 'SlotsAllocation 2'!$F$2:$F$71, 0)),
                IF(ISNA(MATCH(CONCATENATE(B192, "-", C192), 'SlotsAllocation 2'!$G$2:$G$71, 0)),
                    IF(ISNA(MATCH(CONCATENATE(B192, "-", C192), 'SlotsAllocation 2'!$H$2:$H$71, 0)),
                        IF(ISNA(MATCH(CONCATENATE(B192, "-", C192),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14:40-16:10</v>
      </c>
      <c r="P192" s="3" t="str">
        <f>IF(ISNA(VLOOKUP(Q192, 'LOOKUP Table'!$A$2:$B$75, 2, FALSE)), "No Room Allocated", VLOOKUP(Q192, 'LOOKUP Table'!$A$2:$B$75, 2, FALSE))</f>
        <v>CCSE</v>
      </c>
      <c r="Q192" s="3">
        <f>IF(ISNA(MATCH(CONCATENATE(B192, "-", C192), 'SlotsAllocation 2'!$C$2:$C$71, 0)),
    IF(ISNA(MATCH(CONCATENATE(B192, "-", C192), 'SlotsAllocation 2'!$D$2:$D$71, 0)),
        IF(ISNA(MATCH(CONCATENATE(B192, "-", C192), 'SlotsAllocation 2'!$E$2:$E$71, 0)),
            IF(ISNA(MATCH(CONCATENATE(B192, "-", C192), 'SlotsAllocation 2'!$F$2:$F$71, 0)),
                IF(ISNA(MATCH(CONCATENATE(B192, "-", C192), 'SlotsAllocation 2'!$G$2:$G$71, 0)),
                    IF(ISNA(MATCH(CONCATENATE(B192, "-", C192), 'SlotsAllocation 2'!$H$2:$H$71, 0)),
                        IF(ISNA(MATCH(CONCATENATE(B192, "-", C192), 'SlotsAllocation 2'!$I$2:$I$71, 0)),
                            IF(ISNA(MATCH(CONCATENATE(B192, "-", C192), 'SlotsAllocation 2'!$J$2:$J$71, 0)),
                                "No Room Allocated",
                            MATCH(CONCATENATE(B192, "-", C192), 'SlotsAllocation 2'!$J$2:$J$71, 0)),
                        MATCH(CONCATENATE(B192, "-", C192), 'SlotsAllocation 2'!$I$2:$I$71, 0)),
                    MATCH(CONCATENATE(B192, "-", C192), 'SlotsAllocation 2'!$H$2:$H$71, 0)),
                MATCH(CONCATENATE(B192, "-", C192), 'SlotsAllocation 2'!$G$2:$G$71, 0)),
            MATCH(CONCATENATE(B192, "-", C192), 'SlotsAllocation 2'!$F$2:$F$71, 0)),
        MATCH(CONCATENATE(B192, "-", C192), 'SlotsAllocation 2'!$E$2:$E$71, 0)),
    MATCH(CONCATENATE(B192, "-", C192), 'SlotsAllocation 2'!$D$2:$D$71, 0)),
MATCH(CONCATENATE(B192, "-", C192), 'SlotsAllocation 2'!$C$2:$C$71, 0))</f>
        <v>50</v>
      </c>
      <c r="R192" s="2">
        <v>30</v>
      </c>
      <c r="S192" s="1"/>
      <c r="T192" s="183"/>
    </row>
    <row r="193" spans="1:23" ht="12" x14ac:dyDescent="0.25">
      <c r="B193" s="23" t="s">
        <v>67</v>
      </c>
      <c r="C193" s="2">
        <v>2</v>
      </c>
      <c r="D193" s="3" t="s">
        <v>68</v>
      </c>
      <c r="E193" s="3" t="s">
        <v>69</v>
      </c>
      <c r="F193" s="4">
        <v>3</v>
      </c>
      <c r="G193" s="189" t="s">
        <v>158</v>
      </c>
      <c r="H193" s="189">
        <v>4382</v>
      </c>
      <c r="I193" s="3" t="str">
        <f t="shared" si="43"/>
        <v>MW</v>
      </c>
      <c r="J193" s="3">
        <f>IF(ISNA(MATCH(CONCATENATE(B193, "-", C193), 'SlotsAllocation 2'!$C$2:$C$15, 0)),
    IF(ISNA(MATCH(CONCATENATE(B193, "-", C193), 'SlotsAllocation 2'!$D$2:$D$15, 0)),
        IF(ISNA(MATCH(CONCATENATE(B193, "-", C193), 'SlotsAllocation 2'!$E$2:$E$15, 0)),
            IF(ISNA(MATCH(CONCATENATE(B193, "-", C193), 'SlotsAllocation 2'!$F$2:$F$15, 0)),
                IF(ISNA(MATCH(CONCATENATE(B193, "-", C193), 'SlotsAllocation 2'!$G$2:$G$15, 0)),
                    IF(ISNA(MATCH(CONCATENATE(B193, "-", C193), 'SlotsAllocation 2'!$H$2:$H$15, 0)),
                        IF(ISNA(MATCH(CONCATENATE(B193, "-", C193), 'SlotsAllocation 2'!$I$2:$I$15, 0)),
                            IF(ISNA(MATCH(CONCATENATE(B193, "-", C193), 'SlotsAllocation 2'!$J$2:$J$15, 0)),
                                0,
                            MATCH(CONCATENATE(B193, "-", C193), 'SlotsAllocation 2'!$J$2:$J$15, 0)),
                        MATCH(CONCATENATE(B193, "-", C193), 'SlotsAllocation 2'!$I$2:$I$15, 0)),
                    MATCH(CONCATENATE(B193, "-", C193), 'SlotsAllocation 2'!$H$2:$H$15, 0)),
                MATCH(CONCATENATE(B193, "-", C193), 'SlotsAllocation 2'!$G$2:$G$15, 0)),
            MATCH(CONCATENATE(B193, "-", C193), 'SlotsAllocation 2'!$F$2:$F$15, 0)),
        MATCH(CONCATENATE(B193, "-", C193), 'SlotsAllocation 2'!$E$2:$E$15, 0)),
    MATCH(CONCATENATE(B193, "-", C193), 'SlotsAllocation 2'!$D$2:$D$15, 0)),
MATCH(CONCATENATE(B193, "-", C193), 'SlotsAllocation 2'!$C$2:$C$15, 0))</f>
        <v>0</v>
      </c>
      <c r="K193" s="3">
        <f>IF(ISNA(MATCH(CONCATENATE(B193, "-", C193), 'SlotsAllocation 2'!$C$16:$C$29, 0)),
    IF(ISNA(MATCH(CONCATENATE(B193, "-", C193), 'SlotsAllocation 2'!$D$16:$D$29, 0)),
        IF(ISNA(MATCH(CONCATENATE(B193, "-", C193), 'SlotsAllocation 2'!$E$16:$E$29, 0)),
            IF(ISNA(MATCH(CONCATENATE(B193, "-", C193), 'SlotsAllocation 2'!$F$16:$F$29, 0)),
                IF(ISNA(MATCH(CONCATENATE(B193, "-", C193), 'SlotsAllocation 2'!$G$16:$G$29, 0)),
                    IF(ISNA(MATCH(CONCATENATE(B193, "-", C193), 'SlotsAllocation 2'!$H$16:$H$29, 0)),
                        IF(ISNA(MATCH(CONCATENATE(B193, "-", C193), 'SlotsAllocation 2'!$I$16:$I$29, 0)),
                           IF(ISNA(MATCH(CONCATENATE(B193, "-", C193), 'SlotsAllocation 2'!$J$16:$J$29, 0)),
                                0,
                            MATCH(CONCATENATE(B193, "-", C193), 'SlotsAllocation 2'!$J$16:$J$29, 0)),
                        MATCH(CONCATENATE(B193, "-", C193), 'SlotsAllocation 2'!$I$16:$I$29, 0)),
                    MATCH(CONCATENATE(B193, "-", C193), 'SlotsAllocation 2'!$H$16:$H$29, 0)),
                MATCH(CONCATENATE(B193, "-", C193), 'SlotsAllocation 2'!$G$16:$G$29, 0)),
            MATCH(CONCATENATE(B193, "-", C193), 'SlotsAllocation 2'!$F$16:$F$29, 0)),
        MATCH(CONCATENATE(B193, "-", C193), 'SlotsAllocation 2'!$E$16:$E$29, 0)),
    MATCH(CONCATENATE(B193, "-", C193), 'SlotsAllocation 2'!$D$16:$D$29, 0)),
MATCH(CONCATENATE(B193, "-", C193), 'SlotsAllocation 2'!$C$16:$C$29, 0))</f>
        <v>9</v>
      </c>
      <c r="L193" s="3">
        <f>IF(ISNA(MATCH(CONCATENATE(B193, "-", C193), 'SlotsAllocation 2'!$C$30:$C$43, 0)),
    IF(ISNA(MATCH(CONCATENATE(B193, "-", C193), 'SlotsAllocation 2'!$D$30:$D$43, 0)),
        IF(ISNA(MATCH(CONCATENATE(B193, "-", C193), 'SlotsAllocation 2'!$E$30:$E$43, 0)),
            IF(ISNA(MATCH(CONCATENATE(B193, "-", C193), 'SlotsAllocation 2'!$F$30:$F$43, 0)),
                IF(ISNA(MATCH(CONCATENATE(B193, "-", C193), 'SlotsAllocation 2'!$G$30:$G$43, 0)),
                    IF(ISNA(MATCH(CONCATENATE(B193, "-", C193), 'SlotsAllocation 2'!$H$30:$H$43, 0)),
                        IF(ISNA(MATCH(CONCATENATE(B193, "-", C193), 'SlotsAllocation 2'!$I$30:$I$43, 0)),
                           IF(ISNA(MATCH(CONCATENATE(B193, "-", C193), 'SlotsAllocation 2'!$J$30:$J$43, 0)),
                                0,
                            MATCH(CONCATENATE(B193, "-", C193), 'SlotsAllocation 2'!$J$30:$J$43, 0)),
                        MATCH(CONCATENATE(B193, "-", C193), 'SlotsAllocation 2'!$I$30:$I$43, 0)),
                    MATCH(CONCATENATE(B193, "-", C193), 'SlotsAllocation 2'!$H$30:$H$43, 0)),
                MATCH(CONCATENATE(B193, "-", C193), 'SlotsAllocation 2'!$G$30:$G$43, 0)),
            MATCH(CONCATENATE(B193, "-", C193), 'SlotsAllocation 2'!$F$30:$F$43, 0)),
        MATCH(CONCATENATE(B193, "-", C193), 'SlotsAllocation 2'!$E$30:$E$43, 0)),
    MATCH(CONCATENATE(B193, "-", C193), 'SlotsAllocation 2'!$D$30:$D$43, 0)),
MATCH(CONCATENATE(B193, "-", C193), 'SlotsAllocation 2'!$C$30:$C$43, 0))</f>
        <v>0</v>
      </c>
      <c r="M193" s="3">
        <f>IF(ISNA(MATCH(CONCATENATE(B193, "-", C193), 'SlotsAllocation 2'!$C$44:$C$57, 0)),
    IF(ISNA(MATCH(CONCATENATE(B193, "-", C193), 'SlotsAllocation 2'!$D$44:$D$57, 0)),
        IF(ISNA(MATCH(CONCATENATE(B193, "-", C193), 'SlotsAllocation 2'!$E$44:$E$57, 0)),
            IF(ISNA(MATCH(CONCATENATE(B193, "-", C193), 'SlotsAllocation 2'!$F$44:$F$57, 0)),
                IF(ISNA(MATCH(CONCATENATE(B193, "-", C193), 'SlotsAllocation 2'!$G$44:$G$57, 0)),
                    IF(ISNA(MATCH(CONCATENATE(B193, "-", C193), 'SlotsAllocation 2'!$H$44:$H$57, 0)),
                        IF(ISNA(MATCH(CONCATENATE(B193, "-", C193), 'SlotsAllocation 2'!$I$44:$I$57, 0)),
                           IF(ISNA(MATCH(CONCATENATE(B193, "-", C193), 'SlotsAllocation 2'!$J$44:$J$57, 0)),
                                0,
                            MATCH(CONCATENATE(B193, "-", C193), 'SlotsAllocation 2'!$J$44:$J$57, 0)),
                        MATCH(CONCATENATE(B193, "-", C193), 'SlotsAllocation 2'!$I$44:$I$57, 0)),
                    MATCH(CONCATENATE(B193, "-", C193), 'SlotsAllocation 2'!$H$44:$H$57, 0)),
                MATCH(CONCATENATE(B193, "-", C193), 'SlotsAllocation 2'!$G$44:$G$57, 0)),
            MATCH(CONCATENATE(B193, "-", C193), 'SlotsAllocation 2'!$F$44:$F$57, 0)),
        MATCH(CONCATENATE(B193, "-", C193), 'SlotsAllocation 2'!$E$44:$E$57, 0)),
    MATCH(CONCATENATE(B193, "-", C193), 'SlotsAllocation 2'!$D$44:$D$57, 0)),
MATCH(CONCATENATE(B193, "-", C193), 'SlotsAllocation 2'!$C$44:$C$57, 0))</f>
        <v>9</v>
      </c>
      <c r="N193" s="3">
        <f>IF(ISNA(MATCH(CONCATENATE(B193, "-", C193), 'SlotsAllocation 2'!$C$58:$C$71, 0)),
    IF(ISNA(MATCH(CONCATENATE(B193, "-", C193), 'SlotsAllocation 2'!$D$58:$D$71, 0)),
        IF(ISNA(MATCH(CONCATENATE(B193, "-", C193), 'SlotsAllocation 2'!$E$58:$E$71, 0)),
            IF(ISNA(MATCH(CONCATENATE(B193, "-", C193), 'SlotsAllocation 2'!$F$58:$F$71, 0)),
                IF(ISNA(MATCH(CONCATENATE(B193, "-", C193), 'SlotsAllocation 2'!$G$58:$G$71, 0)),
                    IF(ISNA(MATCH(CONCATENATE(B193, "-", C193), 'SlotsAllocation 2'!$H$58:$H$71, 0)),
                        IF(ISNA(MATCH(CONCATENATE(B193, "-", C193), 'SlotsAllocation 2'!$I$58:$I$71, 0)),
                           IF(ISNA(MATCH(CONCATENATE(B193, "-", C193), 'SlotsAllocation 2'!$J$58:$J$71, 0)),
                                0,
                            MATCH(CONCATENATE(B193, "-", C193), 'SlotsAllocation 2'!$J$58:$J$71, 0)),
                        MATCH(CONCATENATE(B193, "-", C193), 'SlotsAllocation 2'!$I$58:$I$71, 0)),
                    MATCH(CONCATENATE(B193, "-", C193), 'SlotsAllocation 2'!$H$58:$H$71, 0)),
                MATCH(CONCATENATE(B193, "-", C193), 'SlotsAllocation 2'!$G$58:$G$71, 0)),
            MATCH(CONCATENATE(B193, "-", C193), 'SlotsAllocation 2'!$F$58:$F$71, 0)),
        MATCH(CONCATENATE(B193, "-", C193), 'SlotsAllocation 2'!$E$58:$E$71, 0)),
    MATCH(CONCATENATE(B193, "-", C193), 'SlotsAllocation 2'!$D$58:$D$71, 0)),
MATCH(CONCATENATE(B193, "-", C193), 'SlotsAllocation 2'!$C$58:$C$71, 0))</f>
        <v>0</v>
      </c>
      <c r="O193" s="3" t="str">
        <f>IF(ISNA(MATCH(CONCATENATE(B193, "-", C193), 'SlotsAllocation 2'!$C$2:$C$71, 0)),
    IF(ISNA(MATCH(CONCATENATE(B193, "-", C193), 'SlotsAllocation 2'!$D$2:$D$71, 0)),
        IF(ISNA(MATCH(CONCATENATE(B193, "-", C193), 'SlotsAllocation 2'!$E$2:$E$71, 0)),
            IF(ISNA(MATCH(CONCATENATE(B193, "-", C193), 'SlotsAllocation 2'!$F$2:$F$71, 0)),
                IF(ISNA(MATCH(CONCATENATE(B193, "-", C193), 'SlotsAllocation 2'!$G$2:$G$71, 0)),
                    IF(ISNA(MATCH(CONCATENATE(B193, "-", C193), 'SlotsAllocation 2'!$H$2:$H$71, 0)),
                        IF(ISNA(MATCH(CONCATENATE(B193, "-", C193),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14:40-16:10</v>
      </c>
      <c r="P193" s="3" t="s">
        <v>442</v>
      </c>
      <c r="Q193" s="3">
        <f>IF(ISNA(MATCH(CONCATENATE(B193, "-", C193), 'SlotsAllocation 2'!$C$2:$C$71, 0)),
    IF(ISNA(MATCH(CONCATENATE(B193, "-", C193), 'SlotsAllocation 2'!$D$2:$D$71, 0)),
        IF(ISNA(MATCH(CONCATENATE(B193, "-", C193), 'SlotsAllocation 2'!$E$2:$E$71, 0)),
            IF(ISNA(MATCH(CONCATENATE(B193, "-", C193), 'SlotsAllocation 2'!$F$2:$F$71, 0)),
                IF(ISNA(MATCH(CONCATENATE(B193, "-", C193), 'SlotsAllocation 2'!$G$2:$G$71, 0)),
                    IF(ISNA(MATCH(CONCATENATE(B193, "-", C193), 'SlotsAllocation 2'!$H$2:$H$71, 0)),
                        IF(ISNA(MATCH(CONCATENATE(B193, "-", C193), 'SlotsAllocation 2'!$I$2:$I$71, 0)),
                            IF(ISNA(MATCH(CONCATENATE(B193, "-", C193), 'SlotsAllocation 2'!$J$2:$J$71, 0)),
                                "No Room Allocated",
                            MATCH(CONCATENATE(B193, "-", C193), 'SlotsAllocation 2'!$J$2:$J$71, 0)),
                        MATCH(CONCATENATE(B193, "-", C193), 'SlotsAllocation 2'!$I$2:$I$71, 0)),
                    MATCH(CONCATENATE(B193, "-", C193), 'SlotsAllocation 2'!$H$2:$H$71, 0)),
                MATCH(CONCATENATE(B193, "-", C193), 'SlotsAllocation 2'!$G$2:$G$71, 0)),
            MATCH(CONCATENATE(B193, "-", C193), 'SlotsAllocation 2'!$F$2:$F$71, 0)),
        MATCH(CONCATENATE(B193, "-", C193), 'SlotsAllocation 2'!$E$2:$E$71, 0)),
    MATCH(CONCATENATE(B193, "-", C193), 'SlotsAllocation 2'!$D$2:$D$71, 0)),
MATCH(CONCATENATE(B193, "-", C193), 'SlotsAllocation 2'!$C$2:$C$71, 0))</f>
        <v>23</v>
      </c>
      <c r="R193" s="2">
        <v>30</v>
      </c>
      <c r="S193" s="1"/>
      <c r="T193" s="183"/>
    </row>
    <row r="194" spans="1:23" ht="12" x14ac:dyDescent="0.25">
      <c r="B194" s="23" t="s">
        <v>70</v>
      </c>
      <c r="C194" s="2">
        <v>2</v>
      </c>
      <c r="D194" s="3" t="s">
        <v>86</v>
      </c>
      <c r="E194" s="3" t="s">
        <v>71</v>
      </c>
      <c r="F194" s="4">
        <v>1</v>
      </c>
      <c r="G194" s="189" t="s">
        <v>158</v>
      </c>
      <c r="H194" s="189">
        <v>4382</v>
      </c>
      <c r="I194" s="3" t="str">
        <f t="shared" si="43"/>
        <v>W</v>
      </c>
      <c r="J194" s="3">
        <f>IF(ISNA(MATCH(CONCATENATE(B194, "-", C194), 'SlotsAllocation 2'!$C$2:$C$15, 0)),
    IF(ISNA(MATCH(CONCATENATE(B194, "-", C194), 'SlotsAllocation 2'!$D$2:$D$15, 0)),
        IF(ISNA(MATCH(CONCATENATE(B194, "-", C194), 'SlotsAllocation 2'!$E$2:$E$15, 0)),
            IF(ISNA(MATCH(CONCATENATE(B194, "-", C194), 'SlotsAllocation 2'!$F$2:$F$15, 0)),
                IF(ISNA(MATCH(CONCATENATE(B194, "-", C194), 'SlotsAllocation 2'!$G$2:$G$15, 0)),
                    IF(ISNA(MATCH(CONCATENATE(B194, "-", C194), 'SlotsAllocation 2'!$H$2:$H$15, 0)),
                        IF(ISNA(MATCH(CONCATENATE(B194, "-", C194), 'SlotsAllocation 2'!$I$2:$I$15, 0)),
                            IF(ISNA(MATCH(CONCATENATE(B194, "-", C194), 'SlotsAllocation 2'!$J$2:$J$15, 0)),
                                0,
                            MATCH(CONCATENATE(B194, "-", C194), 'SlotsAllocation 2'!$J$2:$J$15, 0)),
                        MATCH(CONCATENATE(B194, "-", C194), 'SlotsAllocation 2'!$I$2:$I$15, 0)),
                    MATCH(CONCATENATE(B194, "-", C194), 'SlotsAllocation 2'!$H$2:$H$15, 0)),
                MATCH(CONCATENATE(B194, "-", C194), 'SlotsAllocation 2'!$G$2:$G$15, 0)),
            MATCH(CONCATENATE(B194, "-", C194), 'SlotsAllocation 2'!$F$2:$F$15, 0)),
        MATCH(CONCATENATE(B194, "-", C194), 'SlotsAllocation 2'!$E$2:$E$15, 0)),
    MATCH(CONCATENATE(B194, "-", C194), 'SlotsAllocation 2'!$D$2:$D$15, 0)),
MATCH(CONCATENATE(B194, "-", C194), 'SlotsAllocation 2'!$C$2:$C$15, 0))</f>
        <v>0</v>
      </c>
      <c r="K194" s="3">
        <f>IF(ISNA(MATCH(CONCATENATE(B194, "-", C194), 'SlotsAllocation 2'!$C$16:$C$29, 0)),
    IF(ISNA(MATCH(CONCATENATE(B194, "-", C194), 'SlotsAllocation 2'!$D$16:$D$29, 0)),
        IF(ISNA(MATCH(CONCATENATE(B194, "-", C194), 'SlotsAllocation 2'!$E$16:$E$29, 0)),
            IF(ISNA(MATCH(CONCATENATE(B194, "-", C194), 'SlotsAllocation 2'!$F$16:$F$29, 0)),
                IF(ISNA(MATCH(CONCATENATE(B194, "-", C194), 'SlotsAllocation 2'!$G$16:$G$29, 0)),
                    IF(ISNA(MATCH(CONCATENATE(B194, "-", C194), 'SlotsAllocation 2'!$H$16:$H$29, 0)),
                        IF(ISNA(MATCH(CONCATENATE(B194, "-", C194), 'SlotsAllocation 2'!$I$16:$I$29, 0)),
                           IF(ISNA(MATCH(CONCATENATE(B194, "-", C194), 'SlotsAllocation 2'!$J$16:$J$29, 0)),
                                0,
                            MATCH(CONCATENATE(B194, "-", C194), 'SlotsAllocation 2'!$J$16:$J$29, 0)),
                        MATCH(CONCATENATE(B194, "-", C194), 'SlotsAllocation 2'!$I$16:$I$29, 0)),
                    MATCH(CONCATENATE(B194, "-", C194), 'SlotsAllocation 2'!$H$16:$H$29, 0)),
                MATCH(CONCATENATE(B194, "-", C194), 'SlotsAllocation 2'!$G$16:$G$29, 0)),
            MATCH(CONCATENATE(B194, "-", C194), 'SlotsAllocation 2'!$F$16:$F$29, 0)),
        MATCH(CONCATENATE(B194, "-", C194), 'SlotsAllocation 2'!$E$16:$E$29, 0)),
    MATCH(CONCATENATE(B194, "-", C194), 'SlotsAllocation 2'!$D$16:$D$29, 0)),
MATCH(CONCATENATE(B194, "-", C194), 'SlotsAllocation 2'!$C$16:$C$29, 0))</f>
        <v>0</v>
      </c>
      <c r="L194" s="3">
        <f>IF(ISNA(MATCH(CONCATENATE(B194, "-", C194), 'SlotsAllocation 2'!$C$30:$C$43, 0)),
    IF(ISNA(MATCH(CONCATENATE(B194, "-", C194), 'SlotsAllocation 2'!$D$30:$D$43, 0)),
        IF(ISNA(MATCH(CONCATENATE(B194, "-", C194), 'SlotsAllocation 2'!$E$30:$E$43, 0)),
            IF(ISNA(MATCH(CONCATENATE(B194, "-", C194), 'SlotsAllocation 2'!$F$30:$F$43, 0)),
                IF(ISNA(MATCH(CONCATENATE(B194, "-", C194), 'SlotsAllocation 2'!$G$30:$G$43, 0)),
                    IF(ISNA(MATCH(CONCATENATE(B194, "-", C194), 'SlotsAllocation 2'!$H$30:$H$43, 0)),
                        IF(ISNA(MATCH(CONCATENATE(B194, "-", C194), 'SlotsAllocation 2'!$I$30:$I$43, 0)),
                           IF(ISNA(MATCH(CONCATENATE(B194, "-", C194), 'SlotsAllocation 2'!$J$30:$J$43, 0)),
                                0,
                            MATCH(CONCATENATE(B194, "-", C194), 'SlotsAllocation 2'!$J$30:$J$43, 0)),
                        MATCH(CONCATENATE(B194, "-", C194), 'SlotsAllocation 2'!$I$30:$I$43, 0)),
                    MATCH(CONCATENATE(B194, "-", C194), 'SlotsAllocation 2'!$H$30:$H$43, 0)),
                MATCH(CONCATENATE(B194, "-", C194), 'SlotsAllocation 2'!$G$30:$G$43, 0)),
            MATCH(CONCATENATE(B194, "-", C194), 'SlotsAllocation 2'!$F$30:$F$43, 0)),
        MATCH(CONCATENATE(B194, "-", C194), 'SlotsAllocation 2'!$E$30:$E$43, 0)),
    MATCH(CONCATENATE(B194, "-", C194), 'SlotsAllocation 2'!$D$30:$D$43, 0)),
MATCH(CONCATENATE(B194, "-", C194), 'SlotsAllocation 2'!$C$30:$C$43, 0))</f>
        <v>0</v>
      </c>
      <c r="M194" s="3">
        <f>IF(ISNA(MATCH(CONCATENATE(B194, "-", C194), 'SlotsAllocation 2'!$C$44:$C$57, 0)),
    IF(ISNA(MATCH(CONCATENATE(B194, "-", C194), 'SlotsAllocation 2'!$D$44:$D$57, 0)),
        IF(ISNA(MATCH(CONCATENATE(B194, "-", C194), 'SlotsAllocation 2'!$E$44:$E$57, 0)),
            IF(ISNA(MATCH(CONCATENATE(B194, "-", C194), 'SlotsAllocation 2'!$F$44:$F$57, 0)),
                IF(ISNA(MATCH(CONCATENATE(B194, "-", C194), 'SlotsAllocation 2'!$G$44:$G$57, 0)),
                    IF(ISNA(MATCH(CONCATENATE(B194, "-", C194), 'SlotsAllocation 2'!$H$44:$H$57, 0)),
                        IF(ISNA(MATCH(CONCATENATE(B194, "-", C194), 'SlotsAllocation 2'!$I$44:$I$57, 0)),
                           IF(ISNA(MATCH(CONCATENATE(B194, "-", C194), 'SlotsAllocation 2'!$J$44:$J$57, 0)),
                                0,
                            MATCH(CONCATENATE(B194, "-", C194), 'SlotsAllocation 2'!$J$44:$J$57, 0)),
                        MATCH(CONCATENATE(B194, "-", C194), 'SlotsAllocation 2'!$I$44:$I$57, 0)),
                    MATCH(CONCATENATE(B194, "-", C194), 'SlotsAllocation 2'!$H$44:$H$57, 0)),
                MATCH(CONCATENATE(B194, "-", C194), 'SlotsAllocation 2'!$G$44:$G$57, 0)),
            MATCH(CONCATENATE(B194, "-", C194), 'SlotsAllocation 2'!$F$44:$F$57, 0)),
        MATCH(CONCATENATE(B194, "-", C194), 'SlotsAllocation 2'!$E$44:$E$57, 0)),
    MATCH(CONCATENATE(B194, "-", C194), 'SlotsAllocation 2'!$D$44:$D$57, 0)),
MATCH(CONCATENATE(B194, "-", C194), 'SlotsAllocation 2'!$C$44:$C$57, 0))</f>
        <v>8</v>
      </c>
      <c r="N194" s="3">
        <f>IF(ISNA(MATCH(CONCATENATE(B194, "-", C194), 'SlotsAllocation 2'!$C$58:$C$71, 0)),
    IF(ISNA(MATCH(CONCATENATE(B194, "-", C194), 'SlotsAllocation 2'!$D$58:$D$71, 0)),
        IF(ISNA(MATCH(CONCATENATE(B194, "-", C194), 'SlotsAllocation 2'!$E$58:$E$71, 0)),
            IF(ISNA(MATCH(CONCATENATE(B194, "-", C194), 'SlotsAllocation 2'!$F$58:$F$71, 0)),
                IF(ISNA(MATCH(CONCATENATE(B194, "-", C194), 'SlotsAllocation 2'!$G$58:$G$71, 0)),
                    IF(ISNA(MATCH(CONCATENATE(B194, "-", C194), 'SlotsAllocation 2'!$H$58:$H$71, 0)),
                        IF(ISNA(MATCH(CONCATENATE(B194, "-", C194), 'SlotsAllocation 2'!$I$58:$I$71, 0)),
                           IF(ISNA(MATCH(CONCATENATE(B194, "-", C194), 'SlotsAllocation 2'!$J$58:$J$71, 0)),
                                0,
                            MATCH(CONCATENATE(B194, "-", C194), 'SlotsAllocation 2'!$J$58:$J$71, 0)),
                        MATCH(CONCATENATE(B194, "-", C194), 'SlotsAllocation 2'!$I$58:$I$71, 0)),
                    MATCH(CONCATENATE(B194, "-", C194), 'SlotsAllocation 2'!$H$58:$H$71, 0)),
                MATCH(CONCATENATE(B194, "-", C194), 'SlotsAllocation 2'!$G$58:$G$71, 0)),
            MATCH(CONCATENATE(B194, "-", C194), 'SlotsAllocation 2'!$F$58:$F$71, 0)),
        MATCH(CONCATENATE(B194, "-", C194), 'SlotsAllocation 2'!$E$58:$E$71, 0)),
    MATCH(CONCATENATE(B194, "-", C194), 'SlotsAllocation 2'!$D$58:$D$71, 0)),
MATCH(CONCATENATE(B194, "-", C194), 'SlotsAllocation 2'!$C$58:$C$71, 0))</f>
        <v>0</v>
      </c>
      <c r="O194" s="3" t="str">
        <f>IF(ISNA(MATCH(CONCATENATE(B194, "-", C194), 'SlotsAllocation 2'!$C$2:$C$71, 0)),
    IF(ISNA(MATCH(CONCATENATE(B194, "-", C194), 'SlotsAllocation 2'!$D$2:$D$71, 0)),
        IF(ISNA(MATCH(CONCATENATE(B194, "-", C194), 'SlotsAllocation 2'!$E$2:$E$71, 0)),
            IF(ISNA(MATCH(CONCATENATE(B194, "-", C194), 'SlotsAllocation 2'!$F$2:$F$71, 0)),
                IF(ISNA(MATCH(CONCATENATE(B194, "-", C194), 'SlotsAllocation 2'!$G$2:$G$71, 0)),
                    IF(ISNA(MATCH(CONCATENATE(B194, "-", C194), 'SlotsAllocation 2'!$H$2:$H$71, 0)),
                        IF(ISNA(MATCH(CONCATENATE(B194, "-", C194),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13:00-14:30</v>
      </c>
      <c r="P194" s="3" t="str">
        <f>IF(ISNA(VLOOKUP(Q194, 'LOOKUP Table'!$A$2:$B$75, 2, FALSE)), "No Room Allocated", VLOOKUP(Q194, 'LOOKUP Table'!$A$2:$B$75, 2, FALSE))</f>
        <v>CCSE</v>
      </c>
      <c r="Q194" s="3">
        <f>IF(ISNA(MATCH(CONCATENATE(B194, "-", C194), 'SlotsAllocation 2'!$C$2:$C$71, 0)),
    IF(ISNA(MATCH(CONCATENATE(B194, "-", C194), 'SlotsAllocation 2'!$D$2:$D$71, 0)),
        IF(ISNA(MATCH(CONCATENATE(B194, "-", C194), 'SlotsAllocation 2'!$E$2:$E$71, 0)),
            IF(ISNA(MATCH(CONCATENATE(B194, "-", C194), 'SlotsAllocation 2'!$F$2:$F$71, 0)),
                IF(ISNA(MATCH(CONCATENATE(B194, "-", C194), 'SlotsAllocation 2'!$G$2:$G$71, 0)),
                    IF(ISNA(MATCH(CONCATENATE(B194, "-", C194), 'SlotsAllocation 2'!$H$2:$H$71, 0)),
                        IF(ISNA(MATCH(CONCATENATE(B194, "-", C194), 'SlotsAllocation 2'!$I$2:$I$71, 0)),
                            IF(ISNA(MATCH(CONCATENATE(B194, "-", C194), 'SlotsAllocation 2'!$J$2:$J$71, 0)),
                                "No Room Allocated",
                            MATCH(CONCATENATE(B194, "-", C194), 'SlotsAllocation 2'!$J$2:$J$71, 0)),
                        MATCH(CONCATENATE(B194, "-", C194), 'SlotsAllocation 2'!$I$2:$I$71, 0)),
                    MATCH(CONCATENATE(B194, "-", C194), 'SlotsAllocation 2'!$H$2:$H$71, 0)),
                MATCH(CONCATENATE(B194, "-", C194), 'SlotsAllocation 2'!$G$2:$G$71, 0)),
            MATCH(CONCATENATE(B194, "-", C194), 'SlotsAllocation 2'!$F$2:$F$71, 0)),
        MATCH(CONCATENATE(B194, "-", C194), 'SlotsAllocation 2'!$E$2:$E$71, 0)),
    MATCH(CONCATENATE(B194, "-", C194), 'SlotsAllocation 2'!$D$2:$D$71, 0)),
MATCH(CONCATENATE(B194, "-", C194), 'SlotsAllocation 2'!$C$2:$C$71, 0))</f>
        <v>50</v>
      </c>
      <c r="R194" s="2">
        <v>30</v>
      </c>
      <c r="S194" s="31"/>
      <c r="T194" s="183"/>
    </row>
    <row r="195" spans="1:23" ht="12" x14ac:dyDescent="0.25">
      <c r="B195" s="23" t="s">
        <v>67</v>
      </c>
      <c r="C195" s="2">
        <v>3</v>
      </c>
      <c r="D195" s="3" t="s">
        <v>68</v>
      </c>
      <c r="E195" s="3" t="s">
        <v>69</v>
      </c>
      <c r="F195" s="4">
        <v>3</v>
      </c>
      <c r="G195" s="95" t="s">
        <v>288</v>
      </c>
      <c r="H195" s="59">
        <v>4416</v>
      </c>
      <c r="I195" s="59" t="str">
        <f t="shared" ref="I195:I198" si="46">CONCATENATE(
    IF(J195 &gt; 0, "S", ""),
    IF(K195 &gt; 0, "M", ""),
    IF(L195 &gt; 0, "T", ""),
    IF(M195 &gt; 0, "W", ""),
    IF(N195 &gt; 0, "R", ""),
)</f>
        <v>S</v>
      </c>
      <c r="J195" s="3">
        <f>IF(ISNA(MATCH(CONCATENATE(B195, "-", C195), 'SlotsAllocation 2'!$C$2:$C$15, 0)),
    IF(ISNA(MATCH(CONCATENATE(B195, "-", C195), 'SlotsAllocation 2'!$D$2:$D$15, 0)),
        IF(ISNA(MATCH(CONCATENATE(B195, "-", C195), 'SlotsAllocation 2'!$E$2:$E$15, 0)),
            IF(ISNA(MATCH(CONCATENATE(B195, "-", C195), 'SlotsAllocation 2'!$F$2:$F$15, 0)),
                IF(ISNA(MATCH(CONCATENATE(B195, "-", C195), 'SlotsAllocation 2'!$G$2:$G$15, 0)),
                    IF(ISNA(MATCH(CONCATENATE(B195, "-", C195), 'SlotsAllocation 2'!$H$2:$H$15, 0)),
                        IF(ISNA(MATCH(CONCATENATE(B195, "-", C195), 'SlotsAllocation 2'!$I$2:$I$15, 0)),
                            IF(ISNA(MATCH(CONCATENATE(B195, "-", C195), 'SlotsAllocation 2'!$J$2:$J$15, 0)),
                                0,
                            MATCH(CONCATENATE(B195, "-", C195), 'SlotsAllocation 2'!$J$2:$J$15, 0)),
                        MATCH(CONCATENATE(B195, "-", C195), 'SlotsAllocation 2'!$I$2:$I$15, 0)),
                    MATCH(CONCATENATE(B195, "-", C195), 'SlotsAllocation 2'!$H$2:$H$15, 0)),
                MATCH(CONCATENATE(B195, "-", C195), 'SlotsAllocation 2'!$G$2:$G$15, 0)),
            MATCH(CONCATENATE(B195, "-", C195), 'SlotsAllocation 2'!$F$2:$F$15, 0)),
        MATCH(CONCATENATE(B195, "-", C195), 'SlotsAllocation 2'!$E$2:$E$15, 0)),
    MATCH(CONCATENATE(B195, "-", C195), 'SlotsAllocation 2'!$D$2:$D$15, 0)),
MATCH(CONCATENATE(B195, "-", C195), 'SlotsAllocation 2'!$C$2:$C$15, 0))</f>
        <v>9</v>
      </c>
      <c r="K195" s="3">
        <f>IF(ISNA(MATCH(CONCATENATE(B195, "-", C195), 'SlotsAllocation 2'!$C$16:$C$29, 0)),
    IF(ISNA(MATCH(CONCATENATE(B195, "-", C195), 'SlotsAllocation 2'!$D$16:$D$29, 0)),
        IF(ISNA(MATCH(CONCATENATE(B195, "-", C195), 'SlotsAllocation 2'!$E$16:$E$29, 0)),
            IF(ISNA(MATCH(CONCATENATE(B195, "-", C195), 'SlotsAllocation 2'!$F$16:$F$29, 0)),
                IF(ISNA(MATCH(CONCATENATE(B195, "-", C195), 'SlotsAllocation 2'!$G$16:$G$29, 0)),
                    IF(ISNA(MATCH(CONCATENATE(B195, "-", C195), 'SlotsAllocation 2'!$H$16:$H$29, 0)),
                        IF(ISNA(MATCH(CONCATENATE(B195, "-", C195), 'SlotsAllocation 2'!$I$16:$I$29, 0)),
                           IF(ISNA(MATCH(CONCATENATE(B195, "-", C195), 'SlotsAllocation 2'!$J$16:$J$29, 0)),
                                0,
                            MATCH(CONCATENATE(B195, "-", C195), 'SlotsAllocation 2'!$J$16:$J$29, 0)),
                        MATCH(CONCATENATE(B195, "-", C195), 'SlotsAllocation 2'!$I$16:$I$29, 0)),
                    MATCH(CONCATENATE(B195, "-", C195), 'SlotsAllocation 2'!$H$16:$H$29, 0)),
                MATCH(CONCATENATE(B195, "-", C195), 'SlotsAllocation 2'!$G$16:$G$29, 0)),
            MATCH(CONCATENATE(B195, "-", C195), 'SlotsAllocation 2'!$F$16:$F$29, 0)),
        MATCH(CONCATENATE(B195, "-", C195), 'SlotsAllocation 2'!$E$16:$E$29, 0)),
    MATCH(CONCATENATE(B195, "-", C195), 'SlotsAllocation 2'!$D$16:$D$29, 0)),
MATCH(CONCATENATE(B195, "-", C195), 'SlotsAllocation 2'!$C$16:$C$29, 0))</f>
        <v>0</v>
      </c>
      <c r="L195" s="3">
        <f>IF(ISNA(MATCH(CONCATENATE(B195, "-", C195), 'SlotsAllocation 2'!$C$30:$C$43, 0)),
    IF(ISNA(MATCH(CONCATENATE(B195, "-", C195), 'SlotsAllocation 2'!$D$30:$D$43, 0)),
        IF(ISNA(MATCH(CONCATENATE(B195, "-", C195), 'SlotsAllocation 2'!$E$30:$E$43, 0)),
            IF(ISNA(MATCH(CONCATENATE(B195, "-", C195), 'SlotsAllocation 2'!$F$30:$F$43, 0)),
                IF(ISNA(MATCH(CONCATENATE(B195, "-", C195), 'SlotsAllocation 2'!$G$30:$G$43, 0)),
                    IF(ISNA(MATCH(CONCATENATE(B195, "-", C195), 'SlotsAllocation 2'!$H$30:$H$43, 0)),
                        IF(ISNA(MATCH(CONCATENATE(B195, "-", C195), 'SlotsAllocation 2'!$I$30:$I$43, 0)),
                           IF(ISNA(MATCH(CONCATENATE(B195, "-", C195), 'SlotsAllocation 2'!$J$30:$J$43, 0)),
                                0,
                            MATCH(CONCATENATE(B195, "-", C195), 'SlotsAllocation 2'!$J$30:$J$43, 0)),
                        MATCH(CONCATENATE(B195, "-", C195), 'SlotsAllocation 2'!$I$30:$I$43, 0)),
                    MATCH(CONCATENATE(B195, "-", C195), 'SlotsAllocation 2'!$H$30:$H$43, 0)),
                MATCH(CONCATENATE(B195, "-", C195), 'SlotsAllocation 2'!$G$30:$G$43, 0)),
            MATCH(CONCATENATE(B195, "-", C195), 'SlotsAllocation 2'!$F$30:$F$43, 0)),
        MATCH(CONCATENATE(B195, "-", C195), 'SlotsAllocation 2'!$E$30:$E$43, 0)),
    MATCH(CONCATENATE(B195, "-", C195), 'SlotsAllocation 2'!$D$30:$D$43, 0)),
MATCH(CONCATENATE(B195, "-", C195), 'SlotsAllocation 2'!$C$30:$C$43, 0))</f>
        <v>0</v>
      </c>
      <c r="M195" s="3">
        <f>IF(ISNA(MATCH(CONCATENATE(B195, "-", C195), 'SlotsAllocation 2'!$C$44:$C$57, 0)),
    IF(ISNA(MATCH(CONCATENATE(B195, "-", C195), 'SlotsAllocation 2'!$D$44:$D$57, 0)),
        IF(ISNA(MATCH(CONCATENATE(B195, "-", C195), 'SlotsAllocation 2'!$E$44:$E$57, 0)),
            IF(ISNA(MATCH(CONCATENATE(B195, "-", C195), 'SlotsAllocation 2'!$F$44:$F$57, 0)),
                IF(ISNA(MATCH(CONCATENATE(B195, "-", C195), 'SlotsAllocation 2'!$G$44:$G$57, 0)),
                    IF(ISNA(MATCH(CONCATENATE(B195, "-", C195), 'SlotsAllocation 2'!$H$44:$H$57, 0)),
                        IF(ISNA(MATCH(CONCATENATE(B195, "-", C195), 'SlotsAllocation 2'!$I$44:$I$57, 0)),
                           IF(ISNA(MATCH(CONCATENATE(B195, "-", C195), 'SlotsAllocation 2'!$J$44:$J$57, 0)),
                                0,
                            MATCH(CONCATENATE(B195, "-", C195), 'SlotsAllocation 2'!$J$44:$J$57, 0)),
                        MATCH(CONCATENATE(B195, "-", C195), 'SlotsAllocation 2'!$I$44:$I$57, 0)),
                    MATCH(CONCATENATE(B195, "-", C195), 'SlotsAllocation 2'!$H$44:$H$57, 0)),
                MATCH(CONCATENATE(B195, "-", C195), 'SlotsAllocation 2'!$G$44:$G$57, 0)),
            MATCH(CONCATENATE(B195, "-", C195), 'SlotsAllocation 2'!$F$44:$F$57, 0)),
        MATCH(CONCATENATE(B195, "-", C195), 'SlotsAllocation 2'!$E$44:$E$57, 0)),
    MATCH(CONCATENATE(B195, "-", C195), 'SlotsAllocation 2'!$D$44:$D$57, 0)),
MATCH(CONCATENATE(B195, "-", C195), 'SlotsAllocation 2'!$C$44:$C$57, 0))</f>
        <v>0</v>
      </c>
      <c r="N195" s="3">
        <f>IF(ISNA(MATCH(CONCATENATE(B195, "-", C195), 'SlotsAllocation 2'!$C$58:$C$71, 0)),
    IF(ISNA(MATCH(CONCATENATE(B195, "-", C195), 'SlotsAllocation 2'!$D$58:$D$71, 0)),
        IF(ISNA(MATCH(CONCATENATE(B195, "-", C195), 'SlotsAllocation 2'!$E$58:$E$71, 0)),
            IF(ISNA(MATCH(CONCATENATE(B195, "-", C195), 'SlotsAllocation 2'!$F$58:$F$71, 0)),
                IF(ISNA(MATCH(CONCATENATE(B195, "-", C195), 'SlotsAllocation 2'!$G$58:$G$71, 0)),
                    IF(ISNA(MATCH(CONCATENATE(B195, "-", C195), 'SlotsAllocation 2'!$H$58:$H$71, 0)),
                        IF(ISNA(MATCH(CONCATENATE(B195, "-", C195), 'SlotsAllocation 2'!$I$58:$I$71, 0)),
                           IF(ISNA(MATCH(CONCATENATE(B195, "-", C195), 'SlotsAllocation 2'!$J$58:$J$71, 0)),
                                0,
                            MATCH(CONCATENATE(B195, "-", C195), 'SlotsAllocation 2'!$J$58:$J$71, 0)),
                        MATCH(CONCATENATE(B195, "-", C195), 'SlotsAllocation 2'!$I$58:$I$71, 0)),
                    MATCH(CONCATENATE(B195, "-", C195), 'SlotsAllocation 2'!$H$58:$H$71, 0)),
                MATCH(CONCATENATE(B195, "-", C195), 'SlotsAllocation 2'!$G$58:$G$71, 0)),
            MATCH(CONCATENATE(B195, "-", C195), 'SlotsAllocation 2'!$F$58:$F$71, 0)),
        MATCH(CONCATENATE(B195, "-", C195), 'SlotsAllocation 2'!$E$58:$E$71, 0)),
    MATCH(CONCATENATE(B195, "-", C195), 'SlotsAllocation 2'!$D$58:$D$71, 0)),
MATCH(CONCATENATE(B195, "-", C195), 'SlotsAllocation 2'!$C$58:$C$71, 0))</f>
        <v>0</v>
      </c>
      <c r="O195" s="3" t="str">
        <f>IF(ISNA(MATCH(CONCATENATE(B195, "-", C195), 'SlotsAllocation 2'!$C$2:$C$71, 0)),
    IF(ISNA(MATCH(CONCATENATE(B195, "-", C195), 'SlotsAllocation 2'!$D$2:$D$71, 0)),
        IF(ISNA(MATCH(CONCATENATE(B195, "-", C195), 'SlotsAllocation 2'!$E$2:$E$71, 0)),
            IF(ISNA(MATCH(CONCATENATE(B195, "-", C195), 'SlotsAllocation 2'!$F$2:$F$71, 0)),
                IF(ISNA(MATCH(CONCATENATE(B195, "-", C195), 'SlotsAllocation 2'!$G$2:$G$71, 0)),
                    IF(ISNA(MATCH(CONCATENATE(B195, "-", C195), 'SlotsAllocation 2'!$H$2:$H$71, 0)),
                        IF(ISNA(MATCH(CONCATENATE(B195, "-", C195),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14:40-16:10</v>
      </c>
      <c r="P195" s="3">
        <v>7016</v>
      </c>
      <c r="Q195" s="3">
        <f>IF(ISNA(MATCH(CONCATENATE(B195, "-", C195), 'SlotsAllocation 2'!$C$2:$C$71, 0)),
    IF(ISNA(MATCH(CONCATENATE(B195, "-", C195), 'SlotsAllocation 2'!$D$2:$D$71, 0)),
        IF(ISNA(MATCH(CONCATENATE(B195, "-", C195), 'SlotsAllocation 2'!$E$2:$E$71, 0)),
            IF(ISNA(MATCH(CONCATENATE(B195, "-", C195), 'SlotsAllocation 2'!$F$2:$F$71, 0)),
                IF(ISNA(MATCH(CONCATENATE(B195, "-", C195), 'SlotsAllocation 2'!$G$2:$G$71, 0)),
                    IF(ISNA(MATCH(CONCATENATE(B195, "-", C195), 'SlotsAllocation 2'!$H$2:$H$71, 0)),
                        IF(ISNA(MATCH(CONCATENATE(B195, "-", C195), 'SlotsAllocation 2'!$I$2:$I$71, 0)),
                            IF(ISNA(MATCH(CONCATENATE(B195, "-", C195), 'SlotsAllocation 2'!$J$2:$J$71, 0)),
                                "No Room Allocated",
                            MATCH(CONCATENATE(B195, "-", C195), 'SlotsAllocation 2'!$J$2:$J$71, 0)),
                        MATCH(CONCATENATE(B195, "-", C195), 'SlotsAllocation 2'!$I$2:$I$71, 0)),
                    MATCH(CONCATENATE(B195, "-", C195), 'SlotsAllocation 2'!$H$2:$H$71, 0)),
                MATCH(CONCATENATE(B195, "-", C195), 'SlotsAllocation 2'!$G$2:$G$71, 0)),
            MATCH(CONCATENATE(B195, "-", C195), 'SlotsAllocation 2'!$F$2:$F$71, 0)),
        MATCH(CONCATENATE(B195, "-", C195), 'SlotsAllocation 2'!$E$2:$E$71, 0)),
    MATCH(CONCATENATE(B195, "-", C195), 'SlotsAllocation 2'!$D$2:$D$71, 0)),
MATCH(CONCATENATE(B195, "-", C195), 'SlotsAllocation 2'!$C$2:$C$71, 0))</f>
        <v>9</v>
      </c>
      <c r="R195" s="2">
        <v>30</v>
      </c>
      <c r="S195" s="1"/>
      <c r="T195" s="183"/>
    </row>
    <row r="196" spans="1:23" ht="12" x14ac:dyDescent="0.25">
      <c r="B196" s="23" t="s">
        <v>70</v>
      </c>
      <c r="C196" s="2">
        <v>3</v>
      </c>
      <c r="D196" s="3" t="s">
        <v>86</v>
      </c>
      <c r="E196" s="3" t="s">
        <v>71</v>
      </c>
      <c r="F196" s="4">
        <v>1</v>
      </c>
      <c r="G196" s="189" t="s">
        <v>158</v>
      </c>
      <c r="H196" s="189">
        <v>4382</v>
      </c>
      <c r="I196" s="59" t="str">
        <f t="shared" si="46"/>
        <v>T</v>
      </c>
      <c r="J196" s="3">
        <f>IF(ISNA(MATCH(CONCATENATE(B196, "-", C196), 'SlotsAllocation 2'!$C$2:$C$15, 0)),
    IF(ISNA(MATCH(CONCATENATE(B196, "-", C196), 'SlotsAllocation 2'!$D$2:$D$15, 0)),
        IF(ISNA(MATCH(CONCATENATE(B196, "-", C196), 'SlotsAllocation 2'!$E$2:$E$15, 0)),
            IF(ISNA(MATCH(CONCATENATE(B196, "-", C196), 'SlotsAllocation 2'!$F$2:$F$15, 0)),
                IF(ISNA(MATCH(CONCATENATE(B196, "-", C196), 'SlotsAllocation 2'!$G$2:$G$15, 0)),
                    IF(ISNA(MATCH(CONCATENATE(B196, "-", C196), 'SlotsAllocation 2'!$H$2:$H$15, 0)),
                        IF(ISNA(MATCH(CONCATENATE(B196, "-", C196), 'SlotsAllocation 2'!$I$2:$I$15, 0)),
                            IF(ISNA(MATCH(CONCATENATE(B196, "-", C196), 'SlotsAllocation 2'!$J$2:$J$15, 0)),
                                0,
                            MATCH(CONCATENATE(B196, "-", C196), 'SlotsAllocation 2'!$J$2:$J$15, 0)),
                        MATCH(CONCATENATE(B196, "-", C196), 'SlotsAllocation 2'!$I$2:$I$15, 0)),
                    MATCH(CONCATENATE(B196, "-", C196), 'SlotsAllocation 2'!$H$2:$H$15, 0)),
                MATCH(CONCATENATE(B196, "-", C196), 'SlotsAllocation 2'!$G$2:$G$15, 0)),
            MATCH(CONCATENATE(B196, "-", C196), 'SlotsAllocation 2'!$F$2:$F$15, 0)),
        MATCH(CONCATENATE(B196, "-", C196), 'SlotsAllocation 2'!$E$2:$E$15, 0)),
    MATCH(CONCATENATE(B196, "-", C196), 'SlotsAllocation 2'!$D$2:$D$15, 0)),
MATCH(CONCATENATE(B196, "-", C196), 'SlotsAllocation 2'!$C$2:$C$15, 0))</f>
        <v>0</v>
      </c>
      <c r="K196" s="3">
        <f>IF(ISNA(MATCH(CONCATENATE(B196, "-", C196), 'SlotsAllocation 2'!$C$16:$C$29, 0)),
    IF(ISNA(MATCH(CONCATENATE(B196, "-", C196), 'SlotsAllocation 2'!$D$16:$D$29, 0)),
        IF(ISNA(MATCH(CONCATENATE(B196, "-", C196), 'SlotsAllocation 2'!$E$16:$E$29, 0)),
            IF(ISNA(MATCH(CONCATENATE(B196, "-", C196), 'SlotsAllocation 2'!$F$16:$F$29, 0)),
                IF(ISNA(MATCH(CONCATENATE(B196, "-", C196), 'SlotsAllocation 2'!$G$16:$G$29, 0)),
                    IF(ISNA(MATCH(CONCATENATE(B196, "-", C196), 'SlotsAllocation 2'!$H$16:$H$29, 0)),
                        IF(ISNA(MATCH(CONCATENATE(B196, "-", C196), 'SlotsAllocation 2'!$I$16:$I$29, 0)),
                           IF(ISNA(MATCH(CONCATENATE(B196, "-", C196), 'SlotsAllocation 2'!$J$16:$J$29, 0)),
                                0,
                            MATCH(CONCATENATE(B196, "-", C196), 'SlotsAllocation 2'!$J$16:$J$29, 0)),
                        MATCH(CONCATENATE(B196, "-", C196), 'SlotsAllocation 2'!$I$16:$I$29, 0)),
                    MATCH(CONCATENATE(B196, "-", C196), 'SlotsAllocation 2'!$H$16:$H$29, 0)),
                MATCH(CONCATENATE(B196, "-", C196), 'SlotsAllocation 2'!$G$16:$G$29, 0)),
            MATCH(CONCATENATE(B196, "-", C196), 'SlotsAllocation 2'!$F$16:$F$29, 0)),
        MATCH(CONCATENATE(B196, "-", C196), 'SlotsAllocation 2'!$E$16:$E$29, 0)),
    MATCH(CONCATENATE(B196, "-", C196), 'SlotsAllocation 2'!$D$16:$D$29, 0)),
MATCH(CONCATENATE(B196, "-", C196), 'SlotsAllocation 2'!$C$16:$C$29, 0))</f>
        <v>0</v>
      </c>
      <c r="L196" s="3">
        <f>IF(ISNA(MATCH(CONCATENATE(B196, "-", C196), 'SlotsAllocation 2'!$C$30:$C$43, 0)),
    IF(ISNA(MATCH(CONCATENATE(B196, "-", C196), 'SlotsAllocation 2'!$D$30:$D$43, 0)),
        IF(ISNA(MATCH(CONCATENATE(B196, "-", C196), 'SlotsAllocation 2'!$E$30:$E$43, 0)),
            IF(ISNA(MATCH(CONCATENATE(B196, "-", C196), 'SlotsAllocation 2'!$F$30:$F$43, 0)),
                IF(ISNA(MATCH(CONCATENATE(B196, "-", C196), 'SlotsAllocation 2'!$G$30:$G$43, 0)),
                    IF(ISNA(MATCH(CONCATENATE(B196, "-", C196), 'SlotsAllocation 2'!$H$30:$H$43, 0)),
                        IF(ISNA(MATCH(CONCATENATE(B196, "-", C196), 'SlotsAllocation 2'!$I$30:$I$43, 0)),
                           IF(ISNA(MATCH(CONCATENATE(B196, "-", C196), 'SlotsAllocation 2'!$J$30:$J$43, 0)),
                                0,
                            MATCH(CONCATENATE(B196, "-", C196), 'SlotsAllocation 2'!$J$30:$J$43, 0)),
                        MATCH(CONCATENATE(B196, "-", C196), 'SlotsAllocation 2'!$I$30:$I$43, 0)),
                    MATCH(CONCATENATE(B196, "-", C196), 'SlotsAllocation 2'!$H$30:$H$43, 0)),
                MATCH(CONCATENATE(B196, "-", C196), 'SlotsAllocation 2'!$G$30:$G$43, 0)),
            MATCH(CONCATENATE(B196, "-", C196), 'SlotsAllocation 2'!$F$30:$F$43, 0)),
        MATCH(CONCATENATE(B196, "-", C196), 'SlotsAllocation 2'!$E$30:$E$43, 0)),
    MATCH(CONCATENATE(B196, "-", C196), 'SlotsAllocation 2'!$D$30:$D$43, 0)),
MATCH(CONCATENATE(B196, "-", C196), 'SlotsAllocation 2'!$C$30:$C$43, 0))</f>
        <v>8</v>
      </c>
      <c r="M196" s="3">
        <f>IF(ISNA(MATCH(CONCATENATE(B196, "-", C196), 'SlotsAllocation 2'!$C$44:$C$57, 0)),
    IF(ISNA(MATCH(CONCATENATE(B196, "-", C196), 'SlotsAllocation 2'!$D$44:$D$57, 0)),
        IF(ISNA(MATCH(CONCATENATE(B196, "-", C196), 'SlotsAllocation 2'!$E$44:$E$57, 0)),
            IF(ISNA(MATCH(CONCATENATE(B196, "-", C196), 'SlotsAllocation 2'!$F$44:$F$57, 0)),
                IF(ISNA(MATCH(CONCATENATE(B196, "-", C196), 'SlotsAllocation 2'!$G$44:$G$57, 0)),
                    IF(ISNA(MATCH(CONCATENATE(B196, "-", C196), 'SlotsAllocation 2'!$H$44:$H$57, 0)),
                        IF(ISNA(MATCH(CONCATENATE(B196, "-", C196), 'SlotsAllocation 2'!$I$44:$I$57, 0)),
                           IF(ISNA(MATCH(CONCATENATE(B196, "-", C196), 'SlotsAllocation 2'!$J$44:$J$57, 0)),
                                0,
                            MATCH(CONCATENATE(B196, "-", C196), 'SlotsAllocation 2'!$J$44:$J$57, 0)),
                        MATCH(CONCATENATE(B196, "-", C196), 'SlotsAllocation 2'!$I$44:$I$57, 0)),
                    MATCH(CONCATENATE(B196, "-", C196), 'SlotsAllocation 2'!$H$44:$H$57, 0)),
                MATCH(CONCATENATE(B196, "-", C196), 'SlotsAllocation 2'!$G$44:$G$57, 0)),
            MATCH(CONCATENATE(B196, "-", C196), 'SlotsAllocation 2'!$F$44:$F$57, 0)),
        MATCH(CONCATENATE(B196, "-", C196), 'SlotsAllocation 2'!$E$44:$E$57, 0)),
    MATCH(CONCATENATE(B196, "-", C196), 'SlotsAllocation 2'!$D$44:$D$57, 0)),
MATCH(CONCATENATE(B196, "-", C196), 'SlotsAllocation 2'!$C$44:$C$57, 0))</f>
        <v>0</v>
      </c>
      <c r="N196" s="3">
        <f>IF(ISNA(MATCH(CONCATENATE(B196, "-", C196), 'SlotsAllocation 2'!$C$58:$C$71, 0)),
    IF(ISNA(MATCH(CONCATENATE(B196, "-", C196), 'SlotsAllocation 2'!$D$58:$D$71, 0)),
        IF(ISNA(MATCH(CONCATENATE(B196, "-", C196), 'SlotsAllocation 2'!$E$58:$E$71, 0)),
            IF(ISNA(MATCH(CONCATENATE(B196, "-", C196), 'SlotsAllocation 2'!$F$58:$F$71, 0)),
                IF(ISNA(MATCH(CONCATENATE(B196, "-", C196), 'SlotsAllocation 2'!$G$58:$G$71, 0)),
                    IF(ISNA(MATCH(CONCATENATE(B196, "-", C196), 'SlotsAllocation 2'!$H$58:$H$71, 0)),
                        IF(ISNA(MATCH(CONCATENATE(B196, "-", C196), 'SlotsAllocation 2'!$I$58:$I$71, 0)),
                           IF(ISNA(MATCH(CONCATENATE(B196, "-", C196), 'SlotsAllocation 2'!$J$58:$J$71, 0)),
                                0,
                            MATCH(CONCATENATE(B196, "-", C196), 'SlotsAllocation 2'!$J$58:$J$71, 0)),
                        MATCH(CONCATENATE(B196, "-", C196), 'SlotsAllocation 2'!$I$58:$I$71, 0)),
                    MATCH(CONCATENATE(B196, "-", C196), 'SlotsAllocation 2'!$H$58:$H$71, 0)),
                MATCH(CONCATENATE(B196, "-", C196), 'SlotsAllocation 2'!$G$58:$G$71, 0)),
            MATCH(CONCATENATE(B196, "-", C196), 'SlotsAllocation 2'!$F$58:$F$71, 0)),
        MATCH(CONCATENATE(B196, "-", C196), 'SlotsAllocation 2'!$E$58:$E$71, 0)),
    MATCH(CONCATENATE(B196, "-", C196), 'SlotsAllocation 2'!$D$58:$D$71, 0)),
MATCH(CONCATENATE(B196, "-", C196), 'SlotsAllocation 2'!$C$58:$C$71, 0))</f>
        <v>0</v>
      </c>
      <c r="O196" s="3" t="str">
        <f>IF(ISNA(MATCH(CONCATENATE(B196, "-", C196), 'SlotsAllocation 2'!$C$2:$C$71, 0)),
    IF(ISNA(MATCH(CONCATENATE(B196, "-", C196), 'SlotsAllocation 2'!$D$2:$D$71, 0)),
        IF(ISNA(MATCH(CONCATENATE(B196, "-", C196), 'SlotsAllocation 2'!$E$2:$E$71, 0)),
            IF(ISNA(MATCH(CONCATENATE(B196, "-", C196), 'SlotsAllocation 2'!$F$2:$F$71, 0)),
                IF(ISNA(MATCH(CONCATENATE(B196, "-", C196), 'SlotsAllocation 2'!$G$2:$G$71, 0)),
                    IF(ISNA(MATCH(CONCATENATE(B196, "-", C196), 'SlotsAllocation 2'!$H$2:$H$71, 0)),
                        IF(ISNA(MATCH(CONCATENATE(B196, "-", C196),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13:00-14:30</v>
      </c>
      <c r="P196" s="3" t="str">
        <f>IF(ISNA(VLOOKUP(Q196, 'LOOKUP Table'!$A$2:$B$75, 2, FALSE)), "No Room Allocated", VLOOKUP(Q196, 'LOOKUP Table'!$A$2:$B$75, 2, FALSE))</f>
        <v>CCSE</v>
      </c>
      <c r="Q196" s="3">
        <f>IF(ISNA(MATCH(CONCATENATE(B196, "-", C196), 'SlotsAllocation 2'!$C$2:$C$71, 0)),
    IF(ISNA(MATCH(CONCATENATE(B196, "-", C196), 'SlotsAllocation 2'!$D$2:$D$71, 0)),
        IF(ISNA(MATCH(CONCATENATE(B196, "-", C196), 'SlotsAllocation 2'!$E$2:$E$71, 0)),
            IF(ISNA(MATCH(CONCATENATE(B196, "-", C196), 'SlotsAllocation 2'!$F$2:$F$71, 0)),
                IF(ISNA(MATCH(CONCATENATE(B196, "-", C196), 'SlotsAllocation 2'!$G$2:$G$71, 0)),
                    IF(ISNA(MATCH(CONCATENATE(B196, "-", C196), 'SlotsAllocation 2'!$H$2:$H$71, 0)),
                        IF(ISNA(MATCH(CONCATENATE(B196, "-", C196), 'SlotsAllocation 2'!$I$2:$I$71, 0)),
                            IF(ISNA(MATCH(CONCATENATE(B196, "-", C196), 'SlotsAllocation 2'!$J$2:$J$71, 0)),
                                "No Room Allocated",
                            MATCH(CONCATENATE(B196, "-", C196), 'SlotsAllocation 2'!$J$2:$J$71, 0)),
                        MATCH(CONCATENATE(B196, "-", C196), 'SlotsAllocation 2'!$I$2:$I$71, 0)),
                    MATCH(CONCATENATE(B196, "-", C196), 'SlotsAllocation 2'!$H$2:$H$71, 0)),
                MATCH(CONCATENATE(B196, "-", C196), 'SlotsAllocation 2'!$G$2:$G$71, 0)),
            MATCH(CONCATENATE(B196, "-", C196), 'SlotsAllocation 2'!$F$2:$F$71, 0)),
        MATCH(CONCATENATE(B196, "-", C196), 'SlotsAllocation 2'!$E$2:$E$71, 0)),
    MATCH(CONCATENATE(B196, "-", C196), 'SlotsAllocation 2'!$D$2:$D$71, 0)),
MATCH(CONCATENATE(B196, "-", C196), 'SlotsAllocation 2'!$C$2:$C$71, 0))</f>
        <v>36</v>
      </c>
      <c r="R196" s="2">
        <v>30</v>
      </c>
      <c r="S196" s="31"/>
      <c r="T196" s="183"/>
    </row>
    <row r="197" spans="1:23" ht="12" x14ac:dyDescent="0.25">
      <c r="B197" s="23" t="s">
        <v>67</v>
      </c>
      <c r="C197" s="2">
        <v>4</v>
      </c>
      <c r="D197" s="3" t="s">
        <v>68</v>
      </c>
      <c r="E197" s="3" t="s">
        <v>69</v>
      </c>
      <c r="F197" s="4">
        <v>3</v>
      </c>
      <c r="G197" s="113" t="s">
        <v>352</v>
      </c>
      <c r="H197" s="113">
        <v>4453</v>
      </c>
      <c r="I197" s="3" t="str">
        <f t="shared" si="46"/>
        <v>ST</v>
      </c>
      <c r="J197" s="3">
        <f>IF(ISNA(MATCH(CONCATENATE(B197, "-", C197), 'SlotsAllocation 2'!$C$2:$C$15, 0)),
    IF(ISNA(MATCH(CONCATENATE(B197, "-", C197), 'SlotsAllocation 2'!$D$2:$D$15, 0)),
        IF(ISNA(MATCH(CONCATENATE(B197, "-", C197), 'SlotsAllocation 2'!$E$2:$E$15, 0)),
            IF(ISNA(MATCH(CONCATENATE(B197, "-", C197), 'SlotsAllocation 2'!$F$2:$F$15, 0)),
                IF(ISNA(MATCH(CONCATENATE(B197, "-", C197), 'SlotsAllocation 2'!$G$2:$G$15, 0)),
                    IF(ISNA(MATCH(CONCATENATE(B197, "-", C197), 'SlotsAllocation 2'!$H$2:$H$15, 0)),
                        IF(ISNA(MATCH(CONCATENATE(B197, "-", C197), 'SlotsAllocation 2'!$I$2:$I$15, 0)),
                            IF(ISNA(MATCH(CONCATENATE(B197, "-", C197), 'SlotsAllocation 2'!$J$2:$J$15, 0)),
                                0,
                            MATCH(CONCATENATE(B197, "-", C197), 'SlotsAllocation 2'!$J$2:$J$15, 0)),
                        MATCH(CONCATENATE(B197, "-", C197), 'SlotsAllocation 2'!$I$2:$I$15, 0)),
                    MATCH(CONCATENATE(B197, "-", C197), 'SlotsAllocation 2'!$H$2:$H$15, 0)),
                MATCH(CONCATENATE(B197, "-", C197), 'SlotsAllocation 2'!$G$2:$G$15, 0)),
            MATCH(CONCATENATE(B197, "-", C197), 'SlotsAllocation 2'!$F$2:$F$15, 0)),
        MATCH(CONCATENATE(B197, "-", C197), 'SlotsAllocation 2'!$E$2:$E$15, 0)),
    MATCH(CONCATENATE(B197, "-", C197), 'SlotsAllocation 2'!$D$2:$D$15, 0)),
MATCH(CONCATENATE(B197, "-", C197), 'SlotsAllocation 2'!$C$2:$C$15, 0))</f>
        <v>13</v>
      </c>
      <c r="K197" s="3">
        <f>IF(ISNA(MATCH(CONCATENATE(B197, "-", C197), 'SlotsAllocation 2'!$C$16:$C$29, 0)),
    IF(ISNA(MATCH(CONCATENATE(B197, "-", C197), 'SlotsAllocation 2'!$D$16:$D$29, 0)),
        IF(ISNA(MATCH(CONCATENATE(B197, "-", C197), 'SlotsAllocation 2'!$E$16:$E$29, 0)),
            IF(ISNA(MATCH(CONCATENATE(B197, "-", C197), 'SlotsAllocation 2'!$F$16:$F$29, 0)),
                IF(ISNA(MATCH(CONCATENATE(B197, "-", C197), 'SlotsAllocation 2'!$G$16:$G$29, 0)),
                    IF(ISNA(MATCH(CONCATENATE(B197, "-", C197), 'SlotsAllocation 2'!$H$16:$H$29, 0)),
                        IF(ISNA(MATCH(CONCATENATE(B197, "-", C197), 'SlotsAllocation 2'!$I$16:$I$29, 0)),
                           IF(ISNA(MATCH(CONCATENATE(B197, "-", C197), 'SlotsAllocation 2'!$J$16:$J$29, 0)),
                                0,
                            MATCH(CONCATENATE(B197, "-", C197), 'SlotsAllocation 2'!$J$16:$J$29, 0)),
                        MATCH(CONCATENATE(B197, "-", C197), 'SlotsAllocation 2'!$I$16:$I$29, 0)),
                    MATCH(CONCATENATE(B197, "-", C197), 'SlotsAllocation 2'!$H$16:$H$29, 0)),
                MATCH(CONCATENATE(B197, "-", C197), 'SlotsAllocation 2'!$G$16:$G$29, 0)),
            MATCH(CONCATENATE(B197, "-", C197), 'SlotsAllocation 2'!$F$16:$F$29, 0)),
        MATCH(CONCATENATE(B197, "-", C197), 'SlotsAllocation 2'!$E$16:$E$29, 0)),
    MATCH(CONCATENATE(B197, "-", C197), 'SlotsAllocation 2'!$D$16:$D$29, 0)),
MATCH(CONCATENATE(B197, "-", C197), 'SlotsAllocation 2'!$C$16:$C$29, 0))</f>
        <v>0</v>
      </c>
      <c r="L197" s="3">
        <f>IF(ISNA(MATCH(CONCATENATE(B197, "-", C197), 'SlotsAllocation 2'!$C$30:$C$43, 0)),
    IF(ISNA(MATCH(CONCATENATE(B197, "-", C197), 'SlotsAllocation 2'!$D$30:$D$43, 0)),
        IF(ISNA(MATCH(CONCATENATE(B197, "-", C197), 'SlotsAllocation 2'!$E$30:$E$43, 0)),
            IF(ISNA(MATCH(CONCATENATE(B197, "-", C197), 'SlotsAllocation 2'!$F$30:$F$43, 0)),
                IF(ISNA(MATCH(CONCATENATE(B197, "-", C197), 'SlotsAllocation 2'!$G$30:$G$43, 0)),
                    IF(ISNA(MATCH(CONCATENATE(B197, "-", C197), 'SlotsAllocation 2'!$H$30:$H$43, 0)),
                        IF(ISNA(MATCH(CONCATENATE(B197, "-", C197), 'SlotsAllocation 2'!$I$30:$I$43, 0)),
                           IF(ISNA(MATCH(CONCATENATE(B197, "-", C197), 'SlotsAllocation 2'!$J$30:$J$43, 0)),
                                0,
                            MATCH(CONCATENATE(B197, "-", C197), 'SlotsAllocation 2'!$J$30:$J$43, 0)),
                        MATCH(CONCATENATE(B197, "-", C197), 'SlotsAllocation 2'!$I$30:$I$43, 0)),
                    MATCH(CONCATENATE(B197, "-", C197), 'SlotsAllocation 2'!$H$30:$H$43, 0)),
                MATCH(CONCATENATE(B197, "-", C197), 'SlotsAllocation 2'!$G$30:$G$43, 0)),
            MATCH(CONCATENATE(B197, "-", C197), 'SlotsAllocation 2'!$F$30:$F$43, 0)),
        MATCH(CONCATENATE(B197, "-", C197), 'SlotsAllocation 2'!$E$30:$E$43, 0)),
    MATCH(CONCATENATE(B197, "-", C197), 'SlotsAllocation 2'!$D$30:$D$43, 0)),
MATCH(CONCATENATE(B197, "-", C197), 'SlotsAllocation 2'!$C$30:$C$43, 0))</f>
        <v>13</v>
      </c>
      <c r="M197" s="3">
        <f>IF(ISNA(MATCH(CONCATENATE(B197, "-", C197), 'SlotsAllocation 2'!$C$44:$C$57, 0)),
    IF(ISNA(MATCH(CONCATENATE(B197, "-", C197), 'SlotsAllocation 2'!$D$44:$D$57, 0)),
        IF(ISNA(MATCH(CONCATENATE(B197, "-", C197), 'SlotsAllocation 2'!$E$44:$E$57, 0)),
            IF(ISNA(MATCH(CONCATENATE(B197, "-", C197), 'SlotsAllocation 2'!$F$44:$F$57, 0)),
                IF(ISNA(MATCH(CONCATENATE(B197, "-", C197), 'SlotsAllocation 2'!$G$44:$G$57, 0)),
                    IF(ISNA(MATCH(CONCATENATE(B197, "-", C197), 'SlotsAllocation 2'!$H$44:$H$57, 0)),
                        IF(ISNA(MATCH(CONCATENATE(B197, "-", C197), 'SlotsAllocation 2'!$I$44:$I$57, 0)),
                           IF(ISNA(MATCH(CONCATENATE(B197, "-", C197), 'SlotsAllocation 2'!$J$44:$J$57, 0)),
                                0,
                            MATCH(CONCATENATE(B197, "-", C197), 'SlotsAllocation 2'!$J$44:$J$57, 0)),
                        MATCH(CONCATENATE(B197, "-", C197), 'SlotsAllocation 2'!$I$44:$I$57, 0)),
                    MATCH(CONCATENATE(B197, "-", C197), 'SlotsAllocation 2'!$H$44:$H$57, 0)),
                MATCH(CONCATENATE(B197, "-", C197), 'SlotsAllocation 2'!$G$44:$G$57, 0)),
            MATCH(CONCATENATE(B197, "-", C197), 'SlotsAllocation 2'!$F$44:$F$57, 0)),
        MATCH(CONCATENATE(B197, "-", C197), 'SlotsAllocation 2'!$E$44:$E$57, 0)),
    MATCH(CONCATENATE(B197, "-", C197), 'SlotsAllocation 2'!$D$44:$D$57, 0)),
MATCH(CONCATENATE(B197, "-", C197), 'SlotsAllocation 2'!$C$44:$C$57, 0))</f>
        <v>0</v>
      </c>
      <c r="N197" s="3">
        <f>IF(ISNA(MATCH(CONCATENATE(B197, "-", C197), 'SlotsAllocation 2'!$C$58:$C$71, 0)),
    IF(ISNA(MATCH(CONCATENATE(B197, "-", C197), 'SlotsAllocation 2'!$D$58:$D$71, 0)),
        IF(ISNA(MATCH(CONCATENATE(B197, "-", C197), 'SlotsAllocation 2'!$E$58:$E$71, 0)),
            IF(ISNA(MATCH(CONCATENATE(B197, "-", C197), 'SlotsAllocation 2'!$F$58:$F$71, 0)),
                IF(ISNA(MATCH(CONCATENATE(B197, "-", C197), 'SlotsAllocation 2'!$G$58:$G$71, 0)),
                    IF(ISNA(MATCH(CONCATENATE(B197, "-", C197), 'SlotsAllocation 2'!$H$58:$H$71, 0)),
                        IF(ISNA(MATCH(CONCATENATE(B197, "-", C197), 'SlotsAllocation 2'!$I$58:$I$71, 0)),
                           IF(ISNA(MATCH(CONCATENATE(B197, "-", C197), 'SlotsAllocation 2'!$J$58:$J$71, 0)),
                                0,
                            MATCH(CONCATENATE(B197, "-", C197), 'SlotsAllocation 2'!$J$58:$J$71, 0)),
                        MATCH(CONCATENATE(B197, "-", C197), 'SlotsAllocation 2'!$I$58:$I$71, 0)),
                    MATCH(CONCATENATE(B197, "-", C197), 'SlotsAllocation 2'!$H$58:$H$71, 0)),
                MATCH(CONCATENATE(B197, "-", C197), 'SlotsAllocation 2'!$G$58:$G$71, 0)),
            MATCH(CONCATENATE(B197, "-", C197), 'SlotsAllocation 2'!$F$58:$F$71, 0)),
        MATCH(CONCATENATE(B197, "-", C197), 'SlotsAllocation 2'!$E$58:$E$71, 0)),
    MATCH(CONCATENATE(B197, "-", C197), 'SlotsAllocation 2'!$D$58:$D$71, 0)),
MATCH(CONCATENATE(B197, "-", C197), 'SlotsAllocation 2'!$C$58:$C$71, 0))</f>
        <v>0</v>
      </c>
      <c r="O197" s="3" t="str">
        <f>IF(ISNA(MATCH(CONCATENATE(B197, "-", C197), 'SlotsAllocation 2'!$C$2:$C$71, 0)),
    IF(ISNA(MATCH(CONCATENATE(B197, "-", C197), 'SlotsAllocation 2'!$D$2:$D$71, 0)),
        IF(ISNA(MATCH(CONCATENATE(B197, "-", C197), 'SlotsAllocation 2'!$E$2:$E$71, 0)),
            IF(ISNA(MATCH(CONCATENATE(B197, "-", C197), 'SlotsAllocation 2'!$F$2:$F$71, 0)),
                IF(ISNA(MATCH(CONCATENATE(B197, "-", C197), 'SlotsAllocation 2'!$G$2:$G$71, 0)),
                    IF(ISNA(MATCH(CONCATENATE(B197, "-", C197), 'SlotsAllocation 2'!$H$2:$H$71, 0)),
                        IF(ISNA(MATCH(CONCATENATE(B197, "-", C197),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13:00-14:30</v>
      </c>
      <c r="P197" s="3" t="s">
        <v>443</v>
      </c>
      <c r="Q197" s="3">
        <f>IF(ISNA(MATCH(CONCATENATE(B197, "-", C197), 'SlotsAllocation 2'!$C$2:$C$71, 0)),
    IF(ISNA(MATCH(CONCATENATE(B197, "-", C197), 'SlotsAllocation 2'!$D$2:$D$71, 0)),
        IF(ISNA(MATCH(CONCATENATE(B197, "-", C197), 'SlotsAllocation 2'!$E$2:$E$71, 0)),
            IF(ISNA(MATCH(CONCATENATE(B197, "-", C197), 'SlotsAllocation 2'!$F$2:$F$71, 0)),
                IF(ISNA(MATCH(CONCATENATE(B197, "-", C197), 'SlotsAllocation 2'!$G$2:$G$71, 0)),
                    IF(ISNA(MATCH(CONCATENATE(B197, "-", C197), 'SlotsAllocation 2'!$H$2:$H$71, 0)),
                        IF(ISNA(MATCH(CONCATENATE(B197, "-", C197), 'SlotsAllocation 2'!$I$2:$I$71, 0)),
                            IF(ISNA(MATCH(CONCATENATE(B197, "-", C197), 'SlotsAllocation 2'!$J$2:$J$71, 0)),
                                "No Room Allocated",
                            MATCH(CONCATENATE(B197, "-", C197), 'SlotsAllocation 2'!$J$2:$J$71, 0)),
                        MATCH(CONCATENATE(B197, "-", C197), 'SlotsAllocation 2'!$I$2:$I$71, 0)),
                    MATCH(CONCATENATE(B197, "-", C197), 'SlotsAllocation 2'!$H$2:$H$71, 0)),
                MATCH(CONCATENATE(B197, "-", C197), 'SlotsAllocation 2'!$G$2:$G$71, 0)),
            MATCH(CONCATENATE(B197, "-", C197), 'SlotsAllocation 2'!$F$2:$F$71, 0)),
        MATCH(CONCATENATE(B197, "-", C197), 'SlotsAllocation 2'!$E$2:$E$71, 0)),
    MATCH(CONCATENATE(B197, "-", C197), 'SlotsAllocation 2'!$D$2:$D$71, 0)),
MATCH(CONCATENATE(B197, "-", C197), 'SlotsAllocation 2'!$C$2:$C$71, 0))</f>
        <v>13</v>
      </c>
      <c r="R197" s="2">
        <v>30</v>
      </c>
      <c r="S197" s="1"/>
      <c r="T197" s="183"/>
    </row>
    <row r="198" spans="1:23" ht="12" x14ac:dyDescent="0.25">
      <c r="B198" s="23" t="s">
        <v>70</v>
      </c>
      <c r="C198" s="2">
        <v>4</v>
      </c>
      <c r="D198" s="3" t="s">
        <v>86</v>
      </c>
      <c r="E198" s="3" t="s">
        <v>71</v>
      </c>
      <c r="F198" s="4">
        <v>1</v>
      </c>
      <c r="G198" s="189" t="s">
        <v>158</v>
      </c>
      <c r="H198" s="189">
        <v>4382</v>
      </c>
      <c r="I198" s="3" t="str">
        <f t="shared" si="46"/>
        <v>T</v>
      </c>
      <c r="J198" s="3">
        <f>IF(ISNA(MATCH(CONCATENATE(B198, "-", C198), 'SlotsAllocation 2'!$C$2:$C$15, 0)),
    IF(ISNA(MATCH(CONCATENATE(B198, "-", C198), 'SlotsAllocation 2'!$D$2:$D$15, 0)),
        IF(ISNA(MATCH(CONCATENATE(B198, "-", C198), 'SlotsAllocation 2'!$E$2:$E$15, 0)),
            IF(ISNA(MATCH(CONCATENATE(B198, "-", C198), 'SlotsAllocation 2'!$F$2:$F$15, 0)),
                IF(ISNA(MATCH(CONCATENATE(B198, "-", C198), 'SlotsAllocation 2'!$G$2:$G$15, 0)),
                    IF(ISNA(MATCH(CONCATENATE(B198, "-", C198), 'SlotsAllocation 2'!$H$2:$H$15, 0)),
                        IF(ISNA(MATCH(CONCATENATE(B198, "-", C198), 'SlotsAllocation 2'!$I$2:$I$15, 0)),
                            IF(ISNA(MATCH(CONCATENATE(B198, "-", C198), 'SlotsAllocation 2'!$J$2:$J$15, 0)),
                                0,
                            MATCH(CONCATENATE(B198, "-", C198), 'SlotsAllocation 2'!$J$2:$J$15, 0)),
                        MATCH(CONCATENATE(B198, "-", C198), 'SlotsAllocation 2'!$I$2:$I$15, 0)),
                    MATCH(CONCATENATE(B198, "-", C198), 'SlotsAllocation 2'!$H$2:$H$15, 0)),
                MATCH(CONCATENATE(B198, "-", C198), 'SlotsAllocation 2'!$G$2:$G$15, 0)),
            MATCH(CONCATENATE(B198, "-", C198), 'SlotsAllocation 2'!$F$2:$F$15, 0)),
        MATCH(CONCATENATE(B198, "-", C198), 'SlotsAllocation 2'!$E$2:$E$15, 0)),
    MATCH(CONCATENATE(B198, "-", C198), 'SlotsAllocation 2'!$D$2:$D$15, 0)),
MATCH(CONCATENATE(B198, "-", C198), 'SlotsAllocation 2'!$C$2:$C$15, 0))</f>
        <v>0</v>
      </c>
      <c r="K198" s="3">
        <f>IF(ISNA(MATCH(CONCATENATE(B198, "-", C198), 'SlotsAllocation 2'!$C$16:$C$29, 0)),
    IF(ISNA(MATCH(CONCATENATE(B198, "-", C198), 'SlotsAllocation 2'!$D$16:$D$29, 0)),
        IF(ISNA(MATCH(CONCATENATE(B198, "-", C198), 'SlotsAllocation 2'!$E$16:$E$29, 0)),
            IF(ISNA(MATCH(CONCATENATE(B198, "-", C198), 'SlotsAllocation 2'!$F$16:$F$29, 0)),
                IF(ISNA(MATCH(CONCATENATE(B198, "-", C198), 'SlotsAllocation 2'!$G$16:$G$29, 0)),
                    IF(ISNA(MATCH(CONCATENATE(B198, "-", C198), 'SlotsAllocation 2'!$H$16:$H$29, 0)),
                        IF(ISNA(MATCH(CONCATENATE(B198, "-", C198), 'SlotsAllocation 2'!$I$16:$I$29, 0)),
                           IF(ISNA(MATCH(CONCATENATE(B198, "-", C198), 'SlotsAllocation 2'!$J$16:$J$29, 0)),
                                0,
                            MATCH(CONCATENATE(B198, "-", C198), 'SlotsAllocation 2'!$J$16:$J$29, 0)),
                        MATCH(CONCATENATE(B198, "-", C198), 'SlotsAllocation 2'!$I$16:$I$29, 0)),
                    MATCH(CONCATENATE(B198, "-", C198), 'SlotsAllocation 2'!$H$16:$H$29, 0)),
                MATCH(CONCATENATE(B198, "-", C198), 'SlotsAllocation 2'!$G$16:$G$29, 0)),
            MATCH(CONCATENATE(B198, "-", C198), 'SlotsAllocation 2'!$F$16:$F$29, 0)),
        MATCH(CONCATENATE(B198, "-", C198), 'SlotsAllocation 2'!$E$16:$E$29, 0)),
    MATCH(CONCATENATE(B198, "-", C198), 'SlotsAllocation 2'!$D$16:$D$29, 0)),
MATCH(CONCATENATE(B198, "-", C198), 'SlotsAllocation 2'!$C$16:$C$29, 0))</f>
        <v>0</v>
      </c>
      <c r="L198" s="3">
        <f>IF(ISNA(MATCH(CONCATENATE(B198, "-", C198), 'SlotsAllocation 2'!$C$30:$C$43, 0)),
    IF(ISNA(MATCH(CONCATENATE(B198, "-", C198), 'SlotsAllocation 2'!$D$30:$D$43, 0)),
        IF(ISNA(MATCH(CONCATENATE(B198, "-", C198), 'SlotsAllocation 2'!$E$30:$E$43, 0)),
            IF(ISNA(MATCH(CONCATENATE(B198, "-", C198), 'SlotsAllocation 2'!$F$30:$F$43, 0)),
                IF(ISNA(MATCH(CONCATENATE(B198, "-", C198), 'SlotsAllocation 2'!$G$30:$G$43, 0)),
                    IF(ISNA(MATCH(CONCATENATE(B198, "-", C198), 'SlotsAllocation 2'!$H$30:$H$43, 0)),
                        IF(ISNA(MATCH(CONCATENATE(B198, "-", C198), 'SlotsAllocation 2'!$I$30:$I$43, 0)),
                           IF(ISNA(MATCH(CONCATENATE(B198, "-", C198), 'SlotsAllocation 2'!$J$30:$J$43, 0)),
                                0,
                            MATCH(CONCATENATE(B198, "-", C198), 'SlotsAllocation 2'!$J$30:$J$43, 0)),
                        MATCH(CONCATENATE(B198, "-", C198), 'SlotsAllocation 2'!$I$30:$I$43, 0)),
                    MATCH(CONCATENATE(B198, "-", C198), 'SlotsAllocation 2'!$H$30:$H$43, 0)),
                MATCH(CONCATENATE(B198, "-", C198), 'SlotsAllocation 2'!$G$30:$G$43, 0)),
            MATCH(CONCATENATE(B198, "-", C198), 'SlotsAllocation 2'!$F$30:$F$43, 0)),
        MATCH(CONCATENATE(B198, "-", C198), 'SlotsAllocation 2'!$E$30:$E$43, 0)),
    MATCH(CONCATENATE(B198, "-", C198), 'SlotsAllocation 2'!$D$30:$D$43, 0)),
MATCH(CONCATENATE(B198, "-", C198), 'SlotsAllocation 2'!$C$30:$C$43, 0))</f>
        <v>8</v>
      </c>
      <c r="M198" s="3">
        <f>IF(ISNA(MATCH(CONCATENATE(B198, "-", C198), 'SlotsAllocation 2'!$C$44:$C$57, 0)),
    IF(ISNA(MATCH(CONCATENATE(B198, "-", C198), 'SlotsAllocation 2'!$D$44:$D$57, 0)),
        IF(ISNA(MATCH(CONCATENATE(B198, "-", C198), 'SlotsAllocation 2'!$E$44:$E$57, 0)),
            IF(ISNA(MATCH(CONCATENATE(B198, "-", C198), 'SlotsAllocation 2'!$F$44:$F$57, 0)),
                IF(ISNA(MATCH(CONCATENATE(B198, "-", C198), 'SlotsAllocation 2'!$G$44:$G$57, 0)),
                    IF(ISNA(MATCH(CONCATENATE(B198, "-", C198), 'SlotsAllocation 2'!$H$44:$H$57, 0)),
                        IF(ISNA(MATCH(CONCATENATE(B198, "-", C198), 'SlotsAllocation 2'!$I$44:$I$57, 0)),
                           IF(ISNA(MATCH(CONCATENATE(B198, "-", C198), 'SlotsAllocation 2'!$J$44:$J$57, 0)),
                                0,
                            MATCH(CONCATENATE(B198, "-", C198), 'SlotsAllocation 2'!$J$44:$J$57, 0)),
                        MATCH(CONCATENATE(B198, "-", C198), 'SlotsAllocation 2'!$I$44:$I$57, 0)),
                    MATCH(CONCATENATE(B198, "-", C198), 'SlotsAllocation 2'!$H$44:$H$57, 0)),
                MATCH(CONCATENATE(B198, "-", C198), 'SlotsAllocation 2'!$G$44:$G$57, 0)),
            MATCH(CONCATENATE(B198, "-", C198), 'SlotsAllocation 2'!$F$44:$F$57, 0)),
        MATCH(CONCATENATE(B198, "-", C198), 'SlotsAllocation 2'!$E$44:$E$57, 0)),
    MATCH(CONCATENATE(B198, "-", C198), 'SlotsAllocation 2'!$D$44:$D$57, 0)),
MATCH(CONCATENATE(B198, "-", C198), 'SlotsAllocation 2'!$C$44:$C$57, 0))</f>
        <v>0</v>
      </c>
      <c r="N198" s="3">
        <f>IF(ISNA(MATCH(CONCATENATE(B198, "-", C198), 'SlotsAllocation 2'!$C$58:$C$71, 0)),
    IF(ISNA(MATCH(CONCATENATE(B198, "-", C198), 'SlotsAllocation 2'!$D$58:$D$71, 0)),
        IF(ISNA(MATCH(CONCATENATE(B198, "-", C198), 'SlotsAllocation 2'!$E$58:$E$71, 0)),
            IF(ISNA(MATCH(CONCATENATE(B198, "-", C198), 'SlotsAllocation 2'!$F$58:$F$71, 0)),
                IF(ISNA(MATCH(CONCATENATE(B198, "-", C198), 'SlotsAllocation 2'!$G$58:$G$71, 0)),
                    IF(ISNA(MATCH(CONCATENATE(B198, "-", C198), 'SlotsAllocation 2'!$H$58:$H$71, 0)),
                        IF(ISNA(MATCH(CONCATENATE(B198, "-", C198), 'SlotsAllocation 2'!$I$58:$I$71, 0)),
                           IF(ISNA(MATCH(CONCATENATE(B198, "-", C198), 'SlotsAllocation 2'!$J$58:$J$71, 0)),
                                0,
                            MATCH(CONCATENATE(B198, "-", C198), 'SlotsAllocation 2'!$J$58:$J$71, 0)),
                        MATCH(CONCATENATE(B198, "-", C198), 'SlotsAllocation 2'!$I$58:$I$71, 0)),
                    MATCH(CONCATENATE(B198, "-", C198), 'SlotsAllocation 2'!$H$58:$H$71, 0)),
                MATCH(CONCATENATE(B198, "-", C198), 'SlotsAllocation 2'!$G$58:$G$71, 0)),
            MATCH(CONCATENATE(B198, "-", C198), 'SlotsAllocation 2'!$F$58:$F$71, 0)),
        MATCH(CONCATENATE(B198, "-", C198), 'SlotsAllocation 2'!$E$58:$E$71, 0)),
    MATCH(CONCATENATE(B198, "-", C198), 'SlotsAllocation 2'!$D$58:$D$71, 0)),
MATCH(CONCATENATE(B198, "-", C198), 'SlotsAllocation 2'!$C$58:$C$71, 0))</f>
        <v>0</v>
      </c>
      <c r="O198" s="3" t="str">
        <f>IF(ISNA(MATCH(CONCATENATE(B198, "-", C198), 'SlotsAllocation 2'!$C$2:$C$71, 0)),
    IF(ISNA(MATCH(CONCATENATE(B198, "-", C198), 'SlotsAllocation 2'!$D$2:$D$71, 0)),
        IF(ISNA(MATCH(CONCATENATE(B198, "-", C198), 'SlotsAllocation 2'!$E$2:$E$71, 0)),
            IF(ISNA(MATCH(CONCATENATE(B198, "-", C198), 'SlotsAllocation 2'!$F$2:$F$71, 0)),
                IF(ISNA(MATCH(CONCATENATE(B198, "-", C198), 'SlotsAllocation 2'!$G$2:$G$71, 0)),
                    IF(ISNA(MATCH(CONCATENATE(B198, "-", C198), 'SlotsAllocation 2'!$H$2:$H$71, 0)),
                        IF(ISNA(MATCH(CONCATENATE(B198, "-", C198),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14:40-16:10</v>
      </c>
      <c r="P198" s="3" t="str">
        <f>IF(ISNA(VLOOKUP(Q198, 'LOOKUP Table'!$A$2:$B$75, 2, FALSE)), "No Room Allocated", VLOOKUP(Q198, 'LOOKUP Table'!$A$2:$B$75, 2, FALSE))</f>
        <v>CCSE</v>
      </c>
      <c r="Q198" s="3">
        <f>IF(ISNA(MATCH(CONCATENATE(B198, "-", C198), 'SlotsAllocation 2'!$C$2:$C$71, 0)),
    IF(ISNA(MATCH(CONCATENATE(B198, "-", C198), 'SlotsAllocation 2'!$D$2:$D$71, 0)),
        IF(ISNA(MATCH(CONCATENATE(B198, "-", C198), 'SlotsAllocation 2'!$E$2:$E$71, 0)),
            IF(ISNA(MATCH(CONCATENATE(B198, "-", C198), 'SlotsAllocation 2'!$F$2:$F$71, 0)),
                IF(ISNA(MATCH(CONCATENATE(B198, "-", C198), 'SlotsAllocation 2'!$G$2:$G$71, 0)),
                    IF(ISNA(MATCH(CONCATENATE(B198, "-", C198), 'SlotsAllocation 2'!$H$2:$H$71, 0)),
                        IF(ISNA(MATCH(CONCATENATE(B198, "-", C198), 'SlotsAllocation 2'!$I$2:$I$71, 0)),
                            IF(ISNA(MATCH(CONCATENATE(B198, "-", C198), 'SlotsAllocation 2'!$J$2:$J$71, 0)),
                                "No Room Allocated",
                            MATCH(CONCATENATE(B198, "-", C198), 'SlotsAllocation 2'!$J$2:$J$71, 0)),
                        MATCH(CONCATENATE(B198, "-", C198), 'SlotsAllocation 2'!$I$2:$I$71, 0)),
                    MATCH(CONCATENATE(B198, "-", C198), 'SlotsAllocation 2'!$H$2:$H$71, 0)),
                MATCH(CONCATENATE(B198, "-", C198), 'SlotsAllocation 2'!$G$2:$G$71, 0)),
            MATCH(CONCATENATE(B198, "-", C198), 'SlotsAllocation 2'!$F$2:$F$71, 0)),
        MATCH(CONCATENATE(B198, "-", C198), 'SlotsAllocation 2'!$E$2:$E$71, 0)),
    MATCH(CONCATENATE(B198, "-", C198), 'SlotsAllocation 2'!$D$2:$D$71, 0)),
MATCH(CONCATENATE(B198, "-", C198), 'SlotsAllocation 2'!$C$2:$C$71, 0))</f>
        <v>36</v>
      </c>
      <c r="R198" s="2">
        <v>30</v>
      </c>
      <c r="S198" s="1"/>
      <c r="T198" s="183"/>
    </row>
    <row r="199" spans="1:23" ht="24" x14ac:dyDescent="0.25">
      <c r="B199" s="23" t="s">
        <v>72</v>
      </c>
      <c r="C199" s="2">
        <v>1</v>
      </c>
      <c r="D199" s="3" t="s">
        <v>73</v>
      </c>
      <c r="E199" s="3" t="s">
        <v>74</v>
      </c>
      <c r="F199" s="4">
        <v>3</v>
      </c>
      <c r="G199" s="113" t="s">
        <v>157</v>
      </c>
      <c r="H199" s="113">
        <v>4401</v>
      </c>
      <c r="I199" s="3" t="str">
        <f t="shared" si="43"/>
        <v>MW</v>
      </c>
      <c r="J199" s="3">
        <f>IF(ISNA(MATCH(CONCATENATE(B199, "-", C199), 'SlotsAllocation 2'!$C$2:$C$15, 0)),
    IF(ISNA(MATCH(CONCATENATE(B199, "-", C199), 'SlotsAllocation 2'!$D$2:$D$15, 0)),
        IF(ISNA(MATCH(CONCATENATE(B199, "-", C199), 'SlotsAllocation 2'!$E$2:$E$15, 0)),
            IF(ISNA(MATCH(CONCATENATE(B199, "-", C199), 'SlotsAllocation 2'!$F$2:$F$15, 0)),
                IF(ISNA(MATCH(CONCATENATE(B199, "-", C199), 'SlotsAllocation 2'!$G$2:$G$15, 0)),
                    IF(ISNA(MATCH(CONCATENATE(B199, "-", C199), 'SlotsAllocation 2'!$H$2:$H$15, 0)),
                        IF(ISNA(MATCH(CONCATENATE(B199, "-", C199), 'SlotsAllocation 2'!$I$2:$I$15, 0)),
                            IF(ISNA(MATCH(CONCATENATE(B199, "-", C199), 'SlotsAllocation 2'!$J$2:$J$15, 0)),
                                0,
                            MATCH(CONCATENATE(B199, "-", C199), 'SlotsAllocation 2'!$J$2:$J$15, 0)),
                        MATCH(CONCATENATE(B199, "-", C199), 'SlotsAllocation 2'!$I$2:$I$15, 0)),
                    MATCH(CONCATENATE(B199, "-", C199), 'SlotsAllocation 2'!$H$2:$H$15, 0)),
                MATCH(CONCATENATE(B199, "-", C199), 'SlotsAllocation 2'!$G$2:$G$15, 0)),
            MATCH(CONCATENATE(B199, "-", C199), 'SlotsAllocation 2'!$F$2:$F$15, 0)),
        MATCH(CONCATENATE(B199, "-", C199), 'SlotsAllocation 2'!$E$2:$E$15, 0)),
    MATCH(CONCATENATE(B199, "-", C199), 'SlotsAllocation 2'!$D$2:$D$15, 0)),
MATCH(CONCATENATE(B199, "-", C199), 'SlotsAllocation 2'!$C$2:$C$15, 0))</f>
        <v>0</v>
      </c>
      <c r="K199" s="3">
        <f>IF(ISNA(MATCH(CONCATENATE(B199, "-", C199), 'SlotsAllocation 2'!$C$16:$C$29, 0)),
    IF(ISNA(MATCH(CONCATENATE(B199, "-", C199), 'SlotsAllocation 2'!$D$16:$D$29, 0)),
        IF(ISNA(MATCH(CONCATENATE(B199, "-", C199), 'SlotsAllocation 2'!$E$16:$E$29, 0)),
            IF(ISNA(MATCH(CONCATENATE(B199, "-", C199), 'SlotsAllocation 2'!$F$16:$F$29, 0)),
                IF(ISNA(MATCH(CONCATENATE(B199, "-", C199), 'SlotsAllocation 2'!$G$16:$G$29, 0)),
                    IF(ISNA(MATCH(CONCATENATE(B199, "-", C199), 'SlotsAllocation 2'!$H$16:$H$29, 0)),
                        IF(ISNA(MATCH(CONCATENATE(B199, "-", C199), 'SlotsAllocation 2'!$I$16:$I$29, 0)),
                           IF(ISNA(MATCH(CONCATENATE(B199, "-", C199), 'SlotsAllocation 2'!$J$16:$J$29, 0)),
                                0,
                            MATCH(CONCATENATE(B199, "-", C199), 'SlotsAllocation 2'!$J$16:$J$29, 0)),
                        MATCH(CONCATENATE(B199, "-", C199), 'SlotsAllocation 2'!$I$16:$I$29, 0)),
                    MATCH(CONCATENATE(B199, "-", C199), 'SlotsAllocation 2'!$H$16:$H$29, 0)),
                MATCH(CONCATENATE(B199, "-", C199), 'SlotsAllocation 2'!$G$16:$G$29, 0)),
            MATCH(CONCATENATE(B199, "-", C199), 'SlotsAllocation 2'!$F$16:$F$29, 0)),
        MATCH(CONCATENATE(B199, "-", C199), 'SlotsAllocation 2'!$E$16:$E$29, 0)),
    MATCH(CONCATENATE(B199, "-", C199), 'SlotsAllocation 2'!$D$16:$D$29, 0)),
MATCH(CONCATENATE(B199, "-", C199), 'SlotsAllocation 2'!$C$16:$C$29, 0))</f>
        <v>12</v>
      </c>
      <c r="L199" s="3">
        <f>IF(ISNA(MATCH(CONCATENATE(B199, "-", C199), 'SlotsAllocation 2'!$C$30:$C$43, 0)),
    IF(ISNA(MATCH(CONCATENATE(B199, "-", C199), 'SlotsAllocation 2'!$D$30:$D$43, 0)),
        IF(ISNA(MATCH(CONCATENATE(B199, "-", C199), 'SlotsAllocation 2'!$E$30:$E$43, 0)),
            IF(ISNA(MATCH(CONCATENATE(B199, "-", C199), 'SlotsAllocation 2'!$F$30:$F$43, 0)),
                IF(ISNA(MATCH(CONCATENATE(B199, "-", C199), 'SlotsAllocation 2'!$G$30:$G$43, 0)),
                    IF(ISNA(MATCH(CONCATENATE(B199, "-", C199), 'SlotsAllocation 2'!$H$30:$H$43, 0)),
                        IF(ISNA(MATCH(CONCATENATE(B199, "-", C199), 'SlotsAllocation 2'!$I$30:$I$43, 0)),
                           IF(ISNA(MATCH(CONCATENATE(B199, "-", C199), 'SlotsAllocation 2'!$J$30:$J$43, 0)),
                                0,
                            MATCH(CONCATENATE(B199, "-", C199), 'SlotsAllocation 2'!$J$30:$J$43, 0)),
                        MATCH(CONCATENATE(B199, "-", C199), 'SlotsAllocation 2'!$I$30:$I$43, 0)),
                    MATCH(CONCATENATE(B199, "-", C199), 'SlotsAllocation 2'!$H$30:$H$43, 0)),
                MATCH(CONCATENATE(B199, "-", C199), 'SlotsAllocation 2'!$G$30:$G$43, 0)),
            MATCH(CONCATENATE(B199, "-", C199), 'SlotsAllocation 2'!$F$30:$F$43, 0)),
        MATCH(CONCATENATE(B199, "-", C199), 'SlotsAllocation 2'!$E$30:$E$43, 0)),
    MATCH(CONCATENATE(B199, "-", C199), 'SlotsAllocation 2'!$D$30:$D$43, 0)),
MATCH(CONCATENATE(B199, "-", C199), 'SlotsAllocation 2'!$C$30:$C$43, 0))</f>
        <v>0</v>
      </c>
      <c r="M199" s="3">
        <f>IF(ISNA(MATCH(CONCATENATE(B199, "-", C199), 'SlotsAllocation 2'!$C$44:$C$57, 0)),
    IF(ISNA(MATCH(CONCATENATE(B199, "-", C199), 'SlotsAllocation 2'!$D$44:$D$57, 0)),
        IF(ISNA(MATCH(CONCATENATE(B199, "-", C199), 'SlotsAllocation 2'!$E$44:$E$57, 0)),
            IF(ISNA(MATCH(CONCATENATE(B199, "-", C199), 'SlotsAllocation 2'!$F$44:$F$57, 0)),
                IF(ISNA(MATCH(CONCATENATE(B199, "-", C199), 'SlotsAllocation 2'!$G$44:$G$57, 0)),
                    IF(ISNA(MATCH(CONCATENATE(B199, "-", C199), 'SlotsAllocation 2'!$H$44:$H$57, 0)),
                        IF(ISNA(MATCH(CONCATENATE(B199, "-", C199), 'SlotsAllocation 2'!$I$44:$I$57, 0)),
                           IF(ISNA(MATCH(CONCATENATE(B199, "-", C199), 'SlotsAllocation 2'!$J$44:$J$57, 0)),
                                0,
                            MATCH(CONCATENATE(B199, "-", C199), 'SlotsAllocation 2'!$J$44:$J$57, 0)),
                        MATCH(CONCATENATE(B199, "-", C199), 'SlotsAllocation 2'!$I$44:$I$57, 0)),
                    MATCH(CONCATENATE(B199, "-", C199), 'SlotsAllocation 2'!$H$44:$H$57, 0)),
                MATCH(CONCATENATE(B199, "-", C199), 'SlotsAllocation 2'!$G$44:$G$57, 0)),
            MATCH(CONCATENATE(B199, "-", C199), 'SlotsAllocation 2'!$F$44:$F$57, 0)),
        MATCH(CONCATENATE(B199, "-", C199), 'SlotsAllocation 2'!$E$44:$E$57, 0)),
    MATCH(CONCATENATE(B199, "-", C199), 'SlotsAllocation 2'!$D$44:$D$57, 0)),
MATCH(CONCATENATE(B199, "-", C199), 'SlotsAllocation 2'!$C$44:$C$57, 0))</f>
        <v>12</v>
      </c>
      <c r="N199" s="3">
        <f>IF(ISNA(MATCH(CONCATENATE(B199, "-", C199), 'SlotsAllocation 2'!$C$58:$C$71, 0)),
    IF(ISNA(MATCH(CONCATENATE(B199, "-", C199), 'SlotsAllocation 2'!$D$58:$D$71, 0)),
        IF(ISNA(MATCH(CONCATENATE(B199, "-", C199), 'SlotsAllocation 2'!$E$58:$E$71, 0)),
            IF(ISNA(MATCH(CONCATENATE(B199, "-", C199), 'SlotsAllocation 2'!$F$58:$F$71, 0)),
                IF(ISNA(MATCH(CONCATENATE(B199, "-", C199), 'SlotsAllocation 2'!$G$58:$G$71, 0)),
                    IF(ISNA(MATCH(CONCATENATE(B199, "-", C199), 'SlotsAllocation 2'!$H$58:$H$71, 0)),
                        IF(ISNA(MATCH(CONCATENATE(B199, "-", C199), 'SlotsAllocation 2'!$I$58:$I$71, 0)),
                           IF(ISNA(MATCH(CONCATENATE(B199, "-", C199), 'SlotsAllocation 2'!$J$58:$J$71, 0)),
                                0,
                            MATCH(CONCATENATE(B199, "-", C199), 'SlotsAllocation 2'!$J$58:$J$71, 0)),
                        MATCH(CONCATENATE(B199, "-", C199), 'SlotsAllocation 2'!$I$58:$I$71, 0)),
                    MATCH(CONCATENATE(B199, "-", C199), 'SlotsAllocation 2'!$H$58:$H$71, 0)),
                MATCH(CONCATENATE(B199, "-", C199), 'SlotsAllocation 2'!$G$58:$G$71, 0)),
            MATCH(CONCATENATE(B199, "-", C199), 'SlotsAllocation 2'!$F$58:$F$71, 0)),
        MATCH(CONCATENATE(B199, "-", C199), 'SlotsAllocation 2'!$E$58:$E$71, 0)),
    MATCH(CONCATENATE(B199, "-", C199), 'SlotsAllocation 2'!$D$58:$D$71, 0)),
MATCH(CONCATENATE(B199, "-", C199), 'SlotsAllocation 2'!$C$58:$C$71, 0))</f>
        <v>0</v>
      </c>
      <c r="O199" s="3" t="str">
        <f>IF(ISNA(MATCH(CONCATENATE(B199, "-", C199), 'SlotsAllocation 2'!$C$2:$C$71, 0)),
    IF(ISNA(MATCH(CONCATENATE(B199, "-", C199), 'SlotsAllocation 2'!$D$2:$D$71, 0)),
        IF(ISNA(MATCH(CONCATENATE(B199, "-", C199), 'SlotsAllocation 2'!$E$2:$E$71, 0)),
            IF(ISNA(MATCH(CONCATENATE(B199, "-", C199), 'SlotsAllocation 2'!$F$2:$F$71, 0)),
                IF(ISNA(MATCH(CONCATENATE(B199, "-", C199), 'SlotsAllocation 2'!$G$2:$G$71, 0)),
                    IF(ISNA(MATCH(CONCATENATE(B199, "-", C199), 'SlotsAllocation 2'!$H$2:$H$71, 0)),
                        IF(ISNA(MATCH(CONCATENATE(B199, "-", C199),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13:00-14:30</v>
      </c>
      <c r="P199" s="3" t="s">
        <v>437</v>
      </c>
      <c r="Q199" s="3">
        <f>IF(ISNA(MATCH(CONCATENATE(B199, "-", C199), 'SlotsAllocation 2'!$C$2:$C$71, 0)),
    IF(ISNA(MATCH(CONCATENATE(B199, "-", C199), 'SlotsAllocation 2'!$D$2:$D$71, 0)),
        IF(ISNA(MATCH(CONCATENATE(B199, "-", C199), 'SlotsAllocation 2'!$E$2:$E$71, 0)),
            IF(ISNA(MATCH(CONCATENATE(B199, "-", C199), 'SlotsAllocation 2'!$F$2:$F$71, 0)),
                IF(ISNA(MATCH(CONCATENATE(B199, "-", C199), 'SlotsAllocation 2'!$G$2:$G$71, 0)),
                    IF(ISNA(MATCH(CONCATENATE(B199, "-", C199), 'SlotsAllocation 2'!$H$2:$H$71, 0)),
                        IF(ISNA(MATCH(CONCATENATE(B199, "-", C199), 'SlotsAllocation 2'!$I$2:$I$71, 0)),
                            IF(ISNA(MATCH(CONCATENATE(B199, "-", C199), 'SlotsAllocation 2'!$J$2:$J$71, 0)),
                                "No Room Allocated",
                            MATCH(CONCATENATE(B199, "-", C199), 'SlotsAllocation 2'!$J$2:$J$71, 0)),
                        MATCH(CONCATENATE(B199, "-", C199), 'SlotsAllocation 2'!$I$2:$I$71, 0)),
                    MATCH(CONCATENATE(B199, "-", C199), 'SlotsAllocation 2'!$H$2:$H$71, 0)),
                MATCH(CONCATENATE(B199, "-", C199), 'SlotsAllocation 2'!$G$2:$G$71, 0)),
            MATCH(CONCATENATE(B199, "-", C199), 'SlotsAllocation 2'!$F$2:$F$71, 0)),
        MATCH(CONCATENATE(B199, "-", C199), 'SlotsAllocation 2'!$E$2:$E$71, 0)),
    MATCH(CONCATENATE(B199, "-", C199), 'SlotsAllocation 2'!$D$2:$D$71, 0)),
MATCH(CONCATENATE(B199, "-", C199), 'SlotsAllocation 2'!$C$2:$C$71, 0))</f>
        <v>26</v>
      </c>
      <c r="R199" s="57">
        <v>30</v>
      </c>
      <c r="S199" s="1"/>
      <c r="T199" s="183"/>
      <c r="U199" s="130"/>
      <c r="V199" s="130"/>
      <c r="W199" s="130"/>
    </row>
    <row r="200" spans="1:23" ht="24" x14ac:dyDescent="0.25">
      <c r="B200" s="23" t="s">
        <v>75</v>
      </c>
      <c r="C200" s="2">
        <v>1</v>
      </c>
      <c r="D200" s="3" t="s">
        <v>87</v>
      </c>
      <c r="E200" s="3" t="s">
        <v>76</v>
      </c>
      <c r="F200" s="4">
        <v>1</v>
      </c>
      <c r="G200" s="113" t="s">
        <v>157</v>
      </c>
      <c r="H200" s="113">
        <v>4401</v>
      </c>
      <c r="I200" s="3" t="str">
        <f t="shared" si="43"/>
        <v>M</v>
      </c>
      <c r="J200" s="3">
        <f>IF(ISNA(MATCH(CONCATENATE(B200, "-", C200), 'SlotsAllocation 2'!$C$2:$C$15, 0)),
    IF(ISNA(MATCH(CONCATENATE(B200, "-", C200), 'SlotsAllocation 2'!$D$2:$D$15, 0)),
        IF(ISNA(MATCH(CONCATENATE(B200, "-", C200), 'SlotsAllocation 2'!$E$2:$E$15, 0)),
            IF(ISNA(MATCH(CONCATENATE(B200, "-", C200), 'SlotsAllocation 2'!$F$2:$F$15, 0)),
                IF(ISNA(MATCH(CONCATENATE(B200, "-", C200), 'SlotsAllocation 2'!$G$2:$G$15, 0)),
                    IF(ISNA(MATCH(CONCATENATE(B200, "-", C200), 'SlotsAllocation 2'!$H$2:$H$15, 0)),
                        IF(ISNA(MATCH(CONCATENATE(B200, "-", C200), 'SlotsAllocation 2'!$I$2:$I$15, 0)),
                            IF(ISNA(MATCH(CONCATENATE(B200, "-", C200), 'SlotsAllocation 2'!$J$2:$J$15, 0)),
                                0,
                            MATCH(CONCATENATE(B200, "-", C200), 'SlotsAllocation 2'!$J$2:$J$15, 0)),
                        MATCH(CONCATENATE(B200, "-", C200), 'SlotsAllocation 2'!$I$2:$I$15, 0)),
                    MATCH(CONCATENATE(B200, "-", C200), 'SlotsAllocation 2'!$H$2:$H$15, 0)),
                MATCH(CONCATENATE(B200, "-", C200), 'SlotsAllocation 2'!$G$2:$G$15, 0)),
            MATCH(CONCATENATE(B200, "-", C200), 'SlotsAllocation 2'!$F$2:$F$15, 0)),
        MATCH(CONCATENATE(B200, "-", C200), 'SlotsAllocation 2'!$E$2:$E$15, 0)),
    MATCH(CONCATENATE(B200, "-", C200), 'SlotsAllocation 2'!$D$2:$D$15, 0)),
MATCH(CONCATENATE(B200, "-", C200), 'SlotsAllocation 2'!$C$2:$C$15, 0))</f>
        <v>0</v>
      </c>
      <c r="K200" s="3">
        <f>IF(ISNA(MATCH(CONCATENATE(B200, "-", C200), 'SlotsAllocation 2'!$C$16:$C$29, 0)),
    IF(ISNA(MATCH(CONCATENATE(B200, "-", C200), 'SlotsAllocation 2'!$D$16:$D$29, 0)),
        IF(ISNA(MATCH(CONCATENATE(B200, "-", C200), 'SlotsAllocation 2'!$E$16:$E$29, 0)),
            IF(ISNA(MATCH(CONCATENATE(B200, "-", C200), 'SlotsAllocation 2'!$F$16:$F$29, 0)),
                IF(ISNA(MATCH(CONCATENATE(B200, "-", C200), 'SlotsAllocation 2'!$G$16:$G$29, 0)),
                    IF(ISNA(MATCH(CONCATENATE(B200, "-", C200), 'SlotsAllocation 2'!$H$16:$H$29, 0)),
                        IF(ISNA(MATCH(CONCATENATE(B200, "-", C200), 'SlotsAllocation 2'!$I$16:$I$29, 0)),
                           IF(ISNA(MATCH(CONCATENATE(B200, "-", C200), 'SlotsAllocation 2'!$J$16:$J$29, 0)),
                                0,
                            MATCH(CONCATENATE(B200, "-", C200), 'SlotsAllocation 2'!$J$16:$J$29, 0)),
                        MATCH(CONCATENATE(B200, "-", C200), 'SlotsAllocation 2'!$I$16:$I$29, 0)),
                    MATCH(CONCATENATE(B200, "-", C200), 'SlotsAllocation 2'!$H$16:$H$29, 0)),
                MATCH(CONCATENATE(B200, "-", C200), 'SlotsAllocation 2'!$G$16:$G$29, 0)),
            MATCH(CONCATENATE(B200, "-", C200), 'SlotsAllocation 2'!$F$16:$F$29, 0)),
        MATCH(CONCATENATE(B200, "-", C200), 'SlotsAllocation 2'!$E$16:$E$29, 0)),
    MATCH(CONCATENATE(B200, "-", C200), 'SlotsAllocation 2'!$D$16:$D$29, 0)),
MATCH(CONCATENATE(B200, "-", C200), 'SlotsAllocation 2'!$C$16:$C$29, 0))</f>
        <v>8</v>
      </c>
      <c r="L200" s="3">
        <f>IF(ISNA(MATCH(CONCATENATE(B200, "-", C200), 'SlotsAllocation 2'!$C$30:$C$43, 0)),
    IF(ISNA(MATCH(CONCATENATE(B200, "-", C200), 'SlotsAllocation 2'!$D$30:$D$43, 0)),
        IF(ISNA(MATCH(CONCATENATE(B200, "-", C200), 'SlotsAllocation 2'!$E$30:$E$43, 0)),
            IF(ISNA(MATCH(CONCATENATE(B200, "-", C200), 'SlotsAllocation 2'!$F$30:$F$43, 0)),
                IF(ISNA(MATCH(CONCATENATE(B200, "-", C200), 'SlotsAllocation 2'!$G$30:$G$43, 0)),
                    IF(ISNA(MATCH(CONCATENATE(B200, "-", C200), 'SlotsAllocation 2'!$H$30:$H$43, 0)),
                        IF(ISNA(MATCH(CONCATENATE(B200, "-", C200), 'SlotsAllocation 2'!$I$30:$I$43, 0)),
                           IF(ISNA(MATCH(CONCATENATE(B200, "-", C200), 'SlotsAllocation 2'!$J$30:$J$43, 0)),
                                0,
                            MATCH(CONCATENATE(B200, "-", C200), 'SlotsAllocation 2'!$J$30:$J$43, 0)),
                        MATCH(CONCATENATE(B200, "-", C200), 'SlotsAllocation 2'!$I$30:$I$43, 0)),
                    MATCH(CONCATENATE(B200, "-", C200), 'SlotsAllocation 2'!$H$30:$H$43, 0)),
                MATCH(CONCATENATE(B200, "-", C200), 'SlotsAllocation 2'!$G$30:$G$43, 0)),
            MATCH(CONCATENATE(B200, "-", C200), 'SlotsAllocation 2'!$F$30:$F$43, 0)),
        MATCH(CONCATENATE(B200, "-", C200), 'SlotsAllocation 2'!$E$30:$E$43, 0)),
    MATCH(CONCATENATE(B200, "-", C200), 'SlotsAllocation 2'!$D$30:$D$43, 0)),
MATCH(CONCATENATE(B200, "-", C200), 'SlotsAllocation 2'!$C$30:$C$43, 0))</f>
        <v>0</v>
      </c>
      <c r="M200" s="3">
        <f>IF(ISNA(MATCH(CONCATENATE(B200, "-", C200), 'SlotsAllocation 2'!$C$44:$C$57, 0)),
    IF(ISNA(MATCH(CONCATENATE(B200, "-", C200), 'SlotsAllocation 2'!$D$44:$D$57, 0)),
        IF(ISNA(MATCH(CONCATENATE(B200, "-", C200), 'SlotsAllocation 2'!$E$44:$E$57, 0)),
            IF(ISNA(MATCH(CONCATENATE(B200, "-", C200), 'SlotsAllocation 2'!$F$44:$F$57, 0)),
                IF(ISNA(MATCH(CONCATENATE(B200, "-", C200), 'SlotsAllocation 2'!$G$44:$G$57, 0)),
                    IF(ISNA(MATCH(CONCATENATE(B200, "-", C200), 'SlotsAllocation 2'!$H$44:$H$57, 0)),
                        IF(ISNA(MATCH(CONCATENATE(B200, "-", C200), 'SlotsAllocation 2'!$I$44:$I$57, 0)),
                           IF(ISNA(MATCH(CONCATENATE(B200, "-", C200), 'SlotsAllocation 2'!$J$44:$J$57, 0)),
                                0,
                            MATCH(CONCATENATE(B200, "-", C200), 'SlotsAllocation 2'!$J$44:$J$57, 0)),
                        MATCH(CONCATENATE(B200, "-", C200), 'SlotsAllocation 2'!$I$44:$I$57, 0)),
                    MATCH(CONCATENATE(B200, "-", C200), 'SlotsAllocation 2'!$H$44:$H$57, 0)),
                MATCH(CONCATENATE(B200, "-", C200), 'SlotsAllocation 2'!$G$44:$G$57, 0)),
            MATCH(CONCATENATE(B200, "-", C200), 'SlotsAllocation 2'!$F$44:$F$57, 0)),
        MATCH(CONCATENATE(B200, "-", C200), 'SlotsAllocation 2'!$E$44:$E$57, 0)),
    MATCH(CONCATENATE(B200, "-", C200), 'SlotsAllocation 2'!$D$44:$D$57, 0)),
MATCH(CONCATENATE(B200, "-", C200), 'SlotsAllocation 2'!$C$44:$C$57, 0))</f>
        <v>0</v>
      </c>
      <c r="N200" s="3">
        <f>IF(ISNA(MATCH(CONCATENATE(B200, "-", C200), 'SlotsAllocation 2'!$C$58:$C$71, 0)),
    IF(ISNA(MATCH(CONCATENATE(B200, "-", C200), 'SlotsAllocation 2'!$D$58:$D$71, 0)),
        IF(ISNA(MATCH(CONCATENATE(B200, "-", C200), 'SlotsAllocation 2'!$E$58:$E$71, 0)),
            IF(ISNA(MATCH(CONCATENATE(B200, "-", C200), 'SlotsAllocation 2'!$F$58:$F$71, 0)),
                IF(ISNA(MATCH(CONCATENATE(B200, "-", C200), 'SlotsAllocation 2'!$G$58:$G$71, 0)),
                    IF(ISNA(MATCH(CONCATENATE(B200, "-", C200), 'SlotsAllocation 2'!$H$58:$H$71, 0)),
                        IF(ISNA(MATCH(CONCATENATE(B200, "-", C200), 'SlotsAllocation 2'!$I$58:$I$71, 0)),
                           IF(ISNA(MATCH(CONCATENATE(B200, "-", C200), 'SlotsAllocation 2'!$J$58:$J$71, 0)),
                                0,
                            MATCH(CONCATENATE(B200, "-", C200), 'SlotsAllocation 2'!$J$58:$J$71, 0)),
                        MATCH(CONCATENATE(B200, "-", C200), 'SlotsAllocation 2'!$I$58:$I$71, 0)),
                    MATCH(CONCATENATE(B200, "-", C200), 'SlotsAllocation 2'!$H$58:$H$71, 0)),
                MATCH(CONCATENATE(B200, "-", C200), 'SlotsAllocation 2'!$G$58:$G$71, 0)),
            MATCH(CONCATENATE(B200, "-", C200), 'SlotsAllocation 2'!$F$58:$F$71, 0)),
        MATCH(CONCATENATE(B200, "-", C200), 'SlotsAllocation 2'!$E$58:$E$71, 0)),
    MATCH(CONCATENATE(B200, "-", C200), 'SlotsAllocation 2'!$D$58:$D$71, 0)),
MATCH(CONCATENATE(B200, "-", C200), 'SlotsAllocation 2'!$C$58:$C$71, 0))</f>
        <v>0</v>
      </c>
      <c r="O200" s="3" t="str">
        <f>IF(ISNA(MATCH(CONCATENATE(B200, "-", C200), 'SlotsAllocation 2'!$C$2:$C$71, 0)),
    IF(ISNA(MATCH(CONCATENATE(B200, "-", C200), 'SlotsAllocation 2'!$D$2:$D$71, 0)),
        IF(ISNA(MATCH(CONCATENATE(B200, "-", C200), 'SlotsAllocation 2'!$E$2:$E$71, 0)),
            IF(ISNA(MATCH(CONCATENATE(B200, "-", C200), 'SlotsAllocation 2'!$F$2:$F$71, 0)),
                IF(ISNA(MATCH(CONCATENATE(B200, "-", C200), 'SlotsAllocation 2'!$G$2:$G$71, 0)),
                    IF(ISNA(MATCH(CONCATENATE(B200, "-", C200), 'SlotsAllocation 2'!$H$2:$H$71, 0)),
                        IF(ISNA(MATCH(CONCATENATE(B200, "-", C200),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14:40-16:10</v>
      </c>
      <c r="P200" s="3" t="str">
        <f>IF(ISNA(VLOOKUP(Q200, 'LOOKUP Table'!$A$2:$B$75, 2, FALSE)), "No Room Allocated", VLOOKUP(Q200, 'LOOKUP Table'!$A$2:$B$75, 2, FALSE))</f>
        <v>CCSE</v>
      </c>
      <c r="Q200" s="3">
        <f>IF(ISNA(MATCH(CONCATENATE(B200, "-", C200), 'SlotsAllocation 2'!$C$2:$C$71, 0)),
    IF(ISNA(MATCH(CONCATENATE(B200, "-", C200), 'SlotsAllocation 2'!$D$2:$D$71, 0)),
        IF(ISNA(MATCH(CONCATENATE(B200, "-", C200), 'SlotsAllocation 2'!$E$2:$E$71, 0)),
            IF(ISNA(MATCH(CONCATENATE(B200, "-", C200), 'SlotsAllocation 2'!$F$2:$F$71, 0)),
                IF(ISNA(MATCH(CONCATENATE(B200, "-", C200), 'SlotsAllocation 2'!$G$2:$G$71, 0)),
                    IF(ISNA(MATCH(CONCATENATE(B200, "-", C200), 'SlotsAllocation 2'!$H$2:$H$71, 0)),
                        IF(ISNA(MATCH(CONCATENATE(B200, "-", C200), 'SlotsAllocation 2'!$I$2:$I$71, 0)),
                            IF(ISNA(MATCH(CONCATENATE(B200, "-", C200), 'SlotsAllocation 2'!$J$2:$J$71, 0)),
                                "No Room Allocated",
                            MATCH(CONCATENATE(B200, "-", C200), 'SlotsAllocation 2'!$J$2:$J$71, 0)),
                        MATCH(CONCATENATE(B200, "-", C200), 'SlotsAllocation 2'!$I$2:$I$71, 0)),
                    MATCH(CONCATENATE(B200, "-", C200), 'SlotsAllocation 2'!$H$2:$H$71, 0)),
                MATCH(CONCATENATE(B200, "-", C200), 'SlotsAllocation 2'!$G$2:$G$71, 0)),
            MATCH(CONCATENATE(B200, "-", C200), 'SlotsAllocation 2'!$F$2:$F$71, 0)),
        MATCH(CONCATENATE(B200, "-", C200), 'SlotsAllocation 2'!$E$2:$E$71, 0)),
    MATCH(CONCATENATE(B200, "-", C200), 'SlotsAllocation 2'!$D$2:$D$71, 0)),
MATCH(CONCATENATE(B200, "-", C200), 'SlotsAllocation 2'!$C$2:$C$71, 0))</f>
        <v>22</v>
      </c>
      <c r="R200" s="57">
        <v>30</v>
      </c>
      <c r="S200" s="1"/>
      <c r="T200" s="183"/>
      <c r="U200" s="130"/>
      <c r="V200" s="130"/>
      <c r="W200" s="130"/>
    </row>
    <row r="201" spans="1:23" ht="24" x14ac:dyDescent="0.25">
      <c r="B201" s="23" t="s">
        <v>72</v>
      </c>
      <c r="C201" s="2">
        <v>2</v>
      </c>
      <c r="D201" s="3" t="s">
        <v>73</v>
      </c>
      <c r="E201" s="3" t="s">
        <v>74</v>
      </c>
      <c r="F201" s="4">
        <v>3</v>
      </c>
      <c r="G201" s="113" t="s">
        <v>155</v>
      </c>
      <c r="H201" s="113">
        <v>4397</v>
      </c>
      <c r="I201" s="116" t="str">
        <f>CONCATENATE(
    IF(J201 &gt; 0, "S", ""),
    IF(K201 &gt; 0, "M", ""),
    IF(L201 &gt; 0, "T", ""),
    IF(M201 &gt; 0, "W", ""),
    IF(N201 &gt; 0, "R", ""),
)</f>
        <v>MW</v>
      </c>
      <c r="J201" s="3">
        <f>IF(ISNA(MATCH(CONCATENATE(B201, "-", C201), 'SlotsAllocation 2'!$C$2:$C$15, 0)),
    IF(ISNA(MATCH(CONCATENATE(B201, "-", C201), 'SlotsAllocation 2'!$D$2:$D$15, 0)),
        IF(ISNA(MATCH(CONCATENATE(B201, "-", C201), 'SlotsAllocation 2'!$E$2:$E$15, 0)),
            IF(ISNA(MATCH(CONCATENATE(B201, "-", C201), 'SlotsAllocation 2'!$F$2:$F$15, 0)),
                IF(ISNA(MATCH(CONCATENATE(B201, "-", C201), 'SlotsAllocation 2'!$G$2:$G$15, 0)),
                    IF(ISNA(MATCH(CONCATENATE(B201, "-", C201), 'SlotsAllocation 2'!$H$2:$H$15, 0)),
                        IF(ISNA(MATCH(CONCATENATE(B201, "-", C201), 'SlotsAllocation 2'!$I$2:$I$15, 0)),
                            IF(ISNA(MATCH(CONCATENATE(B201, "-", C201), 'SlotsAllocation 2'!$J$2:$J$15, 0)),
                                0,
                            MATCH(CONCATENATE(B201, "-", C201), 'SlotsAllocation 2'!$J$2:$J$15, 0)),
                        MATCH(CONCATENATE(B201, "-", C201), 'SlotsAllocation 2'!$I$2:$I$15, 0)),
                    MATCH(CONCATENATE(B201, "-", C201), 'SlotsAllocation 2'!$H$2:$H$15, 0)),
                MATCH(CONCATENATE(B201, "-", C201), 'SlotsAllocation 2'!$G$2:$G$15, 0)),
            MATCH(CONCATENATE(B201, "-", C201), 'SlotsAllocation 2'!$F$2:$F$15, 0)),
        MATCH(CONCATENATE(B201, "-", C201), 'SlotsAllocation 2'!$E$2:$E$15, 0)),
    MATCH(CONCATENATE(B201, "-", C201), 'SlotsAllocation 2'!$D$2:$D$15, 0)),
MATCH(CONCATENATE(B201, "-", C201), 'SlotsAllocation 2'!$C$2:$C$15, 0))</f>
        <v>0</v>
      </c>
      <c r="K201" s="3">
        <f>IF(ISNA(MATCH(CONCATENATE(B201, "-", C201), 'SlotsAllocation 2'!$C$16:$C$29, 0)),
    IF(ISNA(MATCH(CONCATENATE(B201, "-", C201), 'SlotsAllocation 2'!$D$16:$D$29, 0)),
        IF(ISNA(MATCH(CONCATENATE(B201, "-", C201), 'SlotsAllocation 2'!$E$16:$E$29, 0)),
            IF(ISNA(MATCH(CONCATENATE(B201, "-", C201), 'SlotsAllocation 2'!$F$16:$F$29, 0)),
                IF(ISNA(MATCH(CONCATENATE(B201, "-", C201), 'SlotsAllocation 2'!$G$16:$G$29, 0)),
                    IF(ISNA(MATCH(CONCATENATE(B201, "-", C201), 'SlotsAllocation 2'!$H$16:$H$29, 0)),
                        IF(ISNA(MATCH(CONCATENATE(B201, "-", C201), 'SlotsAllocation 2'!$I$16:$I$29, 0)),
                           IF(ISNA(MATCH(CONCATENATE(B201, "-", C201), 'SlotsAllocation 2'!$J$16:$J$29, 0)),
                                0,
                            MATCH(CONCATENATE(B201, "-", C201), 'SlotsAllocation 2'!$J$16:$J$29, 0)),
                        MATCH(CONCATENATE(B201, "-", C201), 'SlotsAllocation 2'!$I$16:$I$29, 0)),
                    MATCH(CONCATENATE(B201, "-", C201), 'SlotsAllocation 2'!$H$16:$H$29, 0)),
                MATCH(CONCATENATE(B201, "-", C201), 'SlotsAllocation 2'!$G$16:$G$29, 0)),
            MATCH(CONCATENATE(B201, "-", C201), 'SlotsAllocation 2'!$F$16:$F$29, 0)),
        MATCH(CONCATENATE(B201, "-", C201), 'SlotsAllocation 2'!$E$16:$E$29, 0)),
    MATCH(CONCATENATE(B201, "-", C201), 'SlotsAllocation 2'!$D$16:$D$29, 0)),
MATCH(CONCATENATE(B201, "-", C201), 'SlotsAllocation 2'!$C$16:$C$29, 0))</f>
        <v>12</v>
      </c>
      <c r="L201" s="3">
        <f>IF(ISNA(MATCH(CONCATENATE(B201, "-", C201), 'SlotsAllocation 2'!$C$30:$C$43, 0)),
    IF(ISNA(MATCH(CONCATENATE(B201, "-", C201), 'SlotsAllocation 2'!$D$30:$D$43, 0)),
        IF(ISNA(MATCH(CONCATENATE(B201, "-", C201), 'SlotsAllocation 2'!$E$30:$E$43, 0)),
            IF(ISNA(MATCH(CONCATENATE(B201, "-", C201), 'SlotsAllocation 2'!$F$30:$F$43, 0)),
                IF(ISNA(MATCH(CONCATENATE(B201, "-", C201), 'SlotsAllocation 2'!$G$30:$G$43, 0)),
                    IF(ISNA(MATCH(CONCATENATE(B201, "-", C201), 'SlotsAllocation 2'!$H$30:$H$43, 0)),
                        IF(ISNA(MATCH(CONCATENATE(B201, "-", C201), 'SlotsAllocation 2'!$I$30:$I$43, 0)),
                           IF(ISNA(MATCH(CONCATENATE(B201, "-", C201), 'SlotsAllocation 2'!$J$30:$J$43, 0)),
                                0,
                            MATCH(CONCATENATE(B201, "-", C201), 'SlotsAllocation 2'!$J$30:$J$43, 0)),
                        MATCH(CONCATENATE(B201, "-", C201), 'SlotsAllocation 2'!$I$30:$I$43, 0)),
                    MATCH(CONCATENATE(B201, "-", C201), 'SlotsAllocation 2'!$H$30:$H$43, 0)),
                MATCH(CONCATENATE(B201, "-", C201), 'SlotsAllocation 2'!$G$30:$G$43, 0)),
            MATCH(CONCATENATE(B201, "-", C201), 'SlotsAllocation 2'!$F$30:$F$43, 0)),
        MATCH(CONCATENATE(B201, "-", C201), 'SlotsAllocation 2'!$E$30:$E$43, 0)),
    MATCH(CONCATENATE(B201, "-", C201), 'SlotsAllocation 2'!$D$30:$D$43, 0)),
MATCH(CONCATENATE(B201, "-", C201), 'SlotsAllocation 2'!$C$30:$C$43, 0))</f>
        <v>0</v>
      </c>
      <c r="M201" s="3">
        <f>IF(ISNA(MATCH(CONCATENATE(B201, "-", C201), 'SlotsAllocation 2'!$C$44:$C$57, 0)),
    IF(ISNA(MATCH(CONCATENATE(B201, "-", C201), 'SlotsAllocation 2'!$D$44:$D$57, 0)),
        IF(ISNA(MATCH(CONCATENATE(B201, "-", C201), 'SlotsAllocation 2'!$E$44:$E$57, 0)),
            IF(ISNA(MATCH(CONCATENATE(B201, "-", C201), 'SlotsAllocation 2'!$F$44:$F$57, 0)),
                IF(ISNA(MATCH(CONCATENATE(B201, "-", C201), 'SlotsAllocation 2'!$G$44:$G$57, 0)),
                    IF(ISNA(MATCH(CONCATENATE(B201, "-", C201), 'SlotsAllocation 2'!$H$44:$H$57, 0)),
                        IF(ISNA(MATCH(CONCATENATE(B201, "-", C201), 'SlotsAllocation 2'!$I$44:$I$57, 0)),
                           IF(ISNA(MATCH(CONCATENATE(B201, "-", C201), 'SlotsAllocation 2'!$J$44:$J$57, 0)),
                                0,
                            MATCH(CONCATENATE(B201, "-", C201), 'SlotsAllocation 2'!$J$44:$J$57, 0)),
                        MATCH(CONCATENATE(B201, "-", C201), 'SlotsAllocation 2'!$I$44:$I$57, 0)),
                    MATCH(CONCATENATE(B201, "-", C201), 'SlotsAllocation 2'!$H$44:$H$57, 0)),
                MATCH(CONCATENATE(B201, "-", C201), 'SlotsAllocation 2'!$G$44:$G$57, 0)),
            MATCH(CONCATENATE(B201, "-", C201), 'SlotsAllocation 2'!$F$44:$F$57, 0)),
        MATCH(CONCATENATE(B201, "-", C201), 'SlotsAllocation 2'!$E$44:$E$57, 0)),
    MATCH(CONCATENATE(B201, "-", C201), 'SlotsAllocation 2'!$D$44:$D$57, 0)),
MATCH(CONCATENATE(B201, "-", C201), 'SlotsAllocation 2'!$C$44:$C$57, 0))</f>
        <v>12</v>
      </c>
      <c r="N201" s="3">
        <f>IF(ISNA(MATCH(CONCATENATE(B201, "-", C201), 'SlotsAllocation 2'!$C$58:$C$71, 0)),
    IF(ISNA(MATCH(CONCATENATE(B201, "-", C201), 'SlotsAllocation 2'!$D$58:$D$71, 0)),
        IF(ISNA(MATCH(CONCATENATE(B201, "-", C201), 'SlotsAllocation 2'!$E$58:$E$71, 0)),
            IF(ISNA(MATCH(CONCATENATE(B201, "-", C201), 'SlotsAllocation 2'!$F$58:$F$71, 0)),
                IF(ISNA(MATCH(CONCATENATE(B201, "-", C201), 'SlotsAllocation 2'!$G$58:$G$71, 0)),
                    IF(ISNA(MATCH(CONCATENATE(B201, "-", C201), 'SlotsAllocation 2'!$H$58:$H$71, 0)),
                        IF(ISNA(MATCH(CONCATENATE(B201, "-", C201), 'SlotsAllocation 2'!$I$58:$I$71, 0)),
                           IF(ISNA(MATCH(CONCATENATE(B201, "-", C201), 'SlotsAllocation 2'!$J$58:$J$71, 0)),
                                0,
                            MATCH(CONCATENATE(B201, "-", C201), 'SlotsAllocation 2'!$J$58:$J$71, 0)),
                        MATCH(CONCATENATE(B201, "-", C201), 'SlotsAllocation 2'!$I$58:$I$71, 0)),
                    MATCH(CONCATENATE(B201, "-", C201), 'SlotsAllocation 2'!$H$58:$H$71, 0)),
                MATCH(CONCATENATE(B201, "-", C201), 'SlotsAllocation 2'!$G$58:$G$71, 0)),
            MATCH(CONCATENATE(B201, "-", C201), 'SlotsAllocation 2'!$F$58:$F$71, 0)),
        MATCH(CONCATENATE(B201, "-", C201), 'SlotsAllocation 2'!$E$58:$E$71, 0)),
    MATCH(CONCATENATE(B201, "-", C201), 'SlotsAllocation 2'!$D$58:$D$71, 0)),
MATCH(CONCATENATE(B201, "-", C201), 'SlotsAllocation 2'!$C$58:$C$71, 0))</f>
        <v>0</v>
      </c>
      <c r="O201" s="3" t="str">
        <f>IF(ISNA(MATCH(CONCATENATE(B201, "-", C201), 'SlotsAllocation 2'!$C$2:$C$71, 0)),
    IF(ISNA(MATCH(CONCATENATE(B201, "-", C201), 'SlotsAllocation 2'!$D$2:$D$71, 0)),
        IF(ISNA(MATCH(CONCATENATE(B201, "-", C201), 'SlotsAllocation 2'!$E$2:$E$71, 0)),
            IF(ISNA(MATCH(CONCATENATE(B201, "-", C201), 'SlotsAllocation 2'!$F$2:$F$71, 0)),
                IF(ISNA(MATCH(CONCATENATE(B201, "-", C201), 'SlotsAllocation 2'!$G$2:$G$71, 0)),
                    IF(ISNA(MATCH(CONCATENATE(B201, "-", C201), 'SlotsAllocation 2'!$H$2:$H$71, 0)),
                        IF(ISNA(MATCH(CONCATENATE(B201, "-", C201),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14:40-16:10</v>
      </c>
      <c r="P201" s="3" t="s">
        <v>444</v>
      </c>
      <c r="Q201" s="3">
        <f>IF(ISNA(MATCH(CONCATENATE(B201, "-", C201), 'SlotsAllocation 2'!$C$2:$C$71, 0)),
    IF(ISNA(MATCH(CONCATENATE(B201, "-", C201), 'SlotsAllocation 2'!$D$2:$D$71, 0)),
        IF(ISNA(MATCH(CONCATENATE(B201, "-", C201), 'SlotsAllocation 2'!$E$2:$E$71, 0)),
            IF(ISNA(MATCH(CONCATENATE(B201, "-", C201), 'SlotsAllocation 2'!$F$2:$F$71, 0)),
                IF(ISNA(MATCH(CONCATENATE(B201, "-", C201), 'SlotsAllocation 2'!$G$2:$G$71, 0)),
                    IF(ISNA(MATCH(CONCATENATE(B201, "-", C201), 'SlotsAllocation 2'!$H$2:$H$71, 0)),
                        IF(ISNA(MATCH(CONCATENATE(B201, "-", C201), 'SlotsAllocation 2'!$I$2:$I$71, 0)),
                            IF(ISNA(MATCH(CONCATENATE(B201, "-", C201), 'SlotsAllocation 2'!$J$2:$J$71, 0)),
                                "No Room Allocated",
                            MATCH(CONCATENATE(B201, "-", C201), 'SlotsAllocation 2'!$J$2:$J$71, 0)),
                        MATCH(CONCATENATE(B201, "-", C201), 'SlotsAllocation 2'!$I$2:$I$71, 0)),
                    MATCH(CONCATENATE(B201, "-", C201), 'SlotsAllocation 2'!$H$2:$H$71, 0)),
                MATCH(CONCATENATE(B201, "-", C201), 'SlotsAllocation 2'!$G$2:$G$71, 0)),
            MATCH(CONCATENATE(B201, "-", C201), 'SlotsAllocation 2'!$F$2:$F$71, 0)),
        MATCH(CONCATENATE(B201, "-", C201), 'SlotsAllocation 2'!$E$2:$E$71, 0)),
    MATCH(CONCATENATE(B201, "-", C201), 'SlotsAllocation 2'!$D$2:$D$71, 0)),
MATCH(CONCATENATE(B201, "-", C201), 'SlotsAllocation 2'!$C$2:$C$71, 0))</f>
        <v>26</v>
      </c>
      <c r="R201" s="57">
        <v>30</v>
      </c>
      <c r="S201" s="1"/>
      <c r="T201" s="127"/>
      <c r="U201" s="130"/>
      <c r="V201" s="130"/>
      <c r="W201" s="130"/>
    </row>
    <row r="202" spans="1:23" ht="24" x14ac:dyDescent="0.25">
      <c r="B202" s="23" t="s">
        <v>75</v>
      </c>
      <c r="C202" s="2">
        <v>2</v>
      </c>
      <c r="D202" s="3" t="s">
        <v>87</v>
      </c>
      <c r="E202" s="3" t="s">
        <v>76</v>
      </c>
      <c r="F202" s="4">
        <v>1</v>
      </c>
      <c r="G202" s="113" t="s">
        <v>155</v>
      </c>
      <c r="H202" s="113">
        <v>4397</v>
      </c>
      <c r="I202" s="116" t="str">
        <f t="shared" ref="I202:I209" si="47">CONCATENATE(
    IF(J202 &gt; 0, "S", ""),
    IF(K202 &gt; 0, "M", ""),
    IF(L202 &gt; 0, "T", ""),
    IF(M202 &gt; 0, "W", ""),
    IF(N202 &gt; 0, "R", ""),
)</f>
        <v>M</v>
      </c>
      <c r="J202" s="3">
        <f>IF(ISNA(MATCH(CONCATENATE(B202, "-", C202), 'SlotsAllocation 2'!$C$2:$C$15, 0)),
    IF(ISNA(MATCH(CONCATENATE(B202, "-", C202), 'SlotsAllocation 2'!$D$2:$D$15, 0)),
        IF(ISNA(MATCH(CONCATENATE(B202, "-", C202), 'SlotsAllocation 2'!$E$2:$E$15, 0)),
            IF(ISNA(MATCH(CONCATENATE(B202, "-", C202), 'SlotsAllocation 2'!$F$2:$F$15, 0)),
                IF(ISNA(MATCH(CONCATENATE(B202, "-", C202), 'SlotsAllocation 2'!$G$2:$G$15, 0)),
                    IF(ISNA(MATCH(CONCATENATE(B202, "-", C202), 'SlotsAllocation 2'!$H$2:$H$15, 0)),
                        IF(ISNA(MATCH(CONCATENATE(B202, "-", C202), 'SlotsAllocation 2'!$I$2:$I$15, 0)),
                            IF(ISNA(MATCH(CONCATENATE(B202, "-", C202), 'SlotsAllocation 2'!$J$2:$J$15, 0)),
                                0,
                            MATCH(CONCATENATE(B202, "-", C202), 'SlotsAllocation 2'!$J$2:$J$15, 0)),
                        MATCH(CONCATENATE(B202, "-", C202), 'SlotsAllocation 2'!$I$2:$I$15, 0)),
                    MATCH(CONCATENATE(B202, "-", C202), 'SlotsAllocation 2'!$H$2:$H$15, 0)),
                MATCH(CONCATENATE(B202, "-", C202), 'SlotsAllocation 2'!$G$2:$G$15, 0)),
            MATCH(CONCATENATE(B202, "-", C202), 'SlotsAllocation 2'!$F$2:$F$15, 0)),
        MATCH(CONCATENATE(B202, "-", C202), 'SlotsAllocation 2'!$E$2:$E$15, 0)),
    MATCH(CONCATENATE(B202, "-", C202), 'SlotsAllocation 2'!$D$2:$D$15, 0)),
MATCH(CONCATENATE(B202, "-", C202), 'SlotsAllocation 2'!$C$2:$C$15, 0))</f>
        <v>0</v>
      </c>
      <c r="K202" s="3">
        <f>IF(ISNA(MATCH(CONCATENATE(B202, "-", C202), 'SlotsAllocation 2'!$C$16:$C$29, 0)),
    IF(ISNA(MATCH(CONCATENATE(B202, "-", C202), 'SlotsAllocation 2'!$D$16:$D$29, 0)),
        IF(ISNA(MATCH(CONCATENATE(B202, "-", C202), 'SlotsAllocation 2'!$E$16:$E$29, 0)),
            IF(ISNA(MATCH(CONCATENATE(B202, "-", C202), 'SlotsAllocation 2'!$F$16:$F$29, 0)),
                IF(ISNA(MATCH(CONCATENATE(B202, "-", C202), 'SlotsAllocation 2'!$G$16:$G$29, 0)),
                    IF(ISNA(MATCH(CONCATENATE(B202, "-", C202), 'SlotsAllocation 2'!$H$16:$H$29, 0)),
                        IF(ISNA(MATCH(CONCATENATE(B202, "-", C202), 'SlotsAllocation 2'!$I$16:$I$29, 0)),
                           IF(ISNA(MATCH(CONCATENATE(B202, "-", C202), 'SlotsAllocation 2'!$J$16:$J$29, 0)),
                                0,
                            MATCH(CONCATENATE(B202, "-", C202), 'SlotsAllocation 2'!$J$16:$J$29, 0)),
                        MATCH(CONCATENATE(B202, "-", C202), 'SlotsAllocation 2'!$I$16:$I$29, 0)),
                    MATCH(CONCATENATE(B202, "-", C202), 'SlotsAllocation 2'!$H$16:$H$29, 0)),
                MATCH(CONCATENATE(B202, "-", C202), 'SlotsAllocation 2'!$G$16:$G$29, 0)),
            MATCH(CONCATENATE(B202, "-", C202), 'SlotsAllocation 2'!$F$16:$F$29, 0)),
        MATCH(CONCATENATE(B202, "-", C202), 'SlotsAllocation 2'!$E$16:$E$29, 0)),
    MATCH(CONCATENATE(B202, "-", C202), 'SlotsAllocation 2'!$D$16:$D$29, 0)),
MATCH(CONCATENATE(B202, "-", C202), 'SlotsAllocation 2'!$C$16:$C$29, 0))</f>
        <v>8</v>
      </c>
      <c r="L202" s="3">
        <f>IF(ISNA(MATCH(CONCATENATE(B202, "-", C202), 'SlotsAllocation 2'!$C$30:$C$43, 0)),
    IF(ISNA(MATCH(CONCATENATE(B202, "-", C202), 'SlotsAllocation 2'!$D$30:$D$43, 0)),
        IF(ISNA(MATCH(CONCATENATE(B202, "-", C202), 'SlotsAllocation 2'!$E$30:$E$43, 0)),
            IF(ISNA(MATCH(CONCATENATE(B202, "-", C202), 'SlotsAllocation 2'!$F$30:$F$43, 0)),
                IF(ISNA(MATCH(CONCATENATE(B202, "-", C202), 'SlotsAllocation 2'!$G$30:$G$43, 0)),
                    IF(ISNA(MATCH(CONCATENATE(B202, "-", C202), 'SlotsAllocation 2'!$H$30:$H$43, 0)),
                        IF(ISNA(MATCH(CONCATENATE(B202, "-", C202), 'SlotsAllocation 2'!$I$30:$I$43, 0)),
                           IF(ISNA(MATCH(CONCATENATE(B202, "-", C202), 'SlotsAllocation 2'!$J$30:$J$43, 0)),
                                0,
                            MATCH(CONCATENATE(B202, "-", C202), 'SlotsAllocation 2'!$J$30:$J$43, 0)),
                        MATCH(CONCATENATE(B202, "-", C202), 'SlotsAllocation 2'!$I$30:$I$43, 0)),
                    MATCH(CONCATENATE(B202, "-", C202), 'SlotsAllocation 2'!$H$30:$H$43, 0)),
                MATCH(CONCATENATE(B202, "-", C202), 'SlotsAllocation 2'!$G$30:$G$43, 0)),
            MATCH(CONCATENATE(B202, "-", C202), 'SlotsAllocation 2'!$F$30:$F$43, 0)),
        MATCH(CONCATENATE(B202, "-", C202), 'SlotsAllocation 2'!$E$30:$E$43, 0)),
    MATCH(CONCATENATE(B202, "-", C202), 'SlotsAllocation 2'!$D$30:$D$43, 0)),
MATCH(CONCATENATE(B202, "-", C202), 'SlotsAllocation 2'!$C$30:$C$43, 0))</f>
        <v>0</v>
      </c>
      <c r="M202" s="3">
        <f>IF(ISNA(MATCH(CONCATENATE(B202, "-", C202), 'SlotsAllocation 2'!$C$44:$C$57, 0)),
    IF(ISNA(MATCH(CONCATENATE(B202, "-", C202), 'SlotsAllocation 2'!$D$44:$D$57, 0)),
        IF(ISNA(MATCH(CONCATENATE(B202, "-", C202), 'SlotsAllocation 2'!$E$44:$E$57, 0)),
            IF(ISNA(MATCH(CONCATENATE(B202, "-", C202), 'SlotsAllocation 2'!$F$44:$F$57, 0)),
                IF(ISNA(MATCH(CONCATENATE(B202, "-", C202), 'SlotsAllocation 2'!$G$44:$G$57, 0)),
                    IF(ISNA(MATCH(CONCATENATE(B202, "-", C202), 'SlotsAllocation 2'!$H$44:$H$57, 0)),
                        IF(ISNA(MATCH(CONCATENATE(B202, "-", C202), 'SlotsAllocation 2'!$I$44:$I$57, 0)),
                           IF(ISNA(MATCH(CONCATENATE(B202, "-", C202), 'SlotsAllocation 2'!$J$44:$J$57, 0)),
                                0,
                            MATCH(CONCATENATE(B202, "-", C202), 'SlotsAllocation 2'!$J$44:$J$57, 0)),
                        MATCH(CONCATENATE(B202, "-", C202), 'SlotsAllocation 2'!$I$44:$I$57, 0)),
                    MATCH(CONCATENATE(B202, "-", C202), 'SlotsAllocation 2'!$H$44:$H$57, 0)),
                MATCH(CONCATENATE(B202, "-", C202), 'SlotsAllocation 2'!$G$44:$G$57, 0)),
            MATCH(CONCATENATE(B202, "-", C202), 'SlotsAllocation 2'!$F$44:$F$57, 0)),
        MATCH(CONCATENATE(B202, "-", C202), 'SlotsAllocation 2'!$E$44:$E$57, 0)),
    MATCH(CONCATENATE(B202, "-", C202), 'SlotsAllocation 2'!$D$44:$D$57, 0)),
MATCH(CONCATENATE(B202, "-", C202), 'SlotsAllocation 2'!$C$44:$C$57, 0))</f>
        <v>0</v>
      </c>
      <c r="N202" s="3">
        <f>IF(ISNA(MATCH(CONCATENATE(B202, "-", C202), 'SlotsAllocation 2'!$C$58:$C$71, 0)),
    IF(ISNA(MATCH(CONCATENATE(B202, "-", C202), 'SlotsAllocation 2'!$D$58:$D$71, 0)),
        IF(ISNA(MATCH(CONCATENATE(B202, "-", C202), 'SlotsAllocation 2'!$E$58:$E$71, 0)),
            IF(ISNA(MATCH(CONCATENATE(B202, "-", C202), 'SlotsAllocation 2'!$F$58:$F$71, 0)),
                IF(ISNA(MATCH(CONCATENATE(B202, "-", C202), 'SlotsAllocation 2'!$G$58:$G$71, 0)),
                    IF(ISNA(MATCH(CONCATENATE(B202, "-", C202), 'SlotsAllocation 2'!$H$58:$H$71, 0)),
                        IF(ISNA(MATCH(CONCATENATE(B202, "-", C202), 'SlotsAllocation 2'!$I$58:$I$71, 0)),
                           IF(ISNA(MATCH(CONCATENATE(B202, "-", C202), 'SlotsAllocation 2'!$J$58:$J$71, 0)),
                                0,
                            MATCH(CONCATENATE(B202, "-", C202), 'SlotsAllocation 2'!$J$58:$J$71, 0)),
                        MATCH(CONCATENATE(B202, "-", C202), 'SlotsAllocation 2'!$I$58:$I$71, 0)),
                    MATCH(CONCATENATE(B202, "-", C202), 'SlotsAllocation 2'!$H$58:$H$71, 0)),
                MATCH(CONCATENATE(B202, "-", C202), 'SlotsAllocation 2'!$G$58:$G$71, 0)),
            MATCH(CONCATENATE(B202, "-", C202), 'SlotsAllocation 2'!$F$58:$F$71, 0)),
        MATCH(CONCATENATE(B202, "-", C202), 'SlotsAllocation 2'!$E$58:$E$71, 0)),
    MATCH(CONCATENATE(B202, "-", C202), 'SlotsAllocation 2'!$D$58:$D$71, 0)),
MATCH(CONCATENATE(B202, "-", C202), 'SlotsAllocation 2'!$C$58:$C$71, 0))</f>
        <v>0</v>
      </c>
      <c r="O202" s="3" t="str">
        <f>IF(ISNA(MATCH(CONCATENATE(B202, "-", C202), 'SlotsAllocation 2'!$C$2:$C$71, 0)),
    IF(ISNA(MATCH(CONCATENATE(B202, "-", C202), 'SlotsAllocation 2'!$D$2:$D$71, 0)),
        IF(ISNA(MATCH(CONCATENATE(B202, "-", C202), 'SlotsAllocation 2'!$E$2:$E$71, 0)),
            IF(ISNA(MATCH(CONCATENATE(B202, "-", C202), 'SlotsAllocation 2'!$F$2:$F$71, 0)),
                IF(ISNA(MATCH(CONCATENATE(B202, "-", C202), 'SlotsAllocation 2'!$G$2:$G$71, 0)),
                    IF(ISNA(MATCH(CONCATENATE(B202, "-", C202), 'SlotsAllocation 2'!$H$2:$H$71, 0)),
                        IF(ISNA(MATCH(CONCATENATE(B202, "-", C202),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13:00-14:30</v>
      </c>
      <c r="P202" s="3" t="str">
        <f>IF(ISNA(VLOOKUP(Q202, 'LOOKUP Table'!$A$2:$B$75, 2, FALSE)), "No Room Allocated", VLOOKUP(Q202, 'LOOKUP Table'!$A$2:$B$75, 2, FALSE))</f>
        <v>CCSE</v>
      </c>
      <c r="Q202" s="3">
        <f>IF(ISNA(MATCH(CONCATENATE(B202, "-", C202), 'SlotsAllocation 2'!$C$2:$C$71, 0)),
    IF(ISNA(MATCH(CONCATENATE(B202, "-", C202), 'SlotsAllocation 2'!$D$2:$D$71, 0)),
        IF(ISNA(MATCH(CONCATENATE(B202, "-", C202), 'SlotsAllocation 2'!$E$2:$E$71, 0)),
            IF(ISNA(MATCH(CONCATENATE(B202, "-", C202), 'SlotsAllocation 2'!$F$2:$F$71, 0)),
                IF(ISNA(MATCH(CONCATENATE(B202, "-", C202), 'SlotsAllocation 2'!$G$2:$G$71, 0)),
                    IF(ISNA(MATCH(CONCATENATE(B202, "-", C202), 'SlotsAllocation 2'!$H$2:$H$71, 0)),
                        IF(ISNA(MATCH(CONCATENATE(B202, "-", C202), 'SlotsAllocation 2'!$I$2:$I$71, 0)),
                            IF(ISNA(MATCH(CONCATENATE(B202, "-", C202), 'SlotsAllocation 2'!$J$2:$J$71, 0)),
                                "No Room Allocated",
                            MATCH(CONCATENATE(B202, "-", C202), 'SlotsAllocation 2'!$J$2:$J$71, 0)),
                        MATCH(CONCATENATE(B202, "-", C202), 'SlotsAllocation 2'!$I$2:$I$71, 0)),
                    MATCH(CONCATENATE(B202, "-", C202), 'SlotsAllocation 2'!$H$2:$H$71, 0)),
                MATCH(CONCATENATE(B202, "-", C202), 'SlotsAllocation 2'!$G$2:$G$71, 0)),
            MATCH(CONCATENATE(B202, "-", C202), 'SlotsAllocation 2'!$F$2:$F$71, 0)),
        MATCH(CONCATENATE(B202, "-", C202), 'SlotsAllocation 2'!$E$2:$E$71, 0)),
    MATCH(CONCATENATE(B202, "-", C202), 'SlotsAllocation 2'!$D$2:$D$71, 0)),
MATCH(CONCATENATE(B202, "-", C202), 'SlotsAllocation 2'!$C$2:$C$71, 0))</f>
        <v>22</v>
      </c>
      <c r="R202" s="57">
        <v>30</v>
      </c>
      <c r="S202" s="1"/>
      <c r="T202" s="127"/>
      <c r="U202" s="130"/>
      <c r="V202" s="130"/>
      <c r="W202" s="130"/>
    </row>
    <row r="203" spans="1:23" ht="12" x14ac:dyDescent="0.25">
      <c r="B203" s="23" t="s">
        <v>72</v>
      </c>
      <c r="C203" s="2">
        <v>3</v>
      </c>
      <c r="D203" s="3" t="s">
        <v>73</v>
      </c>
      <c r="E203" s="3" t="s">
        <v>74</v>
      </c>
      <c r="F203" s="4">
        <v>3</v>
      </c>
      <c r="G203" s="113" t="s">
        <v>161</v>
      </c>
      <c r="H203" s="113">
        <v>4336</v>
      </c>
      <c r="I203" s="3" t="str">
        <f>CONCATENATE(
    IF(J203 &gt; 0, "S", ""),
    IF(K203 &gt; 0, "M", ""),
    IF(L203 &gt; 0, "T", ""),
    IF(M203 &gt; 0, "W", ""),
    IF(N203 &gt; 0, "R", ""),
)</f>
        <v>ST</v>
      </c>
      <c r="J203" s="3">
        <f>IF(ISNA(MATCH(CONCATENATE(B203, "-", C203), 'SlotsAllocation 2'!$C$2:$C$15, 0)),
    IF(ISNA(MATCH(CONCATENATE(B203, "-", C203), 'SlotsAllocation 2'!$D$2:$D$15, 0)),
        IF(ISNA(MATCH(CONCATENATE(B203, "-", C203), 'SlotsAllocation 2'!$E$2:$E$15, 0)),
            IF(ISNA(MATCH(CONCATENATE(B203, "-", C203), 'SlotsAllocation 2'!$F$2:$F$15, 0)),
                IF(ISNA(MATCH(CONCATENATE(B203, "-", C203), 'SlotsAllocation 2'!$G$2:$G$15, 0)),
                    IF(ISNA(MATCH(CONCATENATE(B203, "-", C203), 'SlotsAllocation 2'!$H$2:$H$15, 0)),
                        IF(ISNA(MATCH(CONCATENATE(B203, "-", C203), 'SlotsAllocation 2'!$I$2:$I$15, 0)),
                            IF(ISNA(MATCH(CONCATENATE(B203, "-", C203), 'SlotsAllocation 2'!$J$2:$J$15, 0)),
                                0,
                            MATCH(CONCATENATE(B203, "-", C203), 'SlotsAllocation 2'!$J$2:$J$15, 0)),
                        MATCH(CONCATENATE(B203, "-", C203), 'SlotsAllocation 2'!$I$2:$I$15, 0)),
                    MATCH(CONCATENATE(B203, "-", C203), 'SlotsAllocation 2'!$H$2:$H$15, 0)),
                MATCH(CONCATENATE(B203, "-", C203), 'SlotsAllocation 2'!$G$2:$G$15, 0)),
            MATCH(CONCATENATE(B203, "-", C203), 'SlotsAllocation 2'!$F$2:$F$15, 0)),
        MATCH(CONCATENATE(B203, "-", C203), 'SlotsAllocation 2'!$E$2:$E$15, 0)),
    MATCH(CONCATENATE(B203, "-", C203), 'SlotsAllocation 2'!$D$2:$D$15, 0)),
MATCH(CONCATENATE(B203, "-", C203), 'SlotsAllocation 2'!$C$2:$C$15, 0))</f>
        <v>13</v>
      </c>
      <c r="K203" s="3">
        <f>IF(ISNA(MATCH(CONCATENATE(B203, "-", C203), 'SlotsAllocation 2'!$C$16:$C$29, 0)),
    IF(ISNA(MATCH(CONCATENATE(B203, "-", C203), 'SlotsAllocation 2'!$D$16:$D$29, 0)),
        IF(ISNA(MATCH(CONCATENATE(B203, "-", C203), 'SlotsAllocation 2'!$E$16:$E$29, 0)),
            IF(ISNA(MATCH(CONCATENATE(B203, "-", C203), 'SlotsAllocation 2'!$F$16:$F$29, 0)),
                IF(ISNA(MATCH(CONCATENATE(B203, "-", C203), 'SlotsAllocation 2'!$G$16:$G$29, 0)),
                    IF(ISNA(MATCH(CONCATENATE(B203, "-", C203), 'SlotsAllocation 2'!$H$16:$H$29, 0)),
                        IF(ISNA(MATCH(CONCATENATE(B203, "-", C203), 'SlotsAllocation 2'!$I$16:$I$29, 0)),
                           IF(ISNA(MATCH(CONCATENATE(B203, "-", C203), 'SlotsAllocation 2'!$J$16:$J$29, 0)),
                                0,
                            MATCH(CONCATENATE(B203, "-", C203), 'SlotsAllocation 2'!$J$16:$J$29, 0)),
                        MATCH(CONCATENATE(B203, "-", C203), 'SlotsAllocation 2'!$I$16:$I$29, 0)),
                    MATCH(CONCATENATE(B203, "-", C203), 'SlotsAllocation 2'!$H$16:$H$29, 0)),
                MATCH(CONCATENATE(B203, "-", C203), 'SlotsAllocation 2'!$G$16:$G$29, 0)),
            MATCH(CONCATENATE(B203, "-", C203), 'SlotsAllocation 2'!$F$16:$F$29, 0)),
        MATCH(CONCATENATE(B203, "-", C203), 'SlotsAllocation 2'!$E$16:$E$29, 0)),
    MATCH(CONCATENATE(B203, "-", C203), 'SlotsAllocation 2'!$D$16:$D$29, 0)),
MATCH(CONCATENATE(B203, "-", C203), 'SlotsAllocation 2'!$C$16:$C$29, 0))</f>
        <v>0</v>
      </c>
      <c r="L203" s="3">
        <f>IF(ISNA(MATCH(CONCATENATE(B203, "-", C203), 'SlotsAllocation 2'!$C$30:$C$43, 0)),
    IF(ISNA(MATCH(CONCATENATE(B203, "-", C203), 'SlotsAllocation 2'!$D$30:$D$43, 0)),
        IF(ISNA(MATCH(CONCATENATE(B203, "-", C203), 'SlotsAllocation 2'!$E$30:$E$43, 0)),
            IF(ISNA(MATCH(CONCATENATE(B203, "-", C203), 'SlotsAllocation 2'!$F$30:$F$43, 0)),
                IF(ISNA(MATCH(CONCATENATE(B203, "-", C203), 'SlotsAllocation 2'!$G$30:$G$43, 0)),
                    IF(ISNA(MATCH(CONCATENATE(B203, "-", C203), 'SlotsAllocation 2'!$H$30:$H$43, 0)),
                        IF(ISNA(MATCH(CONCATENATE(B203, "-", C203), 'SlotsAllocation 2'!$I$30:$I$43, 0)),
                           IF(ISNA(MATCH(CONCATENATE(B203, "-", C203), 'SlotsAllocation 2'!$J$30:$J$43, 0)),
                                0,
                            MATCH(CONCATENATE(B203, "-", C203), 'SlotsAllocation 2'!$J$30:$J$43, 0)),
                        MATCH(CONCATENATE(B203, "-", C203), 'SlotsAllocation 2'!$I$30:$I$43, 0)),
                    MATCH(CONCATENATE(B203, "-", C203), 'SlotsAllocation 2'!$H$30:$H$43, 0)),
                MATCH(CONCATENATE(B203, "-", C203), 'SlotsAllocation 2'!$G$30:$G$43, 0)),
            MATCH(CONCATENATE(B203, "-", C203), 'SlotsAllocation 2'!$F$30:$F$43, 0)),
        MATCH(CONCATENATE(B203, "-", C203), 'SlotsAllocation 2'!$E$30:$E$43, 0)),
    MATCH(CONCATENATE(B203, "-", C203), 'SlotsAllocation 2'!$D$30:$D$43, 0)),
MATCH(CONCATENATE(B203, "-", C203), 'SlotsAllocation 2'!$C$30:$C$43, 0))</f>
        <v>13</v>
      </c>
      <c r="M203" s="3">
        <f>IF(ISNA(MATCH(CONCATENATE(B203, "-", C203), 'SlotsAllocation 2'!$C$44:$C$57, 0)),
    IF(ISNA(MATCH(CONCATENATE(B203, "-", C203), 'SlotsAllocation 2'!$D$44:$D$57, 0)),
        IF(ISNA(MATCH(CONCATENATE(B203, "-", C203), 'SlotsAllocation 2'!$E$44:$E$57, 0)),
            IF(ISNA(MATCH(CONCATENATE(B203, "-", C203), 'SlotsAllocation 2'!$F$44:$F$57, 0)),
                IF(ISNA(MATCH(CONCATENATE(B203, "-", C203), 'SlotsAllocation 2'!$G$44:$G$57, 0)),
                    IF(ISNA(MATCH(CONCATENATE(B203, "-", C203), 'SlotsAllocation 2'!$H$44:$H$57, 0)),
                        IF(ISNA(MATCH(CONCATENATE(B203, "-", C203), 'SlotsAllocation 2'!$I$44:$I$57, 0)),
                           IF(ISNA(MATCH(CONCATENATE(B203, "-", C203), 'SlotsAllocation 2'!$J$44:$J$57, 0)),
                                0,
                            MATCH(CONCATENATE(B203, "-", C203), 'SlotsAllocation 2'!$J$44:$J$57, 0)),
                        MATCH(CONCATENATE(B203, "-", C203), 'SlotsAllocation 2'!$I$44:$I$57, 0)),
                    MATCH(CONCATENATE(B203, "-", C203), 'SlotsAllocation 2'!$H$44:$H$57, 0)),
                MATCH(CONCATENATE(B203, "-", C203), 'SlotsAllocation 2'!$G$44:$G$57, 0)),
            MATCH(CONCATENATE(B203, "-", C203), 'SlotsAllocation 2'!$F$44:$F$57, 0)),
        MATCH(CONCATENATE(B203, "-", C203), 'SlotsAllocation 2'!$E$44:$E$57, 0)),
    MATCH(CONCATENATE(B203, "-", C203), 'SlotsAllocation 2'!$D$44:$D$57, 0)),
MATCH(CONCATENATE(B203, "-", C203), 'SlotsAllocation 2'!$C$44:$C$57, 0))</f>
        <v>0</v>
      </c>
      <c r="N203" s="3">
        <f>IF(ISNA(MATCH(CONCATENATE(B203, "-", C203), 'SlotsAllocation 2'!$C$58:$C$71, 0)),
    IF(ISNA(MATCH(CONCATENATE(B203, "-", C203), 'SlotsAllocation 2'!$D$58:$D$71, 0)),
        IF(ISNA(MATCH(CONCATENATE(B203, "-", C203), 'SlotsAllocation 2'!$E$58:$E$71, 0)),
            IF(ISNA(MATCH(CONCATENATE(B203, "-", C203), 'SlotsAllocation 2'!$F$58:$F$71, 0)),
                IF(ISNA(MATCH(CONCATENATE(B203, "-", C203), 'SlotsAllocation 2'!$G$58:$G$71, 0)),
                    IF(ISNA(MATCH(CONCATENATE(B203, "-", C203), 'SlotsAllocation 2'!$H$58:$H$71, 0)),
                        IF(ISNA(MATCH(CONCATENATE(B203, "-", C203), 'SlotsAllocation 2'!$I$58:$I$71, 0)),
                           IF(ISNA(MATCH(CONCATENATE(B203, "-", C203), 'SlotsAllocation 2'!$J$58:$J$71, 0)),
                                0,
                            MATCH(CONCATENATE(B203, "-", C203), 'SlotsAllocation 2'!$J$58:$J$71, 0)),
                        MATCH(CONCATENATE(B203, "-", C203), 'SlotsAllocation 2'!$I$58:$I$71, 0)),
                    MATCH(CONCATENATE(B203, "-", C203), 'SlotsAllocation 2'!$H$58:$H$71, 0)),
                MATCH(CONCATENATE(B203, "-", C203), 'SlotsAllocation 2'!$G$58:$G$71, 0)),
            MATCH(CONCATENATE(B203, "-", C203), 'SlotsAllocation 2'!$F$58:$F$71, 0)),
        MATCH(CONCATENATE(B203, "-", C203), 'SlotsAllocation 2'!$E$58:$E$71, 0)),
    MATCH(CONCATENATE(B203, "-", C203), 'SlotsAllocation 2'!$D$58:$D$71, 0)),
MATCH(CONCATENATE(B203, "-", C203), 'SlotsAllocation 2'!$C$58:$C$71, 0))</f>
        <v>0</v>
      </c>
      <c r="O203" s="3" t="str">
        <f>IF(ISNA(MATCH(CONCATENATE(B203, "-", C203), 'SlotsAllocation 2'!$C$2:$C$71, 0)),
    IF(ISNA(MATCH(CONCATENATE(B203, "-", C203), 'SlotsAllocation 2'!$D$2:$D$71, 0)),
        IF(ISNA(MATCH(CONCATENATE(B203, "-", C203), 'SlotsAllocation 2'!$E$2:$E$71, 0)),
            IF(ISNA(MATCH(CONCATENATE(B203, "-", C203), 'SlotsAllocation 2'!$F$2:$F$71, 0)),
                IF(ISNA(MATCH(CONCATENATE(B203, "-", C203), 'SlotsAllocation 2'!$G$2:$G$71, 0)),
                    IF(ISNA(MATCH(CONCATENATE(B203, "-", C203), 'SlotsAllocation 2'!$H$2:$H$71, 0)),
                        IF(ISNA(MATCH(CONCATENATE(B203, "-", C203),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09:40-11:10</v>
      </c>
      <c r="P203" s="3" t="s">
        <v>445</v>
      </c>
      <c r="Q203" s="3">
        <f>IF(ISNA(MATCH(CONCATENATE(B203, "-", C203), 'SlotsAllocation 2'!$C$2:$C$71, 0)),
    IF(ISNA(MATCH(CONCATENATE(B203, "-", C203), 'SlotsAllocation 2'!$D$2:$D$71, 0)),
        IF(ISNA(MATCH(CONCATENATE(B203, "-", C203), 'SlotsAllocation 2'!$E$2:$E$71, 0)),
            IF(ISNA(MATCH(CONCATENATE(B203, "-", C203), 'SlotsAllocation 2'!$F$2:$F$71, 0)),
                IF(ISNA(MATCH(CONCATENATE(B203, "-", C203), 'SlotsAllocation 2'!$G$2:$G$71, 0)),
                    IF(ISNA(MATCH(CONCATENATE(B203, "-", C203), 'SlotsAllocation 2'!$H$2:$H$71, 0)),
                        IF(ISNA(MATCH(CONCATENATE(B203, "-", C203), 'SlotsAllocation 2'!$I$2:$I$71, 0)),
                            IF(ISNA(MATCH(CONCATENATE(B203, "-", C203), 'SlotsAllocation 2'!$J$2:$J$71, 0)),
                                "No Room Allocated",
                            MATCH(CONCATENATE(B203, "-", C203), 'SlotsAllocation 2'!$J$2:$J$71, 0)),
                        MATCH(CONCATENATE(B203, "-", C203), 'SlotsAllocation 2'!$I$2:$I$71, 0)),
                    MATCH(CONCATENATE(B203, "-", C203), 'SlotsAllocation 2'!$H$2:$H$71, 0)),
                MATCH(CONCATENATE(B203, "-", C203), 'SlotsAllocation 2'!$G$2:$G$71, 0)),
            MATCH(CONCATENATE(B203, "-", C203), 'SlotsAllocation 2'!$F$2:$F$71, 0)),
        MATCH(CONCATENATE(B203, "-", C203), 'SlotsAllocation 2'!$E$2:$E$71, 0)),
    MATCH(CONCATENATE(B203, "-", C203), 'SlotsAllocation 2'!$D$2:$D$71, 0)),
MATCH(CONCATENATE(B203, "-", C203), 'SlotsAllocation 2'!$C$2:$C$71, 0))</f>
        <v>13</v>
      </c>
      <c r="R203" s="57">
        <v>30</v>
      </c>
      <c r="S203" s="1"/>
      <c r="T203" s="127"/>
      <c r="U203" s="130"/>
      <c r="V203" s="130"/>
      <c r="W203" s="130"/>
    </row>
    <row r="204" spans="1:23" ht="12" x14ac:dyDescent="0.25">
      <c r="B204" s="23" t="s">
        <v>75</v>
      </c>
      <c r="C204" s="2">
        <v>3</v>
      </c>
      <c r="D204" s="3" t="s">
        <v>87</v>
      </c>
      <c r="E204" s="3" t="s">
        <v>76</v>
      </c>
      <c r="F204" s="4">
        <v>1</v>
      </c>
      <c r="G204" s="113" t="s">
        <v>161</v>
      </c>
      <c r="H204" s="113">
        <v>4336</v>
      </c>
      <c r="I204" s="3" t="str">
        <f t="shared" ref="I204:I208" si="48">CONCATENATE(
    IF(J204 &gt; 0, "S", ""),
    IF(K204 &gt; 0, "M", ""),
    IF(L204 &gt; 0, "T", ""),
    IF(M204 &gt; 0, "W", ""),
    IF(N204 &gt; 0, "R", ""),
)</f>
        <v>S</v>
      </c>
      <c r="J204" s="3">
        <f>IF(ISNA(MATCH(CONCATENATE(B204, "-", C204), 'SlotsAllocation 2'!$C$2:$C$15, 0)),
    IF(ISNA(MATCH(CONCATENATE(B204, "-", C204), 'SlotsAllocation 2'!$D$2:$D$15, 0)),
        IF(ISNA(MATCH(CONCATENATE(B204, "-", C204), 'SlotsAllocation 2'!$E$2:$E$15, 0)),
            IF(ISNA(MATCH(CONCATENATE(B204, "-", C204), 'SlotsAllocation 2'!$F$2:$F$15, 0)),
                IF(ISNA(MATCH(CONCATENATE(B204, "-", C204), 'SlotsAllocation 2'!$G$2:$G$15, 0)),
                    IF(ISNA(MATCH(CONCATENATE(B204, "-", C204), 'SlotsAllocation 2'!$H$2:$H$15, 0)),
                        IF(ISNA(MATCH(CONCATENATE(B204, "-", C204), 'SlotsAllocation 2'!$I$2:$I$15, 0)),
                            IF(ISNA(MATCH(CONCATENATE(B204, "-", C204), 'SlotsAllocation 2'!$J$2:$J$15, 0)),
                                0,
                            MATCH(CONCATENATE(B204, "-", C204), 'SlotsAllocation 2'!$J$2:$J$15, 0)),
                        MATCH(CONCATENATE(B204, "-", C204), 'SlotsAllocation 2'!$I$2:$I$15, 0)),
                    MATCH(CONCATENATE(B204, "-", C204), 'SlotsAllocation 2'!$H$2:$H$15, 0)),
                MATCH(CONCATENATE(B204, "-", C204), 'SlotsAllocation 2'!$G$2:$G$15, 0)),
            MATCH(CONCATENATE(B204, "-", C204), 'SlotsAllocation 2'!$F$2:$F$15, 0)),
        MATCH(CONCATENATE(B204, "-", C204), 'SlotsAllocation 2'!$E$2:$E$15, 0)),
    MATCH(CONCATENATE(B204, "-", C204), 'SlotsAllocation 2'!$D$2:$D$15, 0)),
MATCH(CONCATENATE(B204, "-", C204), 'SlotsAllocation 2'!$C$2:$C$15, 0))</f>
        <v>8</v>
      </c>
      <c r="K204" s="3">
        <f>IF(ISNA(MATCH(CONCATENATE(B204, "-", C204), 'SlotsAllocation 2'!$C$16:$C$29, 0)),
    IF(ISNA(MATCH(CONCATENATE(B204, "-", C204), 'SlotsAllocation 2'!$D$16:$D$29, 0)),
        IF(ISNA(MATCH(CONCATENATE(B204, "-", C204), 'SlotsAllocation 2'!$E$16:$E$29, 0)),
            IF(ISNA(MATCH(CONCATENATE(B204, "-", C204), 'SlotsAllocation 2'!$F$16:$F$29, 0)),
                IF(ISNA(MATCH(CONCATENATE(B204, "-", C204), 'SlotsAllocation 2'!$G$16:$G$29, 0)),
                    IF(ISNA(MATCH(CONCATENATE(B204, "-", C204), 'SlotsAllocation 2'!$H$16:$H$29, 0)),
                        IF(ISNA(MATCH(CONCATENATE(B204, "-", C204), 'SlotsAllocation 2'!$I$16:$I$29, 0)),
                           IF(ISNA(MATCH(CONCATENATE(B204, "-", C204), 'SlotsAllocation 2'!$J$16:$J$29, 0)),
                                0,
                            MATCH(CONCATENATE(B204, "-", C204), 'SlotsAllocation 2'!$J$16:$J$29, 0)),
                        MATCH(CONCATENATE(B204, "-", C204), 'SlotsAllocation 2'!$I$16:$I$29, 0)),
                    MATCH(CONCATENATE(B204, "-", C204), 'SlotsAllocation 2'!$H$16:$H$29, 0)),
                MATCH(CONCATENATE(B204, "-", C204), 'SlotsAllocation 2'!$G$16:$G$29, 0)),
            MATCH(CONCATENATE(B204, "-", C204), 'SlotsAllocation 2'!$F$16:$F$29, 0)),
        MATCH(CONCATENATE(B204, "-", C204), 'SlotsAllocation 2'!$E$16:$E$29, 0)),
    MATCH(CONCATENATE(B204, "-", C204), 'SlotsAllocation 2'!$D$16:$D$29, 0)),
MATCH(CONCATENATE(B204, "-", C204), 'SlotsAllocation 2'!$C$16:$C$29, 0))</f>
        <v>0</v>
      </c>
      <c r="L204" s="3">
        <f>IF(ISNA(MATCH(CONCATENATE(B204, "-", C204), 'SlotsAllocation 2'!$C$30:$C$43, 0)),
    IF(ISNA(MATCH(CONCATENATE(B204, "-", C204), 'SlotsAllocation 2'!$D$30:$D$43, 0)),
        IF(ISNA(MATCH(CONCATENATE(B204, "-", C204), 'SlotsAllocation 2'!$E$30:$E$43, 0)),
            IF(ISNA(MATCH(CONCATENATE(B204, "-", C204), 'SlotsAllocation 2'!$F$30:$F$43, 0)),
                IF(ISNA(MATCH(CONCATENATE(B204, "-", C204), 'SlotsAllocation 2'!$G$30:$G$43, 0)),
                    IF(ISNA(MATCH(CONCATENATE(B204, "-", C204), 'SlotsAllocation 2'!$H$30:$H$43, 0)),
                        IF(ISNA(MATCH(CONCATENATE(B204, "-", C204), 'SlotsAllocation 2'!$I$30:$I$43, 0)),
                           IF(ISNA(MATCH(CONCATENATE(B204, "-", C204), 'SlotsAllocation 2'!$J$30:$J$43, 0)),
                                0,
                            MATCH(CONCATENATE(B204, "-", C204), 'SlotsAllocation 2'!$J$30:$J$43, 0)),
                        MATCH(CONCATENATE(B204, "-", C204), 'SlotsAllocation 2'!$I$30:$I$43, 0)),
                    MATCH(CONCATENATE(B204, "-", C204), 'SlotsAllocation 2'!$H$30:$H$43, 0)),
                MATCH(CONCATENATE(B204, "-", C204), 'SlotsAllocation 2'!$G$30:$G$43, 0)),
            MATCH(CONCATENATE(B204, "-", C204), 'SlotsAllocation 2'!$F$30:$F$43, 0)),
        MATCH(CONCATENATE(B204, "-", C204), 'SlotsAllocation 2'!$E$30:$E$43, 0)),
    MATCH(CONCATENATE(B204, "-", C204), 'SlotsAllocation 2'!$D$30:$D$43, 0)),
MATCH(CONCATENATE(B204, "-", C204), 'SlotsAllocation 2'!$C$30:$C$43, 0))</f>
        <v>0</v>
      </c>
      <c r="M204" s="3">
        <f>IF(ISNA(MATCH(CONCATENATE(B204, "-", C204), 'SlotsAllocation 2'!$C$44:$C$57, 0)),
    IF(ISNA(MATCH(CONCATENATE(B204, "-", C204), 'SlotsAllocation 2'!$D$44:$D$57, 0)),
        IF(ISNA(MATCH(CONCATENATE(B204, "-", C204), 'SlotsAllocation 2'!$E$44:$E$57, 0)),
            IF(ISNA(MATCH(CONCATENATE(B204, "-", C204), 'SlotsAllocation 2'!$F$44:$F$57, 0)),
                IF(ISNA(MATCH(CONCATENATE(B204, "-", C204), 'SlotsAllocation 2'!$G$44:$G$57, 0)),
                    IF(ISNA(MATCH(CONCATENATE(B204, "-", C204), 'SlotsAllocation 2'!$H$44:$H$57, 0)),
                        IF(ISNA(MATCH(CONCATENATE(B204, "-", C204), 'SlotsAllocation 2'!$I$44:$I$57, 0)),
                           IF(ISNA(MATCH(CONCATENATE(B204, "-", C204), 'SlotsAllocation 2'!$J$44:$J$57, 0)),
                                0,
                            MATCH(CONCATENATE(B204, "-", C204), 'SlotsAllocation 2'!$J$44:$J$57, 0)),
                        MATCH(CONCATENATE(B204, "-", C204), 'SlotsAllocation 2'!$I$44:$I$57, 0)),
                    MATCH(CONCATENATE(B204, "-", C204), 'SlotsAllocation 2'!$H$44:$H$57, 0)),
                MATCH(CONCATENATE(B204, "-", C204), 'SlotsAllocation 2'!$G$44:$G$57, 0)),
            MATCH(CONCATENATE(B204, "-", C204), 'SlotsAllocation 2'!$F$44:$F$57, 0)),
        MATCH(CONCATENATE(B204, "-", C204), 'SlotsAllocation 2'!$E$44:$E$57, 0)),
    MATCH(CONCATENATE(B204, "-", C204), 'SlotsAllocation 2'!$D$44:$D$57, 0)),
MATCH(CONCATENATE(B204, "-", C204), 'SlotsAllocation 2'!$C$44:$C$57, 0))</f>
        <v>0</v>
      </c>
      <c r="N204" s="3">
        <f>IF(ISNA(MATCH(CONCATENATE(B204, "-", C204), 'SlotsAllocation 2'!$C$58:$C$71, 0)),
    IF(ISNA(MATCH(CONCATENATE(B204, "-", C204), 'SlotsAllocation 2'!$D$58:$D$71, 0)),
        IF(ISNA(MATCH(CONCATENATE(B204, "-", C204), 'SlotsAllocation 2'!$E$58:$E$71, 0)),
            IF(ISNA(MATCH(CONCATENATE(B204, "-", C204), 'SlotsAllocation 2'!$F$58:$F$71, 0)),
                IF(ISNA(MATCH(CONCATENATE(B204, "-", C204), 'SlotsAllocation 2'!$G$58:$G$71, 0)),
                    IF(ISNA(MATCH(CONCATENATE(B204, "-", C204), 'SlotsAllocation 2'!$H$58:$H$71, 0)),
                        IF(ISNA(MATCH(CONCATENATE(B204, "-", C204), 'SlotsAllocation 2'!$I$58:$I$71, 0)),
                           IF(ISNA(MATCH(CONCATENATE(B204, "-", C204), 'SlotsAllocation 2'!$J$58:$J$71, 0)),
                                0,
                            MATCH(CONCATENATE(B204, "-", C204), 'SlotsAllocation 2'!$J$58:$J$71, 0)),
                        MATCH(CONCATENATE(B204, "-", C204), 'SlotsAllocation 2'!$I$58:$I$71, 0)),
                    MATCH(CONCATENATE(B204, "-", C204), 'SlotsAllocation 2'!$H$58:$H$71, 0)),
                MATCH(CONCATENATE(B204, "-", C204), 'SlotsAllocation 2'!$G$58:$G$71, 0)),
            MATCH(CONCATENATE(B204, "-", C204), 'SlotsAllocation 2'!$F$58:$F$71, 0)),
        MATCH(CONCATENATE(B204, "-", C204), 'SlotsAllocation 2'!$E$58:$E$71, 0)),
    MATCH(CONCATENATE(B204, "-", C204), 'SlotsAllocation 2'!$D$58:$D$71, 0)),
MATCH(CONCATENATE(B204, "-", C204), 'SlotsAllocation 2'!$C$58:$C$71, 0))</f>
        <v>0</v>
      </c>
      <c r="O204" s="3" t="str">
        <f>IF(ISNA(MATCH(CONCATENATE(B204, "-", C204), 'SlotsAllocation 2'!$C$2:$C$71, 0)),
    IF(ISNA(MATCH(CONCATENATE(B204, "-", C204), 'SlotsAllocation 2'!$D$2:$D$71, 0)),
        IF(ISNA(MATCH(CONCATENATE(B204, "-", C204), 'SlotsAllocation 2'!$E$2:$E$71, 0)),
            IF(ISNA(MATCH(CONCATENATE(B204, "-", C204), 'SlotsAllocation 2'!$F$2:$F$71, 0)),
                IF(ISNA(MATCH(CONCATENATE(B204, "-", C204), 'SlotsAllocation 2'!$G$2:$G$71, 0)),
                    IF(ISNA(MATCH(CONCATENATE(B204, "-", C204), 'SlotsAllocation 2'!$H$2:$H$71, 0)),
                        IF(ISNA(MATCH(CONCATENATE(B204, "-", C204),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11:20-12:50</v>
      </c>
      <c r="P204" s="3" t="str">
        <f>IF(ISNA(VLOOKUP(Q204, 'LOOKUP Table'!$A$2:$B$75, 2, FALSE)), "No Room Allocated", VLOOKUP(Q204, 'LOOKUP Table'!$A$2:$B$75, 2, FALSE))</f>
        <v>CCSE</v>
      </c>
      <c r="Q204" s="3">
        <f>IF(ISNA(MATCH(CONCATENATE(B204, "-", C204), 'SlotsAllocation 2'!$C$2:$C$71, 0)),
    IF(ISNA(MATCH(CONCATENATE(B204, "-", C204), 'SlotsAllocation 2'!$D$2:$D$71, 0)),
        IF(ISNA(MATCH(CONCATENATE(B204, "-", C204), 'SlotsAllocation 2'!$E$2:$E$71, 0)),
            IF(ISNA(MATCH(CONCATENATE(B204, "-", C204), 'SlotsAllocation 2'!$F$2:$F$71, 0)),
                IF(ISNA(MATCH(CONCATENATE(B204, "-", C204), 'SlotsAllocation 2'!$G$2:$G$71, 0)),
                    IF(ISNA(MATCH(CONCATENATE(B204, "-", C204), 'SlotsAllocation 2'!$H$2:$H$71, 0)),
                        IF(ISNA(MATCH(CONCATENATE(B204, "-", C204), 'SlotsAllocation 2'!$I$2:$I$71, 0)),
                            IF(ISNA(MATCH(CONCATENATE(B204, "-", C204), 'SlotsAllocation 2'!$J$2:$J$71, 0)),
                                "No Room Allocated",
                            MATCH(CONCATENATE(B204, "-", C204), 'SlotsAllocation 2'!$J$2:$J$71, 0)),
                        MATCH(CONCATENATE(B204, "-", C204), 'SlotsAllocation 2'!$I$2:$I$71, 0)),
                    MATCH(CONCATENATE(B204, "-", C204), 'SlotsAllocation 2'!$H$2:$H$71, 0)),
                MATCH(CONCATENATE(B204, "-", C204), 'SlotsAllocation 2'!$G$2:$G$71, 0)),
            MATCH(CONCATENATE(B204, "-", C204), 'SlotsAllocation 2'!$F$2:$F$71, 0)),
        MATCH(CONCATENATE(B204, "-", C204), 'SlotsAllocation 2'!$E$2:$E$71, 0)),
    MATCH(CONCATENATE(B204, "-", C204), 'SlotsAllocation 2'!$D$2:$D$71, 0)),
MATCH(CONCATENATE(B204, "-", C204), 'SlotsAllocation 2'!$C$2:$C$71, 0))</f>
        <v>8</v>
      </c>
      <c r="R204" s="57">
        <v>30</v>
      </c>
      <c r="S204" s="1"/>
      <c r="T204" s="127"/>
      <c r="U204" s="130"/>
      <c r="V204" s="130"/>
      <c r="W204" s="130"/>
    </row>
    <row r="205" spans="1:23" ht="12" x14ac:dyDescent="0.25">
      <c r="B205" s="122" t="s">
        <v>380</v>
      </c>
      <c r="C205" s="123">
        <v>1</v>
      </c>
      <c r="D205" s="124" t="s">
        <v>388</v>
      </c>
      <c r="E205" s="124" t="s">
        <v>407</v>
      </c>
      <c r="F205" s="58">
        <v>3</v>
      </c>
      <c r="G205" s="95" t="s">
        <v>149</v>
      </c>
      <c r="H205" s="59"/>
      <c r="I205" s="32" t="str">
        <f t="shared" si="48"/>
        <v>W</v>
      </c>
      <c r="J205" s="3">
        <f>IF(ISNA(MATCH(CONCATENATE(B205, "-", C205), 'SlotsAllocation 2'!$C$2:$C$15, 0)),
    IF(ISNA(MATCH(CONCATENATE(B205, "-", C205), 'SlotsAllocation 2'!$D$2:$D$15, 0)),
        IF(ISNA(MATCH(CONCATENATE(B205, "-", C205), 'SlotsAllocation 2'!$E$2:$E$15, 0)),
            IF(ISNA(MATCH(CONCATENATE(B205, "-", C205), 'SlotsAllocation 2'!$F$2:$F$15, 0)),
                IF(ISNA(MATCH(CONCATENATE(B205, "-", C205), 'SlotsAllocation 2'!$G$2:$G$15, 0)),
                    IF(ISNA(MATCH(CONCATENATE(B205, "-", C205), 'SlotsAllocation 2'!$H$2:$H$15, 0)),
                        IF(ISNA(MATCH(CONCATENATE(B205, "-", C205), 'SlotsAllocation 2'!$I$2:$I$15, 0)),
                            IF(ISNA(MATCH(CONCATENATE(B205, "-", C205), 'SlotsAllocation 2'!$J$2:$J$15, 0)),
                                0,
                            MATCH(CONCATENATE(B205, "-", C205), 'SlotsAllocation 2'!$J$2:$J$15, 0)),
                        MATCH(CONCATENATE(B205, "-", C205), 'SlotsAllocation 2'!$I$2:$I$15, 0)),
                    MATCH(CONCATENATE(B205, "-", C205), 'SlotsAllocation 2'!$H$2:$H$15, 0)),
                MATCH(CONCATENATE(B205, "-", C205), 'SlotsAllocation 2'!$G$2:$G$15, 0)),
            MATCH(CONCATENATE(B205, "-", C205), 'SlotsAllocation 2'!$F$2:$F$15, 0)),
        MATCH(CONCATENATE(B205, "-", C205), 'SlotsAllocation 2'!$E$2:$E$15, 0)),
    MATCH(CONCATENATE(B205, "-", C205), 'SlotsAllocation 2'!$D$2:$D$15, 0)),
MATCH(CONCATENATE(B205, "-", C205), 'SlotsAllocation 2'!$C$2:$C$15, 0))</f>
        <v>0</v>
      </c>
      <c r="K205" s="3">
        <f>IF(ISNA(MATCH(CONCATENATE(B205, "-", C205), 'SlotsAllocation 2'!$C$16:$C$29, 0)),
    IF(ISNA(MATCH(CONCATENATE(B205, "-", C205), 'SlotsAllocation 2'!$D$16:$D$29, 0)),
        IF(ISNA(MATCH(CONCATENATE(B205, "-", C205), 'SlotsAllocation 2'!$E$16:$E$29, 0)),
            IF(ISNA(MATCH(CONCATENATE(B205, "-", C205), 'SlotsAllocation 2'!$F$16:$F$29, 0)),
                IF(ISNA(MATCH(CONCATENATE(B205, "-", C205), 'SlotsAllocation 2'!$G$16:$G$29, 0)),
                    IF(ISNA(MATCH(CONCATENATE(B205, "-", C205), 'SlotsAllocation 2'!$H$16:$H$29, 0)),
                        IF(ISNA(MATCH(CONCATENATE(B205, "-", C205), 'SlotsAllocation 2'!$I$16:$I$29, 0)),
                           IF(ISNA(MATCH(CONCATENATE(B205, "-", C205), 'SlotsAllocation 2'!$J$16:$J$29, 0)),
                                0,
                            MATCH(CONCATENATE(B205, "-", C205), 'SlotsAllocation 2'!$J$16:$J$29, 0)),
                        MATCH(CONCATENATE(B205, "-", C205), 'SlotsAllocation 2'!$I$16:$I$29, 0)),
                    MATCH(CONCATENATE(B205, "-", C205), 'SlotsAllocation 2'!$H$16:$H$29, 0)),
                MATCH(CONCATENATE(B205, "-", C205), 'SlotsAllocation 2'!$G$16:$G$29, 0)),
            MATCH(CONCATENATE(B205, "-", C205), 'SlotsAllocation 2'!$F$16:$F$29, 0)),
        MATCH(CONCATENATE(B205, "-", C205), 'SlotsAllocation 2'!$E$16:$E$29, 0)),
    MATCH(CONCATENATE(B205, "-", C205), 'SlotsAllocation 2'!$D$16:$D$29, 0)),
MATCH(CONCATENATE(B205, "-", C205), 'SlotsAllocation 2'!$C$16:$C$29, 0))</f>
        <v>0</v>
      </c>
      <c r="L205" s="3">
        <f>IF(ISNA(MATCH(CONCATENATE(B205, "-", C205), 'SlotsAllocation 2'!$C$30:$C$43, 0)),
    IF(ISNA(MATCH(CONCATENATE(B205, "-", C205), 'SlotsAllocation 2'!$D$30:$D$43, 0)),
        IF(ISNA(MATCH(CONCATENATE(B205, "-", C205), 'SlotsAllocation 2'!$E$30:$E$43, 0)),
            IF(ISNA(MATCH(CONCATENATE(B205, "-", C205), 'SlotsAllocation 2'!$F$30:$F$43, 0)),
                IF(ISNA(MATCH(CONCATENATE(B205, "-", C205), 'SlotsAllocation 2'!$G$30:$G$43, 0)),
                    IF(ISNA(MATCH(CONCATENATE(B205, "-", C205), 'SlotsAllocation 2'!$H$30:$H$43, 0)),
                        IF(ISNA(MATCH(CONCATENATE(B205, "-", C205), 'SlotsAllocation 2'!$I$30:$I$43, 0)),
                           IF(ISNA(MATCH(CONCATENATE(B205, "-", C205), 'SlotsAllocation 2'!$J$30:$J$43, 0)),
                                0,
                            MATCH(CONCATENATE(B205, "-", C205), 'SlotsAllocation 2'!$J$30:$J$43, 0)),
                        MATCH(CONCATENATE(B205, "-", C205), 'SlotsAllocation 2'!$I$30:$I$43, 0)),
                    MATCH(CONCATENATE(B205, "-", C205), 'SlotsAllocation 2'!$H$30:$H$43, 0)),
                MATCH(CONCATENATE(B205, "-", C205), 'SlotsAllocation 2'!$G$30:$G$43, 0)),
            MATCH(CONCATENATE(B205, "-", C205), 'SlotsAllocation 2'!$F$30:$F$43, 0)),
        MATCH(CONCATENATE(B205, "-", C205), 'SlotsAllocation 2'!$E$30:$E$43, 0)),
    MATCH(CONCATENATE(B205, "-", C205), 'SlotsAllocation 2'!$D$30:$D$43, 0)),
MATCH(CONCATENATE(B205, "-", C205), 'SlotsAllocation 2'!$C$30:$C$43, 0))</f>
        <v>0</v>
      </c>
      <c r="M205" s="3">
        <f>IF(ISNA(MATCH(CONCATENATE(B205, "-", C205), 'SlotsAllocation 2'!$C$44:$C$57, 0)),
    IF(ISNA(MATCH(CONCATENATE(B205, "-", C205), 'SlotsAllocation 2'!$D$44:$D$57, 0)),
        IF(ISNA(MATCH(CONCATENATE(B205, "-", C205), 'SlotsAllocation 2'!$E$44:$E$57, 0)),
            IF(ISNA(MATCH(CONCATENATE(B205, "-", C205), 'SlotsAllocation 2'!$F$44:$F$57, 0)),
                IF(ISNA(MATCH(CONCATENATE(B205, "-", C205), 'SlotsAllocation 2'!$G$44:$G$57, 0)),
                    IF(ISNA(MATCH(CONCATENATE(B205, "-", C205), 'SlotsAllocation 2'!$H$44:$H$57, 0)),
                        IF(ISNA(MATCH(CONCATENATE(B205, "-", C205), 'SlotsAllocation 2'!$I$44:$I$57, 0)),
                           IF(ISNA(MATCH(CONCATENATE(B205, "-", C205), 'SlotsAllocation 2'!$J$44:$J$57, 0)),
                                0,
                            MATCH(CONCATENATE(B205, "-", C205), 'SlotsAllocation 2'!$J$44:$J$57, 0)),
                        MATCH(CONCATENATE(B205, "-", C205), 'SlotsAllocation 2'!$I$44:$I$57, 0)),
                    MATCH(CONCATENATE(B205, "-", C205), 'SlotsAllocation 2'!$H$44:$H$57, 0)),
                MATCH(CONCATENATE(B205, "-", C205), 'SlotsAllocation 2'!$G$44:$G$57, 0)),
            MATCH(CONCATENATE(B205, "-", C205), 'SlotsAllocation 2'!$F$44:$F$57, 0)),
        MATCH(CONCATENATE(B205, "-", C205), 'SlotsAllocation 2'!$E$44:$E$57, 0)),
    MATCH(CONCATENATE(B205, "-", C205), 'SlotsAllocation 2'!$D$44:$D$57, 0)),
MATCH(CONCATENATE(B205, "-", C205), 'SlotsAllocation 2'!$C$44:$C$57, 0))</f>
        <v>9</v>
      </c>
      <c r="N205" s="3">
        <f>IF(ISNA(MATCH(CONCATENATE(B205, "-", C205), 'SlotsAllocation 2'!$C$58:$C$71, 0)),
    IF(ISNA(MATCH(CONCATENATE(B205, "-", C205), 'SlotsAllocation 2'!$D$58:$D$71, 0)),
        IF(ISNA(MATCH(CONCATENATE(B205, "-", C205), 'SlotsAllocation 2'!$E$58:$E$71, 0)),
            IF(ISNA(MATCH(CONCATENATE(B205, "-", C205), 'SlotsAllocation 2'!$F$58:$F$71, 0)),
                IF(ISNA(MATCH(CONCATENATE(B205, "-", C205), 'SlotsAllocation 2'!$G$58:$G$71, 0)),
                    IF(ISNA(MATCH(CONCATENATE(B205, "-", C205), 'SlotsAllocation 2'!$H$58:$H$71, 0)),
                        IF(ISNA(MATCH(CONCATENATE(B205, "-", C205), 'SlotsAllocation 2'!$I$58:$I$71, 0)),
                           IF(ISNA(MATCH(CONCATENATE(B205, "-", C205), 'SlotsAllocation 2'!$J$58:$J$71, 0)),
                                0,
                            MATCH(CONCATENATE(B205, "-", C205), 'SlotsAllocation 2'!$J$58:$J$71, 0)),
                        MATCH(CONCATENATE(B205, "-", C205), 'SlotsAllocation 2'!$I$58:$I$71, 0)),
                    MATCH(CONCATENATE(B205, "-", C205), 'SlotsAllocation 2'!$H$58:$H$71, 0)),
                MATCH(CONCATENATE(B205, "-", C205), 'SlotsAllocation 2'!$G$58:$G$71, 0)),
            MATCH(CONCATENATE(B205, "-", C205), 'SlotsAllocation 2'!$F$58:$F$71, 0)),
        MATCH(CONCATENATE(B205, "-", C205), 'SlotsAllocation 2'!$E$58:$E$71, 0)),
    MATCH(CONCATENATE(B205, "-", C205), 'SlotsAllocation 2'!$D$58:$D$71, 0)),
MATCH(CONCATENATE(B205, "-", C205), 'SlotsAllocation 2'!$C$58:$C$71, 0))</f>
        <v>0</v>
      </c>
      <c r="O205" s="32" t="str">
        <f>IF(ISNA(MATCH(CONCATENATE(B205, "-", C205), 'SlotsAllocation 2'!$C$2:$C$71, 0)),
    IF(ISNA(MATCH(CONCATENATE(B205, "-", C205), 'SlotsAllocation 2'!$D$2:$D$71, 0)),
        IF(ISNA(MATCH(CONCATENATE(B205, "-", C205), 'SlotsAllocation 2'!$E$2:$E$71, 0)),
            IF(ISNA(MATCH(CONCATENATE(B205, "-", C205), 'SlotsAllocation 2'!$F$2:$F$71, 0)),
                IF(ISNA(MATCH(CONCATENATE(B205, "-", C205), 'SlotsAllocation 2'!$G$2:$G$71, 0)),
                    IF(ISNA(MATCH(CONCATENATE(B205, "-", C205), 'SlotsAllocation 2'!$H$2:$H$71, 0)),
                        IF(ISNA(MATCH(CONCATENATE(B205, "-", C205),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18:30-21:30</v>
      </c>
      <c r="P205" s="3">
        <v>5013</v>
      </c>
      <c r="Q205" s="32">
        <f>IF(ISNA(MATCH(CONCATENATE(B205, "-", C205), 'SlotsAllocation 2'!$C$2:$C$71, 0)),
    IF(ISNA(MATCH(CONCATENATE(B205, "-", C205), 'SlotsAllocation 2'!$D$2:$D$71, 0)),
        IF(ISNA(MATCH(CONCATENATE(B205, "-", C205), 'SlotsAllocation 2'!$E$2:$E$71, 0)),
            IF(ISNA(MATCH(CONCATENATE(B205, "-", C205), 'SlotsAllocation 2'!$F$2:$F$71, 0)),
                IF(ISNA(MATCH(CONCATENATE(B205, "-", C205), 'SlotsAllocation 2'!$G$2:$G$71, 0)),
                    IF(ISNA(MATCH(CONCATENATE(B205, "-", C205), 'SlotsAllocation 2'!$H$2:$H$71, 0)),
                        IF(ISNA(MATCH(CONCATENATE(B205, "-", C205), 'SlotsAllocation 2'!$I$2:$I$71, 0)),
                            IF(ISNA(MATCH(CONCATENATE(B205, "-", C205), 'SlotsAllocation 2'!$J$2:$J$71, 0)),
                                "No Room Allocated",
                            MATCH(CONCATENATE(B205, "-", C205), 'SlotsAllocation 2'!$J$2:$J$71, 0)),
                        MATCH(CONCATENATE(B205, "-", C205), 'SlotsAllocation 2'!$I$2:$I$71, 0)),
                    MATCH(CONCATENATE(B205, "-", C205), 'SlotsAllocation 2'!$H$2:$H$71, 0)),
                MATCH(CONCATENATE(B205, "-", C205), 'SlotsAllocation 2'!$G$2:$G$71, 0)),
            MATCH(CONCATENATE(B205, "-", C205), 'SlotsAllocation 2'!$F$2:$F$71, 0)),
        MATCH(CONCATENATE(B205, "-", C205), 'SlotsAllocation 2'!$E$2:$E$71, 0)),
    MATCH(CONCATENATE(B205, "-", C205), 'SlotsAllocation 2'!$D$2:$D$71, 0)),
MATCH(CONCATENATE(B205, "-", C205), 'SlotsAllocation 2'!$C$2:$C$71, 0))</f>
        <v>51</v>
      </c>
      <c r="R205" s="57">
        <v>50</v>
      </c>
      <c r="S205" s="31"/>
      <c r="T205" s="111"/>
      <c r="U205" s="130"/>
      <c r="V205" s="130"/>
      <c r="W205" s="130"/>
    </row>
    <row r="206" spans="1:23" ht="24" x14ac:dyDescent="0.25">
      <c r="B206" s="122" t="s">
        <v>381</v>
      </c>
      <c r="C206" s="123">
        <v>1</v>
      </c>
      <c r="D206" s="124" t="s">
        <v>389</v>
      </c>
      <c r="E206" s="124" t="s">
        <v>408</v>
      </c>
      <c r="F206" s="112">
        <v>3</v>
      </c>
      <c r="G206" s="113" t="s">
        <v>158</v>
      </c>
      <c r="H206" s="113">
        <v>4382</v>
      </c>
      <c r="I206" s="32" t="str">
        <f t="shared" si="48"/>
        <v>S</v>
      </c>
      <c r="J206" s="3">
        <f>IF(ISNA(MATCH(CONCATENATE(B206, "-", C206), 'SlotsAllocation 2'!$C$2:$C$15, 0)),
    IF(ISNA(MATCH(CONCATENATE(B206, "-", C206), 'SlotsAllocation 2'!$D$2:$D$15, 0)),
        IF(ISNA(MATCH(CONCATENATE(B206, "-", C206), 'SlotsAllocation 2'!$E$2:$E$15, 0)),
            IF(ISNA(MATCH(CONCATENATE(B206, "-", C206), 'SlotsAllocation 2'!$F$2:$F$15, 0)),
                IF(ISNA(MATCH(CONCATENATE(B206, "-", C206), 'SlotsAllocation 2'!$G$2:$G$15, 0)),
                    IF(ISNA(MATCH(CONCATENATE(B206, "-", C206), 'SlotsAllocation 2'!$H$2:$H$15, 0)),
                        IF(ISNA(MATCH(CONCATENATE(B206, "-", C206), 'SlotsAllocation 2'!$I$2:$I$15, 0)),
                            IF(ISNA(MATCH(CONCATENATE(B206, "-", C206), 'SlotsAllocation 2'!$J$2:$J$15, 0)),
                                0,
                            MATCH(CONCATENATE(B206, "-", C206), 'SlotsAllocation 2'!$J$2:$J$15, 0)),
                        MATCH(CONCATENATE(B206, "-", C206), 'SlotsAllocation 2'!$I$2:$I$15, 0)),
                    MATCH(CONCATENATE(B206, "-", C206), 'SlotsAllocation 2'!$H$2:$H$15, 0)),
                MATCH(CONCATENATE(B206, "-", C206), 'SlotsAllocation 2'!$G$2:$G$15, 0)),
            MATCH(CONCATENATE(B206, "-", C206), 'SlotsAllocation 2'!$F$2:$F$15, 0)),
        MATCH(CONCATENATE(B206, "-", C206), 'SlotsAllocation 2'!$E$2:$E$15, 0)),
    MATCH(CONCATENATE(B206, "-", C206), 'SlotsAllocation 2'!$D$2:$D$15, 0)),
MATCH(CONCATENATE(B206, "-", C206), 'SlotsAllocation 2'!$C$2:$C$15, 0))</f>
        <v>9</v>
      </c>
      <c r="K206" s="3">
        <f>IF(ISNA(MATCH(CONCATENATE(B206, "-", C206), 'SlotsAllocation 2'!$C$16:$C$29, 0)),
    IF(ISNA(MATCH(CONCATENATE(B206, "-", C206), 'SlotsAllocation 2'!$D$16:$D$29, 0)),
        IF(ISNA(MATCH(CONCATENATE(B206, "-", C206), 'SlotsAllocation 2'!$E$16:$E$29, 0)),
            IF(ISNA(MATCH(CONCATENATE(B206, "-", C206), 'SlotsAllocation 2'!$F$16:$F$29, 0)),
                IF(ISNA(MATCH(CONCATENATE(B206, "-", C206), 'SlotsAllocation 2'!$G$16:$G$29, 0)),
                    IF(ISNA(MATCH(CONCATENATE(B206, "-", C206), 'SlotsAllocation 2'!$H$16:$H$29, 0)),
                        IF(ISNA(MATCH(CONCATENATE(B206, "-", C206), 'SlotsAllocation 2'!$I$16:$I$29, 0)),
                           IF(ISNA(MATCH(CONCATENATE(B206, "-", C206), 'SlotsAllocation 2'!$J$16:$J$29, 0)),
                                0,
                            MATCH(CONCATENATE(B206, "-", C206), 'SlotsAllocation 2'!$J$16:$J$29, 0)),
                        MATCH(CONCATENATE(B206, "-", C206), 'SlotsAllocation 2'!$I$16:$I$29, 0)),
                    MATCH(CONCATENATE(B206, "-", C206), 'SlotsAllocation 2'!$H$16:$H$29, 0)),
                MATCH(CONCATENATE(B206, "-", C206), 'SlotsAllocation 2'!$G$16:$G$29, 0)),
            MATCH(CONCATENATE(B206, "-", C206), 'SlotsAllocation 2'!$F$16:$F$29, 0)),
        MATCH(CONCATENATE(B206, "-", C206), 'SlotsAllocation 2'!$E$16:$E$29, 0)),
    MATCH(CONCATENATE(B206, "-", C206), 'SlotsAllocation 2'!$D$16:$D$29, 0)),
MATCH(CONCATENATE(B206, "-", C206), 'SlotsAllocation 2'!$C$16:$C$29, 0))</f>
        <v>0</v>
      </c>
      <c r="L206" s="3">
        <f>IF(ISNA(MATCH(CONCATENATE(B206, "-", C206), 'SlotsAllocation 2'!$C$30:$C$43, 0)),
    IF(ISNA(MATCH(CONCATENATE(B206, "-", C206), 'SlotsAllocation 2'!$D$30:$D$43, 0)),
        IF(ISNA(MATCH(CONCATENATE(B206, "-", C206), 'SlotsAllocation 2'!$E$30:$E$43, 0)),
            IF(ISNA(MATCH(CONCATENATE(B206, "-", C206), 'SlotsAllocation 2'!$F$30:$F$43, 0)),
                IF(ISNA(MATCH(CONCATENATE(B206, "-", C206), 'SlotsAllocation 2'!$G$30:$G$43, 0)),
                    IF(ISNA(MATCH(CONCATENATE(B206, "-", C206), 'SlotsAllocation 2'!$H$30:$H$43, 0)),
                        IF(ISNA(MATCH(CONCATENATE(B206, "-", C206), 'SlotsAllocation 2'!$I$30:$I$43, 0)),
                           IF(ISNA(MATCH(CONCATENATE(B206, "-", C206), 'SlotsAllocation 2'!$J$30:$J$43, 0)),
                                0,
                            MATCH(CONCATENATE(B206, "-", C206), 'SlotsAllocation 2'!$J$30:$J$43, 0)),
                        MATCH(CONCATENATE(B206, "-", C206), 'SlotsAllocation 2'!$I$30:$I$43, 0)),
                    MATCH(CONCATENATE(B206, "-", C206), 'SlotsAllocation 2'!$H$30:$H$43, 0)),
                MATCH(CONCATENATE(B206, "-", C206), 'SlotsAllocation 2'!$G$30:$G$43, 0)),
            MATCH(CONCATENATE(B206, "-", C206), 'SlotsAllocation 2'!$F$30:$F$43, 0)),
        MATCH(CONCATENATE(B206, "-", C206), 'SlotsAllocation 2'!$E$30:$E$43, 0)),
    MATCH(CONCATENATE(B206, "-", C206), 'SlotsAllocation 2'!$D$30:$D$43, 0)),
MATCH(CONCATENATE(B206, "-", C206), 'SlotsAllocation 2'!$C$30:$C$43, 0))</f>
        <v>0</v>
      </c>
      <c r="M206" s="3">
        <f>IF(ISNA(MATCH(CONCATENATE(B206, "-", C206), 'SlotsAllocation 2'!$C$44:$C$57, 0)),
    IF(ISNA(MATCH(CONCATENATE(B206, "-", C206), 'SlotsAllocation 2'!$D$44:$D$57, 0)),
        IF(ISNA(MATCH(CONCATENATE(B206, "-", C206), 'SlotsAllocation 2'!$E$44:$E$57, 0)),
            IF(ISNA(MATCH(CONCATENATE(B206, "-", C206), 'SlotsAllocation 2'!$F$44:$F$57, 0)),
                IF(ISNA(MATCH(CONCATENATE(B206, "-", C206), 'SlotsAllocation 2'!$G$44:$G$57, 0)),
                    IF(ISNA(MATCH(CONCATENATE(B206, "-", C206), 'SlotsAllocation 2'!$H$44:$H$57, 0)),
                        IF(ISNA(MATCH(CONCATENATE(B206, "-", C206), 'SlotsAllocation 2'!$I$44:$I$57, 0)),
                           IF(ISNA(MATCH(CONCATENATE(B206, "-", C206), 'SlotsAllocation 2'!$J$44:$J$57, 0)),
                                0,
                            MATCH(CONCATENATE(B206, "-", C206), 'SlotsAllocation 2'!$J$44:$J$57, 0)),
                        MATCH(CONCATENATE(B206, "-", C206), 'SlotsAllocation 2'!$I$44:$I$57, 0)),
                    MATCH(CONCATENATE(B206, "-", C206), 'SlotsAllocation 2'!$H$44:$H$57, 0)),
                MATCH(CONCATENATE(B206, "-", C206), 'SlotsAllocation 2'!$G$44:$G$57, 0)),
            MATCH(CONCATENATE(B206, "-", C206), 'SlotsAllocation 2'!$F$44:$F$57, 0)),
        MATCH(CONCATENATE(B206, "-", C206), 'SlotsAllocation 2'!$E$44:$E$57, 0)),
    MATCH(CONCATENATE(B206, "-", C206), 'SlotsAllocation 2'!$D$44:$D$57, 0)),
MATCH(CONCATENATE(B206, "-", C206), 'SlotsAllocation 2'!$C$44:$C$57, 0))</f>
        <v>0</v>
      </c>
      <c r="N206" s="3">
        <f>IF(ISNA(MATCH(CONCATENATE(B206, "-", C206), 'SlotsAllocation 2'!$C$58:$C$71, 0)),
    IF(ISNA(MATCH(CONCATENATE(B206, "-", C206), 'SlotsAllocation 2'!$D$58:$D$71, 0)),
        IF(ISNA(MATCH(CONCATENATE(B206, "-", C206), 'SlotsAllocation 2'!$E$58:$E$71, 0)),
            IF(ISNA(MATCH(CONCATENATE(B206, "-", C206), 'SlotsAllocation 2'!$F$58:$F$71, 0)),
                IF(ISNA(MATCH(CONCATENATE(B206, "-", C206), 'SlotsAllocation 2'!$G$58:$G$71, 0)),
                    IF(ISNA(MATCH(CONCATENATE(B206, "-", C206), 'SlotsAllocation 2'!$H$58:$H$71, 0)),
                        IF(ISNA(MATCH(CONCATENATE(B206, "-", C206), 'SlotsAllocation 2'!$I$58:$I$71, 0)),
                           IF(ISNA(MATCH(CONCATENATE(B206, "-", C206), 'SlotsAllocation 2'!$J$58:$J$71, 0)),
                                0,
                            MATCH(CONCATENATE(B206, "-", C206), 'SlotsAllocation 2'!$J$58:$J$71, 0)),
                        MATCH(CONCATENATE(B206, "-", C206), 'SlotsAllocation 2'!$I$58:$I$71, 0)),
                    MATCH(CONCATENATE(B206, "-", C206), 'SlotsAllocation 2'!$H$58:$H$71, 0)),
                MATCH(CONCATENATE(B206, "-", C206), 'SlotsAllocation 2'!$G$58:$G$71, 0)),
            MATCH(CONCATENATE(B206, "-", C206), 'SlotsAllocation 2'!$F$58:$F$71, 0)),
        MATCH(CONCATENATE(B206, "-", C206), 'SlotsAllocation 2'!$E$58:$E$71, 0)),
    MATCH(CONCATENATE(B206, "-", C206), 'SlotsAllocation 2'!$D$58:$D$71, 0)),
MATCH(CONCATENATE(B206, "-", C206), 'SlotsAllocation 2'!$C$58:$C$71, 0))</f>
        <v>0</v>
      </c>
      <c r="O206" s="32" t="str">
        <f>IF(ISNA(MATCH(CONCATENATE(B206, "-", C206), 'SlotsAllocation 2'!$C$2:$C$71, 0)),
    IF(ISNA(MATCH(CONCATENATE(B206, "-", C206), 'SlotsAllocation 2'!$D$2:$D$71, 0)),
        IF(ISNA(MATCH(CONCATENATE(B206, "-", C206), 'SlotsAllocation 2'!$E$2:$E$71, 0)),
            IF(ISNA(MATCH(CONCATENATE(B206, "-", C206), 'SlotsAllocation 2'!$F$2:$F$71, 0)),
                IF(ISNA(MATCH(CONCATENATE(B206, "-", C206), 'SlotsAllocation 2'!$G$2:$G$71, 0)),
                    IF(ISNA(MATCH(CONCATENATE(B206, "-", C206), 'SlotsAllocation 2'!$H$2:$H$71, 0)),
                        IF(ISNA(MATCH(CONCATENATE(B206, "-", C206),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18:30-21:30</v>
      </c>
      <c r="P206" s="3">
        <v>5013</v>
      </c>
      <c r="Q206" s="32">
        <f>IF(ISNA(MATCH(CONCATENATE(B206, "-", C206), 'SlotsAllocation 2'!$C$2:$C$71, 0)),
    IF(ISNA(MATCH(CONCATENATE(B206, "-", C206), 'SlotsAllocation 2'!$D$2:$D$71, 0)),
        IF(ISNA(MATCH(CONCATENATE(B206, "-", C206), 'SlotsAllocation 2'!$E$2:$E$71, 0)),
            IF(ISNA(MATCH(CONCATENATE(B206, "-", C206), 'SlotsAllocation 2'!$F$2:$F$71, 0)),
                IF(ISNA(MATCH(CONCATENATE(B206, "-", C206), 'SlotsAllocation 2'!$G$2:$G$71, 0)),
                    IF(ISNA(MATCH(CONCATENATE(B206, "-", C206), 'SlotsAllocation 2'!$H$2:$H$71, 0)),
                        IF(ISNA(MATCH(CONCATENATE(B206, "-", C206), 'SlotsAllocation 2'!$I$2:$I$71, 0)),
                            IF(ISNA(MATCH(CONCATENATE(B206, "-", C206), 'SlotsAllocation 2'!$J$2:$J$71, 0)),
                                "No Room Allocated",
                            MATCH(CONCATENATE(B206, "-", C206), 'SlotsAllocation 2'!$J$2:$J$71, 0)),
                        MATCH(CONCATENATE(B206, "-", C206), 'SlotsAllocation 2'!$I$2:$I$71, 0)),
                    MATCH(CONCATENATE(B206, "-", C206), 'SlotsAllocation 2'!$H$2:$H$71, 0)),
                MATCH(CONCATENATE(B206, "-", C206), 'SlotsAllocation 2'!$G$2:$G$71, 0)),
            MATCH(CONCATENATE(B206, "-", C206), 'SlotsAllocation 2'!$F$2:$F$71, 0)),
        MATCH(CONCATENATE(B206, "-", C206), 'SlotsAllocation 2'!$E$2:$E$71, 0)),
    MATCH(CONCATENATE(B206, "-", C206), 'SlotsAllocation 2'!$D$2:$D$71, 0)),
MATCH(CONCATENATE(B206, "-", C206), 'SlotsAllocation 2'!$C$2:$C$71, 0))</f>
        <v>9</v>
      </c>
      <c r="R206" s="57">
        <v>50</v>
      </c>
      <c r="S206" s="31"/>
      <c r="T206" s="111"/>
      <c r="U206" s="130"/>
      <c r="V206" s="130"/>
      <c r="W206" s="130"/>
    </row>
    <row r="207" spans="1:23" ht="24" x14ac:dyDescent="0.25">
      <c r="B207" s="122" t="s">
        <v>382</v>
      </c>
      <c r="C207" s="123">
        <v>1</v>
      </c>
      <c r="D207" s="124" t="s">
        <v>390</v>
      </c>
      <c r="E207" s="124" t="s">
        <v>409</v>
      </c>
      <c r="F207" s="112">
        <v>3</v>
      </c>
      <c r="G207" s="121" t="s">
        <v>149</v>
      </c>
      <c r="H207" s="121"/>
      <c r="I207" s="32" t="str">
        <f t="shared" si="48"/>
        <v>S</v>
      </c>
      <c r="J207" s="3">
        <f>IF(ISNA(MATCH(CONCATENATE(B207, "-", C207), 'SlotsAllocation 2'!$C$2:$C$15, 0)),
    IF(ISNA(MATCH(CONCATENATE(B207, "-", C207), 'SlotsAllocation 2'!$D$2:$D$15, 0)),
        IF(ISNA(MATCH(CONCATENATE(B207, "-", C207), 'SlotsAllocation 2'!$E$2:$E$15, 0)),
            IF(ISNA(MATCH(CONCATENATE(B207, "-", C207), 'SlotsAllocation 2'!$F$2:$F$15, 0)),
                IF(ISNA(MATCH(CONCATENATE(B207, "-", C207), 'SlotsAllocation 2'!$G$2:$G$15, 0)),
                    IF(ISNA(MATCH(CONCATENATE(B207, "-", C207), 'SlotsAllocation 2'!$H$2:$H$15, 0)),
                        IF(ISNA(MATCH(CONCATENATE(B207, "-", C207), 'SlotsAllocation 2'!$I$2:$I$15, 0)),
                            IF(ISNA(MATCH(CONCATENATE(B207, "-", C207), 'SlotsAllocation 2'!$J$2:$J$15, 0)),
                                0,
                            MATCH(CONCATENATE(B207, "-", C207), 'SlotsAllocation 2'!$J$2:$J$15, 0)),
                        MATCH(CONCATENATE(B207, "-", C207), 'SlotsAllocation 2'!$I$2:$I$15, 0)),
                    MATCH(CONCATENATE(B207, "-", C207), 'SlotsAllocation 2'!$H$2:$H$15, 0)),
                MATCH(CONCATENATE(B207, "-", C207), 'SlotsAllocation 2'!$G$2:$G$15, 0)),
            MATCH(CONCATENATE(B207, "-", C207), 'SlotsAllocation 2'!$F$2:$F$15, 0)),
        MATCH(CONCATENATE(B207, "-", C207), 'SlotsAllocation 2'!$E$2:$E$15, 0)),
    MATCH(CONCATENATE(B207, "-", C207), 'SlotsAllocation 2'!$D$2:$D$15, 0)),
MATCH(CONCATENATE(B207, "-", C207), 'SlotsAllocation 2'!$C$2:$C$15, 0))</f>
        <v>10</v>
      </c>
      <c r="K207" s="3">
        <f>IF(ISNA(MATCH(CONCATENATE(B207, "-", C207), 'SlotsAllocation 2'!$C$16:$C$29, 0)),
    IF(ISNA(MATCH(CONCATENATE(B207, "-", C207), 'SlotsAllocation 2'!$D$16:$D$29, 0)),
        IF(ISNA(MATCH(CONCATENATE(B207, "-", C207), 'SlotsAllocation 2'!$E$16:$E$29, 0)),
            IF(ISNA(MATCH(CONCATENATE(B207, "-", C207), 'SlotsAllocation 2'!$F$16:$F$29, 0)),
                IF(ISNA(MATCH(CONCATENATE(B207, "-", C207), 'SlotsAllocation 2'!$G$16:$G$29, 0)),
                    IF(ISNA(MATCH(CONCATENATE(B207, "-", C207), 'SlotsAllocation 2'!$H$16:$H$29, 0)),
                        IF(ISNA(MATCH(CONCATENATE(B207, "-", C207), 'SlotsAllocation 2'!$I$16:$I$29, 0)),
                           IF(ISNA(MATCH(CONCATENATE(B207, "-", C207), 'SlotsAllocation 2'!$J$16:$J$29, 0)),
                                0,
                            MATCH(CONCATENATE(B207, "-", C207), 'SlotsAllocation 2'!$J$16:$J$29, 0)),
                        MATCH(CONCATENATE(B207, "-", C207), 'SlotsAllocation 2'!$I$16:$I$29, 0)),
                    MATCH(CONCATENATE(B207, "-", C207), 'SlotsAllocation 2'!$H$16:$H$29, 0)),
                MATCH(CONCATENATE(B207, "-", C207), 'SlotsAllocation 2'!$G$16:$G$29, 0)),
            MATCH(CONCATENATE(B207, "-", C207), 'SlotsAllocation 2'!$F$16:$F$29, 0)),
        MATCH(CONCATENATE(B207, "-", C207), 'SlotsAllocation 2'!$E$16:$E$29, 0)),
    MATCH(CONCATENATE(B207, "-", C207), 'SlotsAllocation 2'!$D$16:$D$29, 0)),
MATCH(CONCATENATE(B207, "-", C207), 'SlotsAllocation 2'!$C$16:$C$29, 0))</f>
        <v>0</v>
      </c>
      <c r="L207" s="3">
        <f>IF(ISNA(MATCH(CONCATENATE(B207, "-", C207), 'SlotsAllocation 2'!$C$30:$C$43, 0)),
    IF(ISNA(MATCH(CONCATENATE(B207, "-", C207), 'SlotsAllocation 2'!$D$30:$D$43, 0)),
        IF(ISNA(MATCH(CONCATENATE(B207, "-", C207), 'SlotsAllocation 2'!$E$30:$E$43, 0)),
            IF(ISNA(MATCH(CONCATENATE(B207, "-", C207), 'SlotsAllocation 2'!$F$30:$F$43, 0)),
                IF(ISNA(MATCH(CONCATENATE(B207, "-", C207), 'SlotsAllocation 2'!$G$30:$G$43, 0)),
                    IF(ISNA(MATCH(CONCATENATE(B207, "-", C207), 'SlotsAllocation 2'!$H$30:$H$43, 0)),
                        IF(ISNA(MATCH(CONCATENATE(B207, "-", C207), 'SlotsAllocation 2'!$I$30:$I$43, 0)),
                           IF(ISNA(MATCH(CONCATENATE(B207, "-", C207), 'SlotsAllocation 2'!$J$30:$J$43, 0)),
                                0,
                            MATCH(CONCATENATE(B207, "-", C207), 'SlotsAllocation 2'!$J$30:$J$43, 0)),
                        MATCH(CONCATENATE(B207, "-", C207), 'SlotsAllocation 2'!$I$30:$I$43, 0)),
                    MATCH(CONCATENATE(B207, "-", C207), 'SlotsAllocation 2'!$H$30:$H$43, 0)),
                MATCH(CONCATENATE(B207, "-", C207), 'SlotsAllocation 2'!$G$30:$G$43, 0)),
            MATCH(CONCATENATE(B207, "-", C207), 'SlotsAllocation 2'!$F$30:$F$43, 0)),
        MATCH(CONCATENATE(B207, "-", C207), 'SlotsAllocation 2'!$E$30:$E$43, 0)),
    MATCH(CONCATENATE(B207, "-", C207), 'SlotsAllocation 2'!$D$30:$D$43, 0)),
MATCH(CONCATENATE(B207, "-", C207), 'SlotsAllocation 2'!$C$30:$C$43, 0))</f>
        <v>0</v>
      </c>
      <c r="M207" s="3">
        <f>IF(ISNA(MATCH(CONCATENATE(B207, "-", C207), 'SlotsAllocation 2'!$C$44:$C$57, 0)),
    IF(ISNA(MATCH(CONCATENATE(B207, "-", C207), 'SlotsAllocation 2'!$D$44:$D$57, 0)),
        IF(ISNA(MATCH(CONCATENATE(B207, "-", C207), 'SlotsAllocation 2'!$E$44:$E$57, 0)),
            IF(ISNA(MATCH(CONCATENATE(B207, "-", C207), 'SlotsAllocation 2'!$F$44:$F$57, 0)),
                IF(ISNA(MATCH(CONCATENATE(B207, "-", C207), 'SlotsAllocation 2'!$G$44:$G$57, 0)),
                    IF(ISNA(MATCH(CONCATENATE(B207, "-", C207), 'SlotsAllocation 2'!$H$44:$H$57, 0)),
                        IF(ISNA(MATCH(CONCATENATE(B207, "-", C207), 'SlotsAllocation 2'!$I$44:$I$57, 0)),
                           IF(ISNA(MATCH(CONCATENATE(B207, "-", C207), 'SlotsAllocation 2'!$J$44:$J$57, 0)),
                                0,
                            MATCH(CONCATENATE(B207, "-", C207), 'SlotsAllocation 2'!$J$44:$J$57, 0)),
                        MATCH(CONCATENATE(B207, "-", C207), 'SlotsAllocation 2'!$I$44:$I$57, 0)),
                    MATCH(CONCATENATE(B207, "-", C207), 'SlotsAllocation 2'!$H$44:$H$57, 0)),
                MATCH(CONCATENATE(B207, "-", C207), 'SlotsAllocation 2'!$G$44:$G$57, 0)),
            MATCH(CONCATENATE(B207, "-", C207), 'SlotsAllocation 2'!$F$44:$F$57, 0)),
        MATCH(CONCATENATE(B207, "-", C207), 'SlotsAllocation 2'!$E$44:$E$57, 0)),
    MATCH(CONCATENATE(B207, "-", C207), 'SlotsAllocation 2'!$D$44:$D$57, 0)),
MATCH(CONCATENATE(B207, "-", C207), 'SlotsAllocation 2'!$C$44:$C$57, 0))</f>
        <v>0</v>
      </c>
      <c r="N207" s="3">
        <f>IF(ISNA(MATCH(CONCATENATE(B207, "-", C207), 'SlotsAllocation 2'!$C$58:$C$71, 0)),
    IF(ISNA(MATCH(CONCATENATE(B207, "-", C207), 'SlotsAllocation 2'!$D$58:$D$71, 0)),
        IF(ISNA(MATCH(CONCATENATE(B207, "-", C207), 'SlotsAllocation 2'!$E$58:$E$71, 0)),
            IF(ISNA(MATCH(CONCATENATE(B207, "-", C207), 'SlotsAllocation 2'!$F$58:$F$71, 0)),
                IF(ISNA(MATCH(CONCATENATE(B207, "-", C207), 'SlotsAllocation 2'!$G$58:$G$71, 0)),
                    IF(ISNA(MATCH(CONCATENATE(B207, "-", C207), 'SlotsAllocation 2'!$H$58:$H$71, 0)),
                        IF(ISNA(MATCH(CONCATENATE(B207, "-", C207), 'SlotsAllocation 2'!$I$58:$I$71, 0)),
                           IF(ISNA(MATCH(CONCATENATE(B207, "-", C207), 'SlotsAllocation 2'!$J$58:$J$71, 0)),
                                0,
                            MATCH(CONCATENATE(B207, "-", C207), 'SlotsAllocation 2'!$J$58:$J$71, 0)),
                        MATCH(CONCATENATE(B207, "-", C207), 'SlotsAllocation 2'!$I$58:$I$71, 0)),
                    MATCH(CONCATENATE(B207, "-", C207), 'SlotsAllocation 2'!$H$58:$H$71, 0)),
                MATCH(CONCATENATE(B207, "-", C207), 'SlotsAllocation 2'!$G$58:$G$71, 0)),
            MATCH(CONCATENATE(B207, "-", C207), 'SlotsAllocation 2'!$F$58:$F$71, 0)),
        MATCH(CONCATENATE(B207, "-", C207), 'SlotsAllocation 2'!$E$58:$E$71, 0)),
    MATCH(CONCATENATE(B207, "-", C207), 'SlotsAllocation 2'!$D$58:$D$71, 0)),
MATCH(CONCATENATE(B207, "-", C207), 'SlotsAllocation 2'!$C$58:$C$71, 0))</f>
        <v>0</v>
      </c>
      <c r="O207" s="32" t="str">
        <f>IF(ISNA(MATCH(CONCATENATE(B207, "-", C207), 'SlotsAllocation 2'!$C$2:$C$71, 0)),
    IF(ISNA(MATCH(CONCATENATE(B207, "-", C207), 'SlotsAllocation 2'!$D$2:$D$71, 0)),
        IF(ISNA(MATCH(CONCATENATE(B207, "-", C207), 'SlotsAllocation 2'!$E$2:$E$71, 0)),
            IF(ISNA(MATCH(CONCATENATE(B207, "-", C207), 'SlotsAllocation 2'!$F$2:$F$71, 0)),
                IF(ISNA(MATCH(CONCATENATE(B207, "-", C207), 'SlotsAllocation 2'!$G$2:$G$71, 0)),
                    IF(ISNA(MATCH(CONCATENATE(B207, "-", C207), 'SlotsAllocation 2'!$H$2:$H$71, 0)),
                        IF(ISNA(MATCH(CONCATENATE(B207, "-", C207),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18:30-21:30</v>
      </c>
      <c r="P207" s="3">
        <v>5014</v>
      </c>
      <c r="Q207" s="32">
        <f>IF(ISNA(MATCH(CONCATENATE(B207, "-", C207), 'SlotsAllocation 2'!$C$2:$C$71, 0)),
    IF(ISNA(MATCH(CONCATENATE(B207, "-", C207), 'SlotsAllocation 2'!$D$2:$D$71, 0)),
        IF(ISNA(MATCH(CONCATENATE(B207, "-", C207), 'SlotsAllocation 2'!$E$2:$E$71, 0)),
            IF(ISNA(MATCH(CONCATENATE(B207, "-", C207), 'SlotsAllocation 2'!$F$2:$F$71, 0)),
                IF(ISNA(MATCH(CONCATENATE(B207, "-", C207), 'SlotsAllocation 2'!$G$2:$G$71, 0)),
                    IF(ISNA(MATCH(CONCATENATE(B207, "-", C207), 'SlotsAllocation 2'!$H$2:$H$71, 0)),
                        IF(ISNA(MATCH(CONCATENATE(B207, "-", C207), 'SlotsAllocation 2'!$I$2:$I$71, 0)),
                            IF(ISNA(MATCH(CONCATENATE(B207, "-", C207), 'SlotsAllocation 2'!$J$2:$J$71, 0)),
                                "No Room Allocated",
                            MATCH(CONCATENATE(B207, "-", C207), 'SlotsAllocation 2'!$J$2:$J$71, 0)),
                        MATCH(CONCATENATE(B207, "-", C207), 'SlotsAllocation 2'!$I$2:$I$71, 0)),
                    MATCH(CONCATENATE(B207, "-", C207), 'SlotsAllocation 2'!$H$2:$H$71, 0)),
                MATCH(CONCATENATE(B207, "-", C207), 'SlotsAllocation 2'!$G$2:$G$71, 0)),
            MATCH(CONCATENATE(B207, "-", C207), 'SlotsAllocation 2'!$F$2:$F$71, 0)),
        MATCH(CONCATENATE(B207, "-", C207), 'SlotsAllocation 2'!$E$2:$E$71, 0)),
    MATCH(CONCATENATE(B207, "-", C207), 'SlotsAllocation 2'!$D$2:$D$71, 0)),
MATCH(CONCATENATE(B207, "-", C207), 'SlotsAllocation 2'!$C$2:$C$71, 0))</f>
        <v>10</v>
      </c>
      <c r="R207" s="57">
        <v>50</v>
      </c>
      <c r="S207" s="31"/>
      <c r="T207" s="111"/>
      <c r="U207" s="133"/>
      <c r="V207" s="133"/>
      <c r="W207" s="130"/>
    </row>
    <row r="208" spans="1:23" s="136" customFormat="1" ht="24" x14ac:dyDescent="0.25">
      <c r="A208" s="128"/>
      <c r="B208" s="122" t="s">
        <v>383</v>
      </c>
      <c r="C208" s="123">
        <v>1</v>
      </c>
      <c r="D208" s="124" t="s">
        <v>391</v>
      </c>
      <c r="E208" s="124" t="s">
        <v>410</v>
      </c>
      <c r="F208" s="58">
        <v>3</v>
      </c>
      <c r="G208" s="113" t="s">
        <v>157</v>
      </c>
      <c r="H208" s="113">
        <v>4401</v>
      </c>
      <c r="I208" s="116" t="str">
        <f t="shared" si="48"/>
        <v>S</v>
      </c>
      <c r="J208" s="3">
        <f>IF(ISNA(MATCH(CONCATENATE(B208, "-", C208), 'SlotsAllocation 2'!$C$2:$C$15, 0)),
    IF(ISNA(MATCH(CONCATENATE(B208, "-", C208), 'SlotsAllocation 2'!$D$2:$D$15, 0)),
        IF(ISNA(MATCH(CONCATENATE(B208, "-", C208), 'SlotsAllocation 2'!$E$2:$E$15, 0)),
            IF(ISNA(MATCH(CONCATENATE(B208, "-", C208), 'SlotsAllocation 2'!$F$2:$F$15, 0)),
                IF(ISNA(MATCH(CONCATENATE(B208, "-", C208), 'SlotsAllocation 2'!$G$2:$G$15, 0)),
                    IF(ISNA(MATCH(CONCATENATE(B208, "-", C208), 'SlotsAllocation 2'!$H$2:$H$15, 0)),
                        IF(ISNA(MATCH(CONCATENATE(B208, "-", C208), 'SlotsAllocation 2'!$I$2:$I$15, 0)),
                            IF(ISNA(MATCH(CONCATENATE(B208, "-", C208), 'SlotsAllocation 2'!$J$2:$J$15, 0)),
                                0,
                            MATCH(CONCATENATE(B208, "-", C208), 'SlotsAllocation 2'!$J$2:$J$15, 0)),
                        MATCH(CONCATENATE(B208, "-", C208), 'SlotsAllocation 2'!$I$2:$I$15, 0)),
                    MATCH(CONCATENATE(B208, "-", C208), 'SlotsAllocation 2'!$H$2:$H$15, 0)),
                MATCH(CONCATENATE(B208, "-", C208), 'SlotsAllocation 2'!$G$2:$G$15, 0)),
            MATCH(CONCATENATE(B208, "-", C208), 'SlotsAllocation 2'!$F$2:$F$15, 0)),
        MATCH(CONCATENATE(B208, "-", C208), 'SlotsAllocation 2'!$E$2:$E$15, 0)),
    MATCH(CONCATENATE(B208, "-", C208), 'SlotsAllocation 2'!$D$2:$D$15, 0)),
MATCH(CONCATENATE(B208, "-", C208), 'SlotsAllocation 2'!$C$2:$C$15, 0))</f>
        <v>12</v>
      </c>
      <c r="K208" s="3">
        <f>IF(ISNA(MATCH(CONCATENATE(B208, "-", C208), 'SlotsAllocation 2'!$C$16:$C$29, 0)),
    IF(ISNA(MATCH(CONCATENATE(B208, "-", C208), 'SlotsAllocation 2'!$D$16:$D$29, 0)),
        IF(ISNA(MATCH(CONCATENATE(B208, "-", C208), 'SlotsAllocation 2'!$E$16:$E$29, 0)),
            IF(ISNA(MATCH(CONCATENATE(B208, "-", C208), 'SlotsAllocation 2'!$F$16:$F$29, 0)),
                IF(ISNA(MATCH(CONCATENATE(B208, "-", C208), 'SlotsAllocation 2'!$G$16:$G$29, 0)),
                    IF(ISNA(MATCH(CONCATENATE(B208, "-", C208), 'SlotsAllocation 2'!$H$16:$H$29, 0)),
                        IF(ISNA(MATCH(CONCATENATE(B208, "-", C208), 'SlotsAllocation 2'!$I$16:$I$29, 0)),
                           IF(ISNA(MATCH(CONCATENATE(B208, "-", C208), 'SlotsAllocation 2'!$J$16:$J$29, 0)),
                                0,
                            MATCH(CONCATENATE(B208, "-", C208), 'SlotsAllocation 2'!$J$16:$J$29, 0)),
                        MATCH(CONCATENATE(B208, "-", C208), 'SlotsAllocation 2'!$I$16:$I$29, 0)),
                    MATCH(CONCATENATE(B208, "-", C208), 'SlotsAllocation 2'!$H$16:$H$29, 0)),
                MATCH(CONCATENATE(B208, "-", C208), 'SlotsAllocation 2'!$G$16:$G$29, 0)),
            MATCH(CONCATENATE(B208, "-", C208), 'SlotsAllocation 2'!$F$16:$F$29, 0)),
        MATCH(CONCATENATE(B208, "-", C208), 'SlotsAllocation 2'!$E$16:$E$29, 0)),
    MATCH(CONCATENATE(B208, "-", C208), 'SlotsAllocation 2'!$D$16:$D$29, 0)),
MATCH(CONCATENATE(B208, "-", C208), 'SlotsAllocation 2'!$C$16:$C$29, 0))</f>
        <v>0</v>
      </c>
      <c r="L208" s="3">
        <f>IF(ISNA(MATCH(CONCATENATE(B208, "-", C208), 'SlotsAllocation 2'!$C$30:$C$43, 0)),
    IF(ISNA(MATCH(CONCATENATE(B208, "-", C208), 'SlotsAllocation 2'!$D$30:$D$43, 0)),
        IF(ISNA(MATCH(CONCATENATE(B208, "-", C208), 'SlotsAllocation 2'!$E$30:$E$43, 0)),
            IF(ISNA(MATCH(CONCATENATE(B208, "-", C208), 'SlotsAllocation 2'!$F$30:$F$43, 0)),
                IF(ISNA(MATCH(CONCATENATE(B208, "-", C208), 'SlotsAllocation 2'!$G$30:$G$43, 0)),
                    IF(ISNA(MATCH(CONCATENATE(B208, "-", C208), 'SlotsAllocation 2'!$H$30:$H$43, 0)),
                        IF(ISNA(MATCH(CONCATENATE(B208, "-", C208), 'SlotsAllocation 2'!$I$30:$I$43, 0)),
                           IF(ISNA(MATCH(CONCATENATE(B208, "-", C208), 'SlotsAllocation 2'!$J$30:$J$43, 0)),
                                0,
                            MATCH(CONCATENATE(B208, "-", C208), 'SlotsAllocation 2'!$J$30:$J$43, 0)),
                        MATCH(CONCATENATE(B208, "-", C208), 'SlotsAllocation 2'!$I$30:$I$43, 0)),
                    MATCH(CONCATENATE(B208, "-", C208), 'SlotsAllocation 2'!$H$30:$H$43, 0)),
                MATCH(CONCATENATE(B208, "-", C208), 'SlotsAllocation 2'!$G$30:$G$43, 0)),
            MATCH(CONCATENATE(B208, "-", C208), 'SlotsAllocation 2'!$F$30:$F$43, 0)),
        MATCH(CONCATENATE(B208, "-", C208), 'SlotsAllocation 2'!$E$30:$E$43, 0)),
    MATCH(CONCATENATE(B208, "-", C208), 'SlotsAllocation 2'!$D$30:$D$43, 0)),
MATCH(CONCATENATE(B208, "-", C208), 'SlotsAllocation 2'!$C$30:$C$43, 0))</f>
        <v>0</v>
      </c>
      <c r="M208" s="3">
        <f>IF(ISNA(MATCH(CONCATENATE(B208, "-", C208), 'SlotsAllocation 2'!$C$44:$C$57, 0)),
    IF(ISNA(MATCH(CONCATENATE(B208, "-", C208), 'SlotsAllocation 2'!$D$44:$D$57, 0)),
        IF(ISNA(MATCH(CONCATENATE(B208, "-", C208), 'SlotsAllocation 2'!$E$44:$E$57, 0)),
            IF(ISNA(MATCH(CONCATENATE(B208, "-", C208), 'SlotsAllocation 2'!$F$44:$F$57, 0)),
                IF(ISNA(MATCH(CONCATENATE(B208, "-", C208), 'SlotsAllocation 2'!$G$44:$G$57, 0)),
                    IF(ISNA(MATCH(CONCATENATE(B208, "-", C208), 'SlotsAllocation 2'!$H$44:$H$57, 0)),
                        IF(ISNA(MATCH(CONCATENATE(B208, "-", C208), 'SlotsAllocation 2'!$I$44:$I$57, 0)),
                           IF(ISNA(MATCH(CONCATENATE(B208, "-", C208), 'SlotsAllocation 2'!$J$44:$J$57, 0)),
                                0,
                            MATCH(CONCATENATE(B208, "-", C208), 'SlotsAllocation 2'!$J$44:$J$57, 0)),
                        MATCH(CONCATENATE(B208, "-", C208), 'SlotsAllocation 2'!$I$44:$I$57, 0)),
                    MATCH(CONCATENATE(B208, "-", C208), 'SlotsAllocation 2'!$H$44:$H$57, 0)),
                MATCH(CONCATENATE(B208, "-", C208), 'SlotsAllocation 2'!$G$44:$G$57, 0)),
            MATCH(CONCATENATE(B208, "-", C208), 'SlotsAllocation 2'!$F$44:$F$57, 0)),
        MATCH(CONCATENATE(B208, "-", C208), 'SlotsAllocation 2'!$E$44:$E$57, 0)),
    MATCH(CONCATENATE(B208, "-", C208), 'SlotsAllocation 2'!$D$44:$D$57, 0)),
MATCH(CONCATENATE(B208, "-", C208), 'SlotsAllocation 2'!$C$44:$C$57, 0))</f>
        <v>0</v>
      </c>
      <c r="N208" s="3">
        <f>IF(ISNA(MATCH(CONCATENATE(B208, "-", C208), 'SlotsAllocation 2'!$C$58:$C$71, 0)),
    IF(ISNA(MATCH(CONCATENATE(B208, "-", C208), 'SlotsAllocation 2'!$D$58:$D$71, 0)),
        IF(ISNA(MATCH(CONCATENATE(B208, "-", C208), 'SlotsAllocation 2'!$E$58:$E$71, 0)),
            IF(ISNA(MATCH(CONCATENATE(B208, "-", C208), 'SlotsAllocation 2'!$F$58:$F$71, 0)),
                IF(ISNA(MATCH(CONCATENATE(B208, "-", C208), 'SlotsAllocation 2'!$G$58:$G$71, 0)),
                    IF(ISNA(MATCH(CONCATENATE(B208, "-", C208), 'SlotsAllocation 2'!$H$58:$H$71, 0)),
                        IF(ISNA(MATCH(CONCATENATE(B208, "-", C208), 'SlotsAllocation 2'!$I$58:$I$71, 0)),
                           IF(ISNA(MATCH(CONCATENATE(B208, "-", C208), 'SlotsAllocation 2'!$J$58:$J$71, 0)),
                                0,
                            MATCH(CONCATENATE(B208, "-", C208), 'SlotsAllocation 2'!$J$58:$J$71, 0)),
                        MATCH(CONCATENATE(B208, "-", C208), 'SlotsAllocation 2'!$I$58:$I$71, 0)),
                    MATCH(CONCATENATE(B208, "-", C208), 'SlotsAllocation 2'!$H$58:$H$71, 0)),
                MATCH(CONCATENATE(B208, "-", C208), 'SlotsAllocation 2'!$G$58:$G$71, 0)),
            MATCH(CONCATENATE(B208, "-", C208), 'SlotsAllocation 2'!$F$58:$F$71, 0)),
        MATCH(CONCATENATE(B208, "-", C208), 'SlotsAllocation 2'!$E$58:$E$71, 0)),
    MATCH(CONCATENATE(B208, "-", C208), 'SlotsAllocation 2'!$D$58:$D$71, 0)),
MATCH(CONCATENATE(B208, "-", C208), 'SlotsAllocation 2'!$C$58:$C$71, 0))</f>
        <v>0</v>
      </c>
      <c r="O208" s="32" t="str">
        <f>IF(ISNA(MATCH(CONCATENATE(B208, "-", C208), 'SlotsAllocation 2'!$C$2:$C$71, 0)),
    IF(ISNA(MATCH(CONCATENATE(B208, "-", C208), 'SlotsAllocation 2'!$D$2:$D$71, 0)),
        IF(ISNA(MATCH(CONCATENATE(B208, "-", C208), 'SlotsAllocation 2'!$E$2:$E$71, 0)),
            IF(ISNA(MATCH(CONCATENATE(B208, "-", C208), 'SlotsAllocation 2'!$F$2:$F$71, 0)),
                IF(ISNA(MATCH(CONCATENATE(B208, "-", C208), 'SlotsAllocation 2'!$G$2:$G$71, 0)),
                    IF(ISNA(MATCH(CONCATENATE(B208, "-", C208), 'SlotsAllocation 2'!$H$2:$H$71, 0)),
                        IF(ISNA(MATCH(CONCATENATE(B208, "-", C208),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18:30-21:30</v>
      </c>
      <c r="P208" s="3">
        <v>6008</v>
      </c>
      <c r="Q208" s="32">
        <f>IF(ISNA(MATCH(CONCATENATE(B208, "-", C208), 'SlotsAllocation 2'!$C$2:$C$71, 0)),
    IF(ISNA(MATCH(CONCATENATE(B208, "-", C208), 'SlotsAllocation 2'!$D$2:$D$71, 0)),
        IF(ISNA(MATCH(CONCATENATE(B208, "-", C208), 'SlotsAllocation 2'!$E$2:$E$71, 0)),
            IF(ISNA(MATCH(CONCATENATE(B208, "-", C208), 'SlotsAllocation 2'!$F$2:$F$71, 0)),
                IF(ISNA(MATCH(CONCATENATE(B208, "-", C208), 'SlotsAllocation 2'!$G$2:$G$71, 0)),
                    IF(ISNA(MATCH(CONCATENATE(B208, "-", C208), 'SlotsAllocation 2'!$H$2:$H$71, 0)),
                        IF(ISNA(MATCH(CONCATENATE(B208, "-", C208), 'SlotsAllocation 2'!$I$2:$I$71, 0)),
                            IF(ISNA(MATCH(CONCATENATE(B208, "-", C208), 'SlotsAllocation 2'!$J$2:$J$71, 0)),
                                "No Room Allocated",
                            MATCH(CONCATENATE(B208, "-", C208), 'SlotsAllocation 2'!$J$2:$J$71, 0)),
                        MATCH(CONCATENATE(B208, "-", C208), 'SlotsAllocation 2'!$I$2:$I$71, 0)),
                    MATCH(CONCATENATE(B208, "-", C208), 'SlotsAllocation 2'!$H$2:$H$71, 0)),
                MATCH(CONCATENATE(B208, "-", C208), 'SlotsAllocation 2'!$G$2:$G$71, 0)),
            MATCH(CONCATENATE(B208, "-", C208), 'SlotsAllocation 2'!$F$2:$F$71, 0)),
        MATCH(CONCATENATE(B208, "-", C208), 'SlotsAllocation 2'!$E$2:$E$71, 0)),
    MATCH(CONCATENATE(B208, "-", C208), 'SlotsAllocation 2'!$D$2:$D$71, 0)),
MATCH(CONCATENATE(B208, "-", C208), 'SlotsAllocation 2'!$C$2:$C$71, 0))</f>
        <v>12</v>
      </c>
      <c r="R208" s="57">
        <v>50</v>
      </c>
      <c r="S208" s="31"/>
      <c r="T208" s="111"/>
    </row>
    <row r="209" spans="1:23" s="136" customFormat="1" ht="24" x14ac:dyDescent="0.25">
      <c r="A209" s="128"/>
      <c r="B209" s="122" t="s">
        <v>292</v>
      </c>
      <c r="C209" s="123">
        <v>1</v>
      </c>
      <c r="D209" s="124" t="s">
        <v>293</v>
      </c>
      <c r="E209" s="124" t="s">
        <v>411</v>
      </c>
      <c r="F209" s="58">
        <v>3</v>
      </c>
      <c r="G209" s="113" t="s">
        <v>161</v>
      </c>
      <c r="H209" s="113">
        <v>4336</v>
      </c>
      <c r="I209" s="116" t="str">
        <f t="shared" si="47"/>
        <v>M</v>
      </c>
      <c r="J209" s="3">
        <f>IF(ISNA(MATCH(CONCATENATE(B209, "-", C209), 'SlotsAllocation 2'!$C$2:$C$15, 0)),
    IF(ISNA(MATCH(CONCATENATE(B209, "-", C209), 'SlotsAllocation 2'!$D$2:$D$15, 0)),
        IF(ISNA(MATCH(CONCATENATE(B209, "-", C209), 'SlotsAllocation 2'!$E$2:$E$15, 0)),
            IF(ISNA(MATCH(CONCATENATE(B209, "-", C209), 'SlotsAllocation 2'!$F$2:$F$15, 0)),
                IF(ISNA(MATCH(CONCATENATE(B209, "-", C209), 'SlotsAllocation 2'!$G$2:$G$15, 0)),
                    IF(ISNA(MATCH(CONCATENATE(B209, "-", C209), 'SlotsAllocation 2'!$H$2:$H$15, 0)),
                        IF(ISNA(MATCH(CONCATENATE(B209, "-", C209), 'SlotsAllocation 2'!$I$2:$I$15, 0)),
                            IF(ISNA(MATCH(CONCATENATE(B209, "-", C209), 'SlotsAllocation 2'!$J$2:$J$15, 0)),
                                0,
                            MATCH(CONCATENATE(B209, "-", C209), 'SlotsAllocation 2'!$J$2:$J$15, 0)),
                        MATCH(CONCATENATE(B209, "-", C209), 'SlotsAllocation 2'!$I$2:$I$15, 0)),
                    MATCH(CONCATENATE(B209, "-", C209), 'SlotsAllocation 2'!$H$2:$H$15, 0)),
                MATCH(CONCATENATE(B209, "-", C209), 'SlotsAllocation 2'!$G$2:$G$15, 0)),
            MATCH(CONCATENATE(B209, "-", C209), 'SlotsAllocation 2'!$F$2:$F$15, 0)),
        MATCH(CONCATENATE(B209, "-", C209), 'SlotsAllocation 2'!$E$2:$E$15, 0)),
    MATCH(CONCATENATE(B209, "-", C209), 'SlotsAllocation 2'!$D$2:$D$15, 0)),
MATCH(CONCATENATE(B209, "-", C209), 'SlotsAllocation 2'!$C$2:$C$15, 0))</f>
        <v>0</v>
      </c>
      <c r="K209" s="3">
        <f>IF(ISNA(MATCH(CONCATENATE(B209, "-", C209), 'SlotsAllocation 2'!$C$16:$C$29, 0)),
    IF(ISNA(MATCH(CONCATENATE(B209, "-", C209), 'SlotsAllocation 2'!$D$16:$D$29, 0)),
        IF(ISNA(MATCH(CONCATENATE(B209, "-", C209), 'SlotsAllocation 2'!$E$16:$E$29, 0)),
            IF(ISNA(MATCH(CONCATENATE(B209, "-", C209), 'SlotsAllocation 2'!$F$16:$F$29, 0)),
                IF(ISNA(MATCH(CONCATENATE(B209, "-", C209), 'SlotsAllocation 2'!$G$16:$G$29, 0)),
                    IF(ISNA(MATCH(CONCATENATE(B209, "-", C209), 'SlotsAllocation 2'!$H$16:$H$29, 0)),
                        IF(ISNA(MATCH(CONCATENATE(B209, "-", C209), 'SlotsAllocation 2'!$I$16:$I$29, 0)),
                           IF(ISNA(MATCH(CONCATENATE(B209, "-", C209), 'SlotsAllocation 2'!$J$16:$J$29, 0)),
                                0,
                            MATCH(CONCATENATE(B209, "-", C209), 'SlotsAllocation 2'!$J$16:$J$29, 0)),
                        MATCH(CONCATENATE(B209, "-", C209), 'SlotsAllocation 2'!$I$16:$I$29, 0)),
                    MATCH(CONCATENATE(B209, "-", C209), 'SlotsAllocation 2'!$H$16:$H$29, 0)),
                MATCH(CONCATENATE(B209, "-", C209), 'SlotsAllocation 2'!$G$16:$G$29, 0)),
            MATCH(CONCATENATE(B209, "-", C209), 'SlotsAllocation 2'!$F$16:$F$29, 0)),
        MATCH(CONCATENATE(B209, "-", C209), 'SlotsAllocation 2'!$E$16:$E$29, 0)),
    MATCH(CONCATENATE(B209, "-", C209), 'SlotsAllocation 2'!$D$16:$D$29, 0)),
MATCH(CONCATENATE(B209, "-", C209), 'SlotsAllocation 2'!$C$16:$C$29, 0))</f>
        <v>12</v>
      </c>
      <c r="L209" s="3">
        <f>IF(ISNA(MATCH(CONCATENATE(B209, "-", C209), 'SlotsAllocation 2'!$C$30:$C$43, 0)),
    IF(ISNA(MATCH(CONCATENATE(B209, "-", C209), 'SlotsAllocation 2'!$D$30:$D$43, 0)),
        IF(ISNA(MATCH(CONCATENATE(B209, "-", C209), 'SlotsAllocation 2'!$E$30:$E$43, 0)),
            IF(ISNA(MATCH(CONCATENATE(B209, "-", C209), 'SlotsAllocation 2'!$F$30:$F$43, 0)),
                IF(ISNA(MATCH(CONCATENATE(B209, "-", C209), 'SlotsAllocation 2'!$G$30:$G$43, 0)),
                    IF(ISNA(MATCH(CONCATENATE(B209, "-", C209), 'SlotsAllocation 2'!$H$30:$H$43, 0)),
                        IF(ISNA(MATCH(CONCATENATE(B209, "-", C209), 'SlotsAllocation 2'!$I$30:$I$43, 0)),
                           IF(ISNA(MATCH(CONCATENATE(B209, "-", C209), 'SlotsAllocation 2'!$J$30:$J$43, 0)),
                                0,
                            MATCH(CONCATENATE(B209, "-", C209), 'SlotsAllocation 2'!$J$30:$J$43, 0)),
                        MATCH(CONCATENATE(B209, "-", C209), 'SlotsAllocation 2'!$I$30:$I$43, 0)),
                    MATCH(CONCATENATE(B209, "-", C209), 'SlotsAllocation 2'!$H$30:$H$43, 0)),
                MATCH(CONCATENATE(B209, "-", C209), 'SlotsAllocation 2'!$G$30:$G$43, 0)),
            MATCH(CONCATENATE(B209, "-", C209), 'SlotsAllocation 2'!$F$30:$F$43, 0)),
        MATCH(CONCATENATE(B209, "-", C209), 'SlotsAllocation 2'!$E$30:$E$43, 0)),
    MATCH(CONCATENATE(B209, "-", C209), 'SlotsAllocation 2'!$D$30:$D$43, 0)),
MATCH(CONCATENATE(B209, "-", C209), 'SlotsAllocation 2'!$C$30:$C$43, 0))</f>
        <v>0</v>
      </c>
      <c r="M209" s="3">
        <f>IF(ISNA(MATCH(CONCATENATE(B209, "-", C209), 'SlotsAllocation 2'!$C$44:$C$57, 0)),
    IF(ISNA(MATCH(CONCATENATE(B209, "-", C209), 'SlotsAllocation 2'!$D$44:$D$57, 0)),
        IF(ISNA(MATCH(CONCATENATE(B209, "-", C209), 'SlotsAllocation 2'!$E$44:$E$57, 0)),
            IF(ISNA(MATCH(CONCATENATE(B209, "-", C209), 'SlotsAllocation 2'!$F$44:$F$57, 0)),
                IF(ISNA(MATCH(CONCATENATE(B209, "-", C209), 'SlotsAllocation 2'!$G$44:$G$57, 0)),
                    IF(ISNA(MATCH(CONCATENATE(B209, "-", C209), 'SlotsAllocation 2'!$H$44:$H$57, 0)),
                        IF(ISNA(MATCH(CONCATENATE(B209, "-", C209), 'SlotsAllocation 2'!$I$44:$I$57, 0)),
                           IF(ISNA(MATCH(CONCATENATE(B209, "-", C209), 'SlotsAllocation 2'!$J$44:$J$57, 0)),
                                0,
                            MATCH(CONCATENATE(B209, "-", C209), 'SlotsAllocation 2'!$J$44:$J$57, 0)),
                        MATCH(CONCATENATE(B209, "-", C209), 'SlotsAllocation 2'!$I$44:$I$57, 0)),
                    MATCH(CONCATENATE(B209, "-", C209), 'SlotsAllocation 2'!$H$44:$H$57, 0)),
                MATCH(CONCATENATE(B209, "-", C209), 'SlotsAllocation 2'!$G$44:$G$57, 0)),
            MATCH(CONCATENATE(B209, "-", C209), 'SlotsAllocation 2'!$F$44:$F$57, 0)),
        MATCH(CONCATENATE(B209, "-", C209), 'SlotsAllocation 2'!$E$44:$E$57, 0)),
    MATCH(CONCATENATE(B209, "-", C209), 'SlotsAllocation 2'!$D$44:$D$57, 0)),
MATCH(CONCATENATE(B209, "-", C209), 'SlotsAllocation 2'!$C$44:$C$57, 0))</f>
        <v>0</v>
      </c>
      <c r="N209" s="3">
        <f>IF(ISNA(MATCH(CONCATENATE(B209, "-", C209), 'SlotsAllocation 2'!$C$58:$C$71, 0)),
    IF(ISNA(MATCH(CONCATENATE(B209, "-", C209), 'SlotsAllocation 2'!$D$58:$D$71, 0)),
        IF(ISNA(MATCH(CONCATENATE(B209, "-", C209), 'SlotsAllocation 2'!$E$58:$E$71, 0)),
            IF(ISNA(MATCH(CONCATENATE(B209, "-", C209), 'SlotsAllocation 2'!$F$58:$F$71, 0)),
                IF(ISNA(MATCH(CONCATENATE(B209, "-", C209), 'SlotsAllocation 2'!$G$58:$G$71, 0)),
                    IF(ISNA(MATCH(CONCATENATE(B209, "-", C209), 'SlotsAllocation 2'!$H$58:$H$71, 0)),
                        IF(ISNA(MATCH(CONCATENATE(B209, "-", C209), 'SlotsAllocation 2'!$I$58:$I$71, 0)),
                           IF(ISNA(MATCH(CONCATENATE(B209, "-", C209), 'SlotsAllocation 2'!$J$58:$J$71, 0)),
                                0,
                            MATCH(CONCATENATE(B209, "-", C209), 'SlotsAllocation 2'!$J$58:$J$71, 0)),
                        MATCH(CONCATENATE(B209, "-", C209), 'SlotsAllocation 2'!$I$58:$I$71, 0)),
                    MATCH(CONCATENATE(B209, "-", C209), 'SlotsAllocation 2'!$H$58:$H$71, 0)),
                MATCH(CONCATENATE(B209, "-", C209), 'SlotsAllocation 2'!$G$58:$G$71, 0)),
            MATCH(CONCATENATE(B209, "-", C209), 'SlotsAllocation 2'!$F$58:$F$71, 0)),
        MATCH(CONCATENATE(B209, "-", C209), 'SlotsAllocation 2'!$E$58:$E$71, 0)),
    MATCH(CONCATENATE(B209, "-", C209), 'SlotsAllocation 2'!$D$58:$D$71, 0)),
MATCH(CONCATENATE(B209, "-", C209), 'SlotsAllocation 2'!$C$58:$C$71, 0))</f>
        <v>0</v>
      </c>
      <c r="O209" s="32" t="str">
        <f>IF(ISNA(MATCH(CONCATENATE(B209, "-", C209), 'SlotsAllocation 2'!$C$2:$C$71, 0)),
    IF(ISNA(MATCH(CONCATENATE(B209, "-", C209), 'SlotsAllocation 2'!$D$2:$D$71, 0)),
        IF(ISNA(MATCH(CONCATENATE(B209, "-", C209), 'SlotsAllocation 2'!$E$2:$E$71, 0)),
            IF(ISNA(MATCH(CONCATENATE(B209, "-", C209), 'SlotsAllocation 2'!$F$2:$F$71, 0)),
                IF(ISNA(MATCH(CONCATENATE(B209, "-", C209), 'SlotsAllocation 2'!$G$2:$G$71, 0)),
                    IF(ISNA(MATCH(CONCATENATE(B209, "-", C209), 'SlotsAllocation 2'!$H$2:$H$71, 0)),
                        IF(ISNA(MATCH(CONCATENATE(B209, "-", C209),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18:30-21:30</v>
      </c>
      <c r="P209" s="3">
        <v>5012</v>
      </c>
      <c r="Q209" s="32">
        <f>IF(ISNA(MATCH(CONCATENATE(B209, "-", C209), 'SlotsAllocation 2'!$C$2:$C$71, 0)),
    IF(ISNA(MATCH(CONCATENATE(B209, "-", C209), 'SlotsAllocation 2'!$D$2:$D$71, 0)),
        IF(ISNA(MATCH(CONCATENATE(B209, "-", C209), 'SlotsAllocation 2'!$E$2:$E$71, 0)),
            IF(ISNA(MATCH(CONCATENATE(B209, "-", C209), 'SlotsAllocation 2'!$F$2:$F$71, 0)),
                IF(ISNA(MATCH(CONCATENATE(B209, "-", C209), 'SlotsAllocation 2'!$G$2:$G$71, 0)),
                    IF(ISNA(MATCH(CONCATENATE(B209, "-", C209), 'SlotsAllocation 2'!$H$2:$H$71, 0)),
                        IF(ISNA(MATCH(CONCATENATE(B209, "-", C209), 'SlotsAllocation 2'!$I$2:$I$71, 0)),
                            IF(ISNA(MATCH(CONCATENATE(B209, "-", C209), 'SlotsAllocation 2'!$J$2:$J$71, 0)),
                                "No Room Allocated",
                            MATCH(CONCATENATE(B209, "-", C209), 'SlotsAllocation 2'!$J$2:$J$71, 0)),
                        MATCH(CONCATENATE(B209, "-", C209), 'SlotsAllocation 2'!$I$2:$I$71, 0)),
                    MATCH(CONCATENATE(B209, "-", C209), 'SlotsAllocation 2'!$H$2:$H$71, 0)),
                MATCH(CONCATENATE(B209, "-", C209), 'SlotsAllocation 2'!$G$2:$G$71, 0)),
            MATCH(CONCATENATE(B209, "-", C209), 'SlotsAllocation 2'!$F$2:$F$71, 0)),
        MATCH(CONCATENATE(B209, "-", C209), 'SlotsAllocation 2'!$E$2:$E$71, 0)),
    MATCH(CONCATENATE(B209, "-", C209), 'SlotsAllocation 2'!$D$2:$D$71, 0)),
MATCH(CONCATENATE(B209, "-", C209), 'SlotsAllocation 2'!$C$2:$C$71, 0))</f>
        <v>26</v>
      </c>
      <c r="R209" s="57">
        <v>50</v>
      </c>
      <c r="S209" s="31"/>
      <c r="T209" s="111"/>
    </row>
    <row r="210" spans="1:23" s="136" customFormat="1" ht="13.8" x14ac:dyDescent="0.25">
      <c r="B210" s="98" t="s">
        <v>384</v>
      </c>
      <c r="C210" s="59">
        <v>1</v>
      </c>
      <c r="D210" s="59" t="s">
        <v>392</v>
      </c>
      <c r="E210" s="59" t="s">
        <v>412</v>
      </c>
      <c r="F210" s="58">
        <v>3</v>
      </c>
      <c r="G210" s="121" t="s">
        <v>149</v>
      </c>
      <c r="H210" s="121"/>
      <c r="I210" s="32" t="str">
        <f t="shared" ref="I210" si="49">CONCATENATE(
    IF(J210 &gt; 0, "S", ""),
    IF(K210 &gt; 0, "M", ""),
    IF(L210 &gt; 0, "T", ""),
    IF(M210 &gt; 0, "W", ""),
    IF(N210 &gt; 0, "R", ""),
)</f>
        <v>T</v>
      </c>
      <c r="J210" s="3">
        <f>IF(ISNA(MATCH(CONCATENATE(B210, "-", C210), 'SlotsAllocation 2'!$C$2:$C$15, 0)),
    IF(ISNA(MATCH(CONCATENATE(B210, "-", C210), 'SlotsAllocation 2'!$D$2:$D$15, 0)),
        IF(ISNA(MATCH(CONCATENATE(B210, "-", C210), 'SlotsAllocation 2'!$E$2:$E$15, 0)),
            IF(ISNA(MATCH(CONCATENATE(B210, "-", C210), 'SlotsAllocation 2'!$F$2:$F$15, 0)),
                IF(ISNA(MATCH(CONCATENATE(B210, "-", C210), 'SlotsAllocation 2'!$G$2:$G$15, 0)),
                    IF(ISNA(MATCH(CONCATENATE(B210, "-", C210), 'SlotsAllocation 2'!$H$2:$H$15, 0)),
                        IF(ISNA(MATCH(CONCATENATE(B210, "-", C210), 'SlotsAllocation 2'!$I$2:$I$15, 0)),
                            IF(ISNA(MATCH(CONCATENATE(B210, "-", C210), 'SlotsAllocation 2'!$J$2:$J$15, 0)),
                                0,
                            MATCH(CONCATENATE(B210, "-", C210), 'SlotsAllocation 2'!$J$2:$J$15, 0)),
                        MATCH(CONCATENATE(B210, "-", C210), 'SlotsAllocation 2'!$I$2:$I$15, 0)),
                    MATCH(CONCATENATE(B210, "-", C210), 'SlotsAllocation 2'!$H$2:$H$15, 0)),
                MATCH(CONCATENATE(B210, "-", C210), 'SlotsAllocation 2'!$G$2:$G$15, 0)),
            MATCH(CONCATENATE(B210, "-", C210), 'SlotsAllocation 2'!$F$2:$F$15, 0)),
        MATCH(CONCATENATE(B210, "-", C210), 'SlotsAllocation 2'!$E$2:$E$15, 0)),
    MATCH(CONCATENATE(B210, "-", C210), 'SlotsAllocation 2'!$D$2:$D$15, 0)),
MATCH(CONCATENATE(B210, "-", C210), 'SlotsAllocation 2'!$C$2:$C$15, 0))</f>
        <v>0</v>
      </c>
      <c r="K210" s="3">
        <f>IF(ISNA(MATCH(CONCATENATE(B210, "-", C210), 'SlotsAllocation 2'!$C$16:$C$29, 0)),
    IF(ISNA(MATCH(CONCATENATE(B210, "-", C210), 'SlotsAllocation 2'!$D$16:$D$29, 0)),
        IF(ISNA(MATCH(CONCATENATE(B210, "-", C210), 'SlotsAllocation 2'!$E$16:$E$29, 0)),
            IF(ISNA(MATCH(CONCATENATE(B210, "-", C210), 'SlotsAllocation 2'!$F$16:$F$29, 0)),
                IF(ISNA(MATCH(CONCATENATE(B210, "-", C210), 'SlotsAllocation 2'!$G$16:$G$29, 0)),
                    IF(ISNA(MATCH(CONCATENATE(B210, "-", C210), 'SlotsAllocation 2'!$H$16:$H$29, 0)),
                        IF(ISNA(MATCH(CONCATENATE(B210, "-", C210), 'SlotsAllocation 2'!$I$16:$I$29, 0)),
                           IF(ISNA(MATCH(CONCATENATE(B210, "-", C210), 'SlotsAllocation 2'!$J$16:$J$29, 0)),
                                0,
                            MATCH(CONCATENATE(B210, "-", C210), 'SlotsAllocation 2'!$J$16:$J$29, 0)),
                        MATCH(CONCATENATE(B210, "-", C210), 'SlotsAllocation 2'!$I$16:$I$29, 0)),
                    MATCH(CONCATENATE(B210, "-", C210), 'SlotsAllocation 2'!$H$16:$H$29, 0)),
                MATCH(CONCATENATE(B210, "-", C210), 'SlotsAllocation 2'!$G$16:$G$29, 0)),
            MATCH(CONCATENATE(B210, "-", C210), 'SlotsAllocation 2'!$F$16:$F$29, 0)),
        MATCH(CONCATENATE(B210, "-", C210), 'SlotsAllocation 2'!$E$16:$E$29, 0)),
    MATCH(CONCATENATE(B210, "-", C210), 'SlotsAllocation 2'!$D$16:$D$29, 0)),
MATCH(CONCATENATE(B210, "-", C210), 'SlotsAllocation 2'!$C$16:$C$29, 0))</f>
        <v>0</v>
      </c>
      <c r="L210" s="3">
        <f>IF(ISNA(MATCH(CONCATENATE(B210, "-", C210), 'SlotsAllocation 2'!$C$30:$C$43, 0)),
    IF(ISNA(MATCH(CONCATENATE(B210, "-", C210), 'SlotsAllocation 2'!$D$30:$D$43, 0)),
        IF(ISNA(MATCH(CONCATENATE(B210, "-", C210), 'SlotsAllocation 2'!$E$30:$E$43, 0)),
            IF(ISNA(MATCH(CONCATENATE(B210, "-", C210), 'SlotsAllocation 2'!$F$30:$F$43, 0)),
                IF(ISNA(MATCH(CONCATENATE(B210, "-", C210), 'SlotsAllocation 2'!$G$30:$G$43, 0)),
                    IF(ISNA(MATCH(CONCATENATE(B210, "-", C210), 'SlotsAllocation 2'!$H$30:$H$43, 0)),
                        IF(ISNA(MATCH(CONCATENATE(B210, "-", C210), 'SlotsAllocation 2'!$I$30:$I$43, 0)),
                           IF(ISNA(MATCH(CONCATENATE(B210, "-", C210), 'SlotsAllocation 2'!$J$30:$J$43, 0)),
                                0,
                            MATCH(CONCATENATE(B210, "-", C210), 'SlotsAllocation 2'!$J$30:$J$43, 0)),
                        MATCH(CONCATENATE(B210, "-", C210), 'SlotsAllocation 2'!$I$30:$I$43, 0)),
                    MATCH(CONCATENATE(B210, "-", C210), 'SlotsAllocation 2'!$H$30:$H$43, 0)),
                MATCH(CONCATENATE(B210, "-", C210), 'SlotsAllocation 2'!$G$30:$G$43, 0)),
            MATCH(CONCATENATE(B210, "-", C210), 'SlotsAllocation 2'!$F$30:$F$43, 0)),
        MATCH(CONCATENATE(B210, "-", C210), 'SlotsAllocation 2'!$E$30:$E$43, 0)),
    MATCH(CONCATENATE(B210, "-", C210), 'SlotsAllocation 2'!$D$30:$D$43, 0)),
MATCH(CONCATENATE(B210, "-", C210), 'SlotsAllocation 2'!$C$30:$C$43, 0))</f>
        <v>12</v>
      </c>
      <c r="M210" s="3">
        <f>IF(ISNA(MATCH(CONCATENATE(B210, "-", C210), 'SlotsAllocation 2'!$C$44:$C$57, 0)),
    IF(ISNA(MATCH(CONCATENATE(B210, "-", C210), 'SlotsAllocation 2'!$D$44:$D$57, 0)),
        IF(ISNA(MATCH(CONCATENATE(B210, "-", C210), 'SlotsAllocation 2'!$E$44:$E$57, 0)),
            IF(ISNA(MATCH(CONCATENATE(B210, "-", C210), 'SlotsAllocation 2'!$F$44:$F$57, 0)),
                IF(ISNA(MATCH(CONCATENATE(B210, "-", C210), 'SlotsAllocation 2'!$G$44:$G$57, 0)),
                    IF(ISNA(MATCH(CONCATENATE(B210, "-", C210), 'SlotsAllocation 2'!$H$44:$H$57, 0)),
                        IF(ISNA(MATCH(CONCATENATE(B210, "-", C210), 'SlotsAllocation 2'!$I$44:$I$57, 0)),
                           IF(ISNA(MATCH(CONCATENATE(B210, "-", C210), 'SlotsAllocation 2'!$J$44:$J$57, 0)),
                                0,
                            MATCH(CONCATENATE(B210, "-", C210), 'SlotsAllocation 2'!$J$44:$J$57, 0)),
                        MATCH(CONCATENATE(B210, "-", C210), 'SlotsAllocation 2'!$I$44:$I$57, 0)),
                    MATCH(CONCATENATE(B210, "-", C210), 'SlotsAllocation 2'!$H$44:$H$57, 0)),
                MATCH(CONCATENATE(B210, "-", C210), 'SlotsAllocation 2'!$G$44:$G$57, 0)),
            MATCH(CONCATENATE(B210, "-", C210), 'SlotsAllocation 2'!$F$44:$F$57, 0)),
        MATCH(CONCATENATE(B210, "-", C210), 'SlotsAllocation 2'!$E$44:$E$57, 0)),
    MATCH(CONCATENATE(B210, "-", C210), 'SlotsAllocation 2'!$D$44:$D$57, 0)),
MATCH(CONCATENATE(B210, "-", C210), 'SlotsAllocation 2'!$C$44:$C$57, 0))</f>
        <v>0</v>
      </c>
      <c r="N210" s="3">
        <f>IF(ISNA(MATCH(CONCATENATE(B210, "-", C210), 'SlotsAllocation 2'!$C$58:$C$71, 0)),
    IF(ISNA(MATCH(CONCATENATE(B210, "-", C210), 'SlotsAllocation 2'!$D$58:$D$71, 0)),
        IF(ISNA(MATCH(CONCATENATE(B210, "-", C210), 'SlotsAllocation 2'!$E$58:$E$71, 0)),
            IF(ISNA(MATCH(CONCATENATE(B210, "-", C210), 'SlotsAllocation 2'!$F$58:$F$71, 0)),
                IF(ISNA(MATCH(CONCATENATE(B210, "-", C210), 'SlotsAllocation 2'!$G$58:$G$71, 0)),
                    IF(ISNA(MATCH(CONCATENATE(B210, "-", C210), 'SlotsAllocation 2'!$H$58:$H$71, 0)),
                        IF(ISNA(MATCH(CONCATENATE(B210, "-", C210), 'SlotsAllocation 2'!$I$58:$I$71, 0)),
                           IF(ISNA(MATCH(CONCATENATE(B210, "-", C210), 'SlotsAllocation 2'!$J$58:$J$71, 0)),
                                0,
                            MATCH(CONCATENATE(B210, "-", C210), 'SlotsAllocation 2'!$J$58:$J$71, 0)),
                        MATCH(CONCATENATE(B210, "-", C210), 'SlotsAllocation 2'!$I$58:$I$71, 0)),
                    MATCH(CONCATENATE(B210, "-", C210), 'SlotsAllocation 2'!$H$58:$H$71, 0)),
                MATCH(CONCATENATE(B210, "-", C210), 'SlotsAllocation 2'!$G$58:$G$71, 0)),
            MATCH(CONCATENATE(B210, "-", C210), 'SlotsAllocation 2'!$F$58:$F$71, 0)),
        MATCH(CONCATENATE(B210, "-", C210), 'SlotsAllocation 2'!$E$58:$E$71, 0)),
    MATCH(CONCATENATE(B210, "-", C210), 'SlotsAllocation 2'!$D$58:$D$71, 0)),
MATCH(CONCATENATE(B210, "-", C210), 'SlotsAllocation 2'!$C$58:$C$71, 0))</f>
        <v>0</v>
      </c>
      <c r="O210" s="32" t="str">
        <f>IF(ISNA(MATCH(CONCATENATE(B210, "-", C210), 'SlotsAllocation 2'!$C$2:$C$71, 0)),
    IF(ISNA(MATCH(CONCATENATE(B210, "-", C210), 'SlotsAllocation 2'!$D$2:$D$71, 0)),
        IF(ISNA(MATCH(CONCATENATE(B210, "-", C210), 'SlotsAllocation 2'!$E$2:$E$71, 0)),
            IF(ISNA(MATCH(CONCATENATE(B210, "-", C210), 'SlotsAllocation 2'!$F$2:$F$71, 0)),
                IF(ISNA(MATCH(CONCATENATE(B210, "-", C210), 'SlotsAllocation 2'!$G$2:$G$71, 0)),
                    IF(ISNA(MATCH(CONCATENATE(B210, "-", C210), 'SlotsAllocation 2'!$H$2:$H$71, 0)),
                        IF(ISNA(MATCH(CONCATENATE(B210, "-", C210),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18:30-21:30</v>
      </c>
      <c r="P210" s="3">
        <v>5012</v>
      </c>
      <c r="Q210" s="32">
        <f>IF(ISNA(MATCH(CONCATENATE(B210, "-", C210), 'SlotsAllocation 2'!$C$2:$C$71, 0)),
    IF(ISNA(MATCH(CONCATENATE(B210, "-", C210), 'SlotsAllocation 2'!$D$2:$D$71, 0)),
        IF(ISNA(MATCH(CONCATENATE(B210, "-", C210), 'SlotsAllocation 2'!$E$2:$E$71, 0)),
            IF(ISNA(MATCH(CONCATENATE(B210, "-", C210), 'SlotsAllocation 2'!$F$2:$F$71, 0)),
                IF(ISNA(MATCH(CONCATENATE(B210, "-", C210), 'SlotsAllocation 2'!$G$2:$G$71, 0)),
                    IF(ISNA(MATCH(CONCATENATE(B210, "-", C210), 'SlotsAllocation 2'!$H$2:$H$71, 0)),
                        IF(ISNA(MATCH(CONCATENATE(B210, "-", C210), 'SlotsAllocation 2'!$I$2:$I$71, 0)),
                            IF(ISNA(MATCH(CONCATENATE(B210, "-", C210), 'SlotsAllocation 2'!$J$2:$J$71, 0)),
                                "No Room Allocated",
                            MATCH(CONCATENATE(B210, "-", C210), 'SlotsAllocation 2'!$J$2:$J$71, 0)),
                        MATCH(CONCATENATE(B210, "-", C210), 'SlotsAllocation 2'!$I$2:$I$71, 0)),
                    MATCH(CONCATENATE(B210, "-", C210), 'SlotsAllocation 2'!$H$2:$H$71, 0)),
                MATCH(CONCATENATE(B210, "-", C210), 'SlotsAllocation 2'!$G$2:$G$71, 0)),
            MATCH(CONCATENATE(B210, "-", C210), 'SlotsAllocation 2'!$F$2:$F$71, 0)),
        MATCH(CONCATENATE(B210, "-", C210), 'SlotsAllocation 2'!$E$2:$E$71, 0)),
    MATCH(CONCATENATE(B210, "-", C210), 'SlotsAllocation 2'!$D$2:$D$71, 0)),
MATCH(CONCATENATE(B210, "-", C210), 'SlotsAllocation 2'!$C$2:$C$71, 0))</f>
        <v>40</v>
      </c>
      <c r="R210" s="57">
        <v>50</v>
      </c>
      <c r="S210" s="31"/>
      <c r="T210" s="111"/>
    </row>
    <row r="211" spans="1:23" ht="24" x14ac:dyDescent="0.25">
      <c r="B211" s="98" t="s">
        <v>295</v>
      </c>
      <c r="C211" s="59">
        <v>1</v>
      </c>
      <c r="D211" s="59" t="s">
        <v>296</v>
      </c>
      <c r="E211" s="59" t="s">
        <v>413</v>
      </c>
      <c r="F211" s="112">
        <v>3</v>
      </c>
      <c r="G211" s="95" t="s">
        <v>162</v>
      </c>
      <c r="H211" s="126">
        <v>4184</v>
      </c>
      <c r="I211" s="32" t="str">
        <f t="shared" ref="I211:I212" si="50">CONCATENATE(
    IF(J211 &gt; 0, "S", ""),
    IF(K211 &gt; 0, "M", ""),
    IF(L211 &gt; 0, "T", ""),
    IF(M211 &gt; 0, "W", ""),
    IF(N211 &gt; 0, "R", ""),
)</f>
        <v>M</v>
      </c>
      <c r="J211" s="3">
        <f>IF(ISNA(MATCH(CONCATENATE(B211, "-", C211), 'SlotsAllocation 2'!$C$2:$C$15, 0)),
    IF(ISNA(MATCH(CONCATENATE(B211, "-", C211), 'SlotsAllocation 2'!$D$2:$D$15, 0)),
        IF(ISNA(MATCH(CONCATENATE(B211, "-", C211), 'SlotsAllocation 2'!$E$2:$E$15, 0)),
            IF(ISNA(MATCH(CONCATENATE(B211, "-", C211), 'SlotsAllocation 2'!$F$2:$F$15, 0)),
                IF(ISNA(MATCH(CONCATENATE(B211, "-", C211), 'SlotsAllocation 2'!$G$2:$G$15, 0)),
                    IF(ISNA(MATCH(CONCATENATE(B211, "-", C211), 'SlotsAllocation 2'!$H$2:$H$15, 0)),
                        IF(ISNA(MATCH(CONCATENATE(B211, "-", C211), 'SlotsAllocation 2'!$I$2:$I$15, 0)),
                            IF(ISNA(MATCH(CONCATENATE(B211, "-", C211), 'SlotsAllocation 2'!$J$2:$J$15, 0)),
                                0,
                            MATCH(CONCATENATE(B211, "-", C211), 'SlotsAllocation 2'!$J$2:$J$15, 0)),
                        MATCH(CONCATENATE(B211, "-", C211), 'SlotsAllocation 2'!$I$2:$I$15, 0)),
                    MATCH(CONCATENATE(B211, "-", C211), 'SlotsAllocation 2'!$H$2:$H$15, 0)),
                MATCH(CONCATENATE(B211, "-", C211), 'SlotsAllocation 2'!$G$2:$G$15, 0)),
            MATCH(CONCATENATE(B211, "-", C211), 'SlotsAllocation 2'!$F$2:$F$15, 0)),
        MATCH(CONCATENATE(B211, "-", C211), 'SlotsAllocation 2'!$E$2:$E$15, 0)),
    MATCH(CONCATENATE(B211, "-", C211), 'SlotsAllocation 2'!$D$2:$D$15, 0)),
MATCH(CONCATENATE(B211, "-", C211), 'SlotsAllocation 2'!$C$2:$C$15, 0))</f>
        <v>0</v>
      </c>
      <c r="K211" s="3">
        <f>IF(ISNA(MATCH(CONCATENATE(B211, "-", C211), 'SlotsAllocation 2'!$C$16:$C$29, 0)),
    IF(ISNA(MATCH(CONCATENATE(B211, "-", C211), 'SlotsAllocation 2'!$D$16:$D$29, 0)),
        IF(ISNA(MATCH(CONCATENATE(B211, "-", C211), 'SlotsAllocation 2'!$E$16:$E$29, 0)),
            IF(ISNA(MATCH(CONCATENATE(B211, "-", C211), 'SlotsAllocation 2'!$F$16:$F$29, 0)),
                IF(ISNA(MATCH(CONCATENATE(B211, "-", C211), 'SlotsAllocation 2'!$G$16:$G$29, 0)),
                    IF(ISNA(MATCH(CONCATENATE(B211, "-", C211), 'SlotsAllocation 2'!$H$16:$H$29, 0)),
                        IF(ISNA(MATCH(CONCATENATE(B211, "-", C211), 'SlotsAllocation 2'!$I$16:$I$29, 0)),
                           IF(ISNA(MATCH(CONCATENATE(B211, "-", C211), 'SlotsAllocation 2'!$J$16:$J$29, 0)),
                                0,
                            MATCH(CONCATENATE(B211, "-", C211), 'SlotsAllocation 2'!$J$16:$J$29, 0)),
                        MATCH(CONCATENATE(B211, "-", C211), 'SlotsAllocation 2'!$I$16:$I$29, 0)),
                    MATCH(CONCATENATE(B211, "-", C211), 'SlotsAllocation 2'!$H$16:$H$29, 0)),
                MATCH(CONCATENATE(B211, "-", C211), 'SlotsAllocation 2'!$G$16:$G$29, 0)),
            MATCH(CONCATENATE(B211, "-", C211), 'SlotsAllocation 2'!$F$16:$F$29, 0)),
        MATCH(CONCATENATE(B211, "-", C211), 'SlotsAllocation 2'!$E$16:$E$29, 0)),
    MATCH(CONCATENATE(B211, "-", C211), 'SlotsAllocation 2'!$D$16:$D$29, 0)),
MATCH(CONCATENATE(B211, "-", C211), 'SlotsAllocation 2'!$C$16:$C$29, 0))</f>
        <v>13</v>
      </c>
      <c r="L211" s="3">
        <f>IF(ISNA(MATCH(CONCATENATE(B211, "-", C211), 'SlotsAllocation 2'!$C$30:$C$43, 0)),
    IF(ISNA(MATCH(CONCATENATE(B211, "-", C211), 'SlotsAllocation 2'!$D$30:$D$43, 0)),
        IF(ISNA(MATCH(CONCATENATE(B211, "-", C211), 'SlotsAllocation 2'!$E$30:$E$43, 0)),
            IF(ISNA(MATCH(CONCATENATE(B211, "-", C211), 'SlotsAllocation 2'!$F$30:$F$43, 0)),
                IF(ISNA(MATCH(CONCATENATE(B211, "-", C211), 'SlotsAllocation 2'!$G$30:$G$43, 0)),
                    IF(ISNA(MATCH(CONCATENATE(B211, "-", C211), 'SlotsAllocation 2'!$H$30:$H$43, 0)),
                        IF(ISNA(MATCH(CONCATENATE(B211, "-", C211), 'SlotsAllocation 2'!$I$30:$I$43, 0)),
                           IF(ISNA(MATCH(CONCATENATE(B211, "-", C211), 'SlotsAllocation 2'!$J$30:$J$43, 0)),
                                0,
                            MATCH(CONCATENATE(B211, "-", C211), 'SlotsAllocation 2'!$J$30:$J$43, 0)),
                        MATCH(CONCATENATE(B211, "-", C211), 'SlotsAllocation 2'!$I$30:$I$43, 0)),
                    MATCH(CONCATENATE(B211, "-", C211), 'SlotsAllocation 2'!$H$30:$H$43, 0)),
                MATCH(CONCATENATE(B211, "-", C211), 'SlotsAllocation 2'!$G$30:$G$43, 0)),
            MATCH(CONCATENATE(B211, "-", C211), 'SlotsAllocation 2'!$F$30:$F$43, 0)),
        MATCH(CONCATENATE(B211, "-", C211), 'SlotsAllocation 2'!$E$30:$E$43, 0)),
    MATCH(CONCATENATE(B211, "-", C211), 'SlotsAllocation 2'!$D$30:$D$43, 0)),
MATCH(CONCATENATE(B211, "-", C211), 'SlotsAllocation 2'!$C$30:$C$43, 0))</f>
        <v>0</v>
      </c>
      <c r="M211" s="3">
        <f>IF(ISNA(MATCH(CONCATENATE(B211, "-", C211), 'SlotsAllocation 2'!$C$44:$C$57, 0)),
    IF(ISNA(MATCH(CONCATENATE(B211, "-", C211), 'SlotsAllocation 2'!$D$44:$D$57, 0)),
        IF(ISNA(MATCH(CONCATENATE(B211, "-", C211), 'SlotsAllocation 2'!$E$44:$E$57, 0)),
            IF(ISNA(MATCH(CONCATENATE(B211, "-", C211), 'SlotsAllocation 2'!$F$44:$F$57, 0)),
                IF(ISNA(MATCH(CONCATENATE(B211, "-", C211), 'SlotsAllocation 2'!$G$44:$G$57, 0)),
                    IF(ISNA(MATCH(CONCATENATE(B211, "-", C211), 'SlotsAllocation 2'!$H$44:$H$57, 0)),
                        IF(ISNA(MATCH(CONCATENATE(B211, "-", C211), 'SlotsAllocation 2'!$I$44:$I$57, 0)),
                           IF(ISNA(MATCH(CONCATENATE(B211, "-", C211), 'SlotsAllocation 2'!$J$44:$J$57, 0)),
                                0,
                            MATCH(CONCATENATE(B211, "-", C211), 'SlotsAllocation 2'!$J$44:$J$57, 0)),
                        MATCH(CONCATENATE(B211, "-", C211), 'SlotsAllocation 2'!$I$44:$I$57, 0)),
                    MATCH(CONCATENATE(B211, "-", C211), 'SlotsAllocation 2'!$H$44:$H$57, 0)),
                MATCH(CONCATENATE(B211, "-", C211), 'SlotsAllocation 2'!$G$44:$G$57, 0)),
            MATCH(CONCATENATE(B211, "-", C211), 'SlotsAllocation 2'!$F$44:$F$57, 0)),
        MATCH(CONCATENATE(B211, "-", C211), 'SlotsAllocation 2'!$E$44:$E$57, 0)),
    MATCH(CONCATENATE(B211, "-", C211), 'SlotsAllocation 2'!$D$44:$D$57, 0)),
MATCH(CONCATENATE(B211, "-", C211), 'SlotsAllocation 2'!$C$44:$C$57, 0))</f>
        <v>0</v>
      </c>
      <c r="N211" s="3">
        <f>IF(ISNA(MATCH(CONCATENATE(B211, "-", C211), 'SlotsAllocation 2'!$C$58:$C$71, 0)),
    IF(ISNA(MATCH(CONCATENATE(B211, "-", C211), 'SlotsAllocation 2'!$D$58:$D$71, 0)),
        IF(ISNA(MATCH(CONCATENATE(B211, "-", C211), 'SlotsAllocation 2'!$E$58:$E$71, 0)),
            IF(ISNA(MATCH(CONCATENATE(B211, "-", C211), 'SlotsAllocation 2'!$F$58:$F$71, 0)),
                IF(ISNA(MATCH(CONCATENATE(B211, "-", C211), 'SlotsAllocation 2'!$G$58:$G$71, 0)),
                    IF(ISNA(MATCH(CONCATENATE(B211, "-", C211), 'SlotsAllocation 2'!$H$58:$H$71, 0)),
                        IF(ISNA(MATCH(CONCATENATE(B211, "-", C211), 'SlotsAllocation 2'!$I$58:$I$71, 0)),
                           IF(ISNA(MATCH(CONCATENATE(B211, "-", C211), 'SlotsAllocation 2'!$J$58:$J$71, 0)),
                                0,
                            MATCH(CONCATENATE(B211, "-", C211), 'SlotsAllocation 2'!$J$58:$J$71, 0)),
                        MATCH(CONCATENATE(B211, "-", C211), 'SlotsAllocation 2'!$I$58:$I$71, 0)),
                    MATCH(CONCATENATE(B211, "-", C211), 'SlotsAllocation 2'!$H$58:$H$71, 0)),
                MATCH(CONCATENATE(B211, "-", C211), 'SlotsAllocation 2'!$G$58:$G$71, 0)),
            MATCH(CONCATENATE(B211, "-", C211), 'SlotsAllocation 2'!$F$58:$F$71, 0)),
        MATCH(CONCATENATE(B211, "-", C211), 'SlotsAllocation 2'!$E$58:$E$71, 0)),
    MATCH(CONCATENATE(B211, "-", C211), 'SlotsAllocation 2'!$D$58:$D$71, 0)),
MATCH(CONCATENATE(B211, "-", C211), 'SlotsAllocation 2'!$C$58:$C$71, 0))</f>
        <v>0</v>
      </c>
      <c r="O211" s="32" t="str">
        <f>IF(ISNA(MATCH(CONCATENATE(B211, "-", C211), 'SlotsAllocation 2'!$C$2:$C$71, 0)),
    IF(ISNA(MATCH(CONCATENATE(B211, "-", C211), 'SlotsAllocation 2'!$D$2:$D$71, 0)),
        IF(ISNA(MATCH(CONCATENATE(B211, "-", C211), 'SlotsAllocation 2'!$E$2:$E$71, 0)),
            IF(ISNA(MATCH(CONCATENATE(B211, "-", C211), 'SlotsAllocation 2'!$F$2:$F$71, 0)),
                IF(ISNA(MATCH(CONCATENATE(B211, "-", C211), 'SlotsAllocation 2'!$G$2:$G$71, 0)),
                    IF(ISNA(MATCH(CONCATENATE(B211, "-", C211), 'SlotsAllocation 2'!$H$2:$H$71, 0)),
                        IF(ISNA(MATCH(CONCATENATE(B211, "-", C211),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18:30-21:30</v>
      </c>
      <c r="P211" s="3">
        <v>5013</v>
      </c>
      <c r="Q211" s="32">
        <f>IF(ISNA(MATCH(CONCATENATE(B211, "-", C211), 'SlotsAllocation 2'!$C$2:$C$71, 0)),
    IF(ISNA(MATCH(CONCATENATE(B211, "-", C211), 'SlotsAllocation 2'!$D$2:$D$71, 0)),
        IF(ISNA(MATCH(CONCATENATE(B211, "-", C211), 'SlotsAllocation 2'!$E$2:$E$71, 0)),
            IF(ISNA(MATCH(CONCATENATE(B211, "-", C211), 'SlotsAllocation 2'!$F$2:$F$71, 0)),
                IF(ISNA(MATCH(CONCATENATE(B211, "-", C211), 'SlotsAllocation 2'!$G$2:$G$71, 0)),
                    IF(ISNA(MATCH(CONCATENATE(B211, "-", C211), 'SlotsAllocation 2'!$H$2:$H$71, 0)),
                        IF(ISNA(MATCH(CONCATENATE(B211, "-", C211), 'SlotsAllocation 2'!$I$2:$I$71, 0)),
                            IF(ISNA(MATCH(CONCATENATE(B211, "-", C211), 'SlotsAllocation 2'!$J$2:$J$71, 0)),
                                "No Room Allocated",
                            MATCH(CONCATENATE(B211, "-", C211), 'SlotsAllocation 2'!$J$2:$J$71, 0)),
                        MATCH(CONCATENATE(B211, "-", C211), 'SlotsAllocation 2'!$I$2:$I$71, 0)),
                    MATCH(CONCATENATE(B211, "-", C211), 'SlotsAllocation 2'!$H$2:$H$71, 0)),
                MATCH(CONCATENATE(B211, "-", C211), 'SlotsAllocation 2'!$G$2:$G$71, 0)),
            MATCH(CONCATENATE(B211, "-", C211), 'SlotsAllocation 2'!$F$2:$F$71, 0)),
        MATCH(CONCATENATE(B211, "-", C211), 'SlotsAllocation 2'!$E$2:$E$71, 0)),
    MATCH(CONCATENATE(B211, "-", C211), 'SlotsAllocation 2'!$D$2:$D$71, 0)),
MATCH(CONCATENATE(B211, "-", C211), 'SlotsAllocation 2'!$C$2:$C$71, 0))</f>
        <v>27</v>
      </c>
      <c r="R211" s="57">
        <v>50</v>
      </c>
      <c r="S211" s="31"/>
      <c r="T211" s="111"/>
      <c r="U211" s="133"/>
      <c r="V211" s="133"/>
      <c r="W211" s="130"/>
    </row>
    <row r="212" spans="1:23" ht="24" x14ac:dyDescent="0.25">
      <c r="B212" s="98" t="s">
        <v>385</v>
      </c>
      <c r="C212" s="59">
        <v>1</v>
      </c>
      <c r="D212" s="59" t="s">
        <v>393</v>
      </c>
      <c r="E212" s="59" t="s">
        <v>414</v>
      </c>
      <c r="F212" s="112">
        <v>3</v>
      </c>
      <c r="G212" s="174" t="s">
        <v>457</v>
      </c>
      <c r="H212" s="172">
        <v>4473</v>
      </c>
      <c r="I212" s="32" t="str">
        <f t="shared" si="50"/>
        <v>T</v>
      </c>
      <c r="J212" s="3">
        <f>IF(ISNA(MATCH(CONCATENATE(B212, "-", C212), 'SlotsAllocation 2'!$C$2:$C$15, 0)),
    IF(ISNA(MATCH(CONCATENATE(B212, "-", C212), 'SlotsAllocation 2'!$D$2:$D$15, 0)),
        IF(ISNA(MATCH(CONCATENATE(B212, "-", C212), 'SlotsAllocation 2'!$E$2:$E$15, 0)),
            IF(ISNA(MATCH(CONCATENATE(B212, "-", C212), 'SlotsAllocation 2'!$F$2:$F$15, 0)),
                IF(ISNA(MATCH(CONCATENATE(B212, "-", C212), 'SlotsAllocation 2'!$G$2:$G$15, 0)),
                    IF(ISNA(MATCH(CONCATENATE(B212, "-", C212), 'SlotsAllocation 2'!$H$2:$H$15, 0)),
                        IF(ISNA(MATCH(CONCATENATE(B212, "-", C212), 'SlotsAllocation 2'!$I$2:$I$15, 0)),
                            IF(ISNA(MATCH(CONCATENATE(B212, "-", C212), 'SlotsAllocation 2'!$J$2:$J$15, 0)),
                                0,
                            MATCH(CONCATENATE(B212, "-", C212), 'SlotsAllocation 2'!$J$2:$J$15, 0)),
                        MATCH(CONCATENATE(B212, "-", C212), 'SlotsAllocation 2'!$I$2:$I$15, 0)),
                    MATCH(CONCATENATE(B212, "-", C212), 'SlotsAllocation 2'!$H$2:$H$15, 0)),
                MATCH(CONCATENATE(B212, "-", C212), 'SlotsAllocation 2'!$G$2:$G$15, 0)),
            MATCH(CONCATENATE(B212, "-", C212), 'SlotsAllocation 2'!$F$2:$F$15, 0)),
        MATCH(CONCATENATE(B212, "-", C212), 'SlotsAllocation 2'!$E$2:$E$15, 0)),
    MATCH(CONCATENATE(B212, "-", C212), 'SlotsAllocation 2'!$D$2:$D$15, 0)),
MATCH(CONCATENATE(B212, "-", C212), 'SlotsAllocation 2'!$C$2:$C$15, 0))</f>
        <v>0</v>
      </c>
      <c r="K212" s="3">
        <f>IF(ISNA(MATCH(CONCATENATE(B212, "-", C212), 'SlotsAllocation 2'!$C$16:$C$29, 0)),
    IF(ISNA(MATCH(CONCATENATE(B212, "-", C212), 'SlotsAllocation 2'!$D$16:$D$29, 0)),
        IF(ISNA(MATCH(CONCATENATE(B212, "-", C212), 'SlotsAllocation 2'!$E$16:$E$29, 0)),
            IF(ISNA(MATCH(CONCATENATE(B212, "-", C212), 'SlotsAllocation 2'!$F$16:$F$29, 0)),
                IF(ISNA(MATCH(CONCATENATE(B212, "-", C212), 'SlotsAllocation 2'!$G$16:$G$29, 0)),
                    IF(ISNA(MATCH(CONCATENATE(B212, "-", C212), 'SlotsAllocation 2'!$H$16:$H$29, 0)),
                        IF(ISNA(MATCH(CONCATENATE(B212, "-", C212), 'SlotsAllocation 2'!$I$16:$I$29, 0)),
                           IF(ISNA(MATCH(CONCATENATE(B212, "-", C212), 'SlotsAllocation 2'!$J$16:$J$29, 0)),
                                0,
                            MATCH(CONCATENATE(B212, "-", C212), 'SlotsAllocation 2'!$J$16:$J$29, 0)),
                        MATCH(CONCATENATE(B212, "-", C212), 'SlotsAllocation 2'!$I$16:$I$29, 0)),
                    MATCH(CONCATENATE(B212, "-", C212), 'SlotsAllocation 2'!$H$16:$H$29, 0)),
                MATCH(CONCATENATE(B212, "-", C212), 'SlotsAllocation 2'!$G$16:$G$29, 0)),
            MATCH(CONCATENATE(B212, "-", C212), 'SlotsAllocation 2'!$F$16:$F$29, 0)),
        MATCH(CONCATENATE(B212, "-", C212), 'SlotsAllocation 2'!$E$16:$E$29, 0)),
    MATCH(CONCATENATE(B212, "-", C212), 'SlotsAllocation 2'!$D$16:$D$29, 0)),
MATCH(CONCATENATE(B212, "-", C212), 'SlotsAllocation 2'!$C$16:$C$29, 0))</f>
        <v>0</v>
      </c>
      <c r="L212" s="3">
        <f>IF(ISNA(MATCH(CONCATENATE(B212, "-", C212), 'SlotsAllocation 2'!$C$30:$C$43, 0)),
    IF(ISNA(MATCH(CONCATENATE(B212, "-", C212), 'SlotsAllocation 2'!$D$30:$D$43, 0)),
        IF(ISNA(MATCH(CONCATENATE(B212, "-", C212), 'SlotsAllocation 2'!$E$30:$E$43, 0)),
            IF(ISNA(MATCH(CONCATENATE(B212, "-", C212), 'SlotsAllocation 2'!$F$30:$F$43, 0)),
                IF(ISNA(MATCH(CONCATENATE(B212, "-", C212), 'SlotsAllocation 2'!$G$30:$G$43, 0)),
                    IF(ISNA(MATCH(CONCATENATE(B212, "-", C212), 'SlotsAllocation 2'!$H$30:$H$43, 0)),
                        IF(ISNA(MATCH(CONCATENATE(B212, "-", C212), 'SlotsAllocation 2'!$I$30:$I$43, 0)),
                           IF(ISNA(MATCH(CONCATENATE(B212, "-", C212), 'SlotsAllocation 2'!$J$30:$J$43, 0)),
                                0,
                            MATCH(CONCATENATE(B212, "-", C212), 'SlotsAllocation 2'!$J$30:$J$43, 0)),
                        MATCH(CONCATENATE(B212, "-", C212), 'SlotsAllocation 2'!$I$30:$I$43, 0)),
                    MATCH(CONCATENATE(B212, "-", C212), 'SlotsAllocation 2'!$H$30:$H$43, 0)),
                MATCH(CONCATENATE(B212, "-", C212), 'SlotsAllocation 2'!$G$30:$G$43, 0)),
            MATCH(CONCATENATE(B212, "-", C212), 'SlotsAllocation 2'!$F$30:$F$43, 0)),
        MATCH(CONCATENATE(B212, "-", C212), 'SlotsAllocation 2'!$E$30:$E$43, 0)),
    MATCH(CONCATENATE(B212, "-", C212), 'SlotsAllocation 2'!$D$30:$D$43, 0)),
MATCH(CONCATENATE(B212, "-", C212), 'SlotsAllocation 2'!$C$30:$C$43, 0))</f>
        <v>13</v>
      </c>
      <c r="M212" s="3">
        <f>IF(ISNA(MATCH(CONCATENATE(B212, "-", C212), 'SlotsAllocation 2'!$C$44:$C$57, 0)),
    IF(ISNA(MATCH(CONCATENATE(B212, "-", C212), 'SlotsAllocation 2'!$D$44:$D$57, 0)),
        IF(ISNA(MATCH(CONCATENATE(B212, "-", C212), 'SlotsAllocation 2'!$E$44:$E$57, 0)),
            IF(ISNA(MATCH(CONCATENATE(B212, "-", C212), 'SlotsAllocation 2'!$F$44:$F$57, 0)),
                IF(ISNA(MATCH(CONCATENATE(B212, "-", C212), 'SlotsAllocation 2'!$G$44:$G$57, 0)),
                    IF(ISNA(MATCH(CONCATENATE(B212, "-", C212), 'SlotsAllocation 2'!$H$44:$H$57, 0)),
                        IF(ISNA(MATCH(CONCATENATE(B212, "-", C212), 'SlotsAllocation 2'!$I$44:$I$57, 0)),
                           IF(ISNA(MATCH(CONCATENATE(B212, "-", C212), 'SlotsAllocation 2'!$J$44:$J$57, 0)),
                                0,
                            MATCH(CONCATENATE(B212, "-", C212), 'SlotsAllocation 2'!$J$44:$J$57, 0)),
                        MATCH(CONCATENATE(B212, "-", C212), 'SlotsAllocation 2'!$I$44:$I$57, 0)),
                    MATCH(CONCATENATE(B212, "-", C212), 'SlotsAllocation 2'!$H$44:$H$57, 0)),
                MATCH(CONCATENATE(B212, "-", C212), 'SlotsAllocation 2'!$G$44:$G$57, 0)),
            MATCH(CONCATENATE(B212, "-", C212), 'SlotsAllocation 2'!$F$44:$F$57, 0)),
        MATCH(CONCATENATE(B212, "-", C212), 'SlotsAllocation 2'!$E$44:$E$57, 0)),
    MATCH(CONCATENATE(B212, "-", C212), 'SlotsAllocation 2'!$D$44:$D$57, 0)),
MATCH(CONCATENATE(B212, "-", C212), 'SlotsAllocation 2'!$C$44:$C$57, 0))</f>
        <v>0</v>
      </c>
      <c r="N212" s="3">
        <f>IF(ISNA(MATCH(CONCATENATE(B212, "-", C212), 'SlotsAllocation 2'!$C$58:$C$71, 0)),
    IF(ISNA(MATCH(CONCATENATE(B212, "-", C212), 'SlotsAllocation 2'!$D$58:$D$71, 0)),
        IF(ISNA(MATCH(CONCATENATE(B212, "-", C212), 'SlotsAllocation 2'!$E$58:$E$71, 0)),
            IF(ISNA(MATCH(CONCATENATE(B212, "-", C212), 'SlotsAllocation 2'!$F$58:$F$71, 0)),
                IF(ISNA(MATCH(CONCATENATE(B212, "-", C212), 'SlotsAllocation 2'!$G$58:$G$71, 0)),
                    IF(ISNA(MATCH(CONCATENATE(B212, "-", C212), 'SlotsAllocation 2'!$H$58:$H$71, 0)),
                        IF(ISNA(MATCH(CONCATENATE(B212, "-", C212), 'SlotsAllocation 2'!$I$58:$I$71, 0)),
                           IF(ISNA(MATCH(CONCATENATE(B212, "-", C212), 'SlotsAllocation 2'!$J$58:$J$71, 0)),
                                0,
                            MATCH(CONCATENATE(B212, "-", C212), 'SlotsAllocation 2'!$J$58:$J$71, 0)),
                        MATCH(CONCATENATE(B212, "-", C212), 'SlotsAllocation 2'!$I$58:$I$71, 0)),
                    MATCH(CONCATENATE(B212, "-", C212), 'SlotsAllocation 2'!$H$58:$H$71, 0)),
                MATCH(CONCATENATE(B212, "-", C212), 'SlotsAllocation 2'!$G$58:$G$71, 0)),
            MATCH(CONCATENATE(B212, "-", C212), 'SlotsAllocation 2'!$F$58:$F$71, 0)),
        MATCH(CONCATENATE(B212, "-", C212), 'SlotsAllocation 2'!$E$58:$E$71, 0)),
    MATCH(CONCATENATE(B212, "-", C212), 'SlotsAllocation 2'!$D$58:$D$71, 0)),
MATCH(CONCATENATE(B212, "-", C212), 'SlotsAllocation 2'!$C$58:$C$71, 0))</f>
        <v>0</v>
      </c>
      <c r="O212" s="32" t="str">
        <f>IF(ISNA(MATCH(CONCATENATE(B212, "-", C212), 'SlotsAllocation 2'!$C$2:$C$71, 0)),
    IF(ISNA(MATCH(CONCATENATE(B212, "-", C212), 'SlotsAllocation 2'!$D$2:$D$71, 0)),
        IF(ISNA(MATCH(CONCATENATE(B212, "-", C212), 'SlotsAllocation 2'!$E$2:$E$71, 0)),
            IF(ISNA(MATCH(CONCATENATE(B212, "-", C212), 'SlotsAllocation 2'!$F$2:$F$71, 0)),
                IF(ISNA(MATCH(CONCATENATE(B212, "-", C212), 'SlotsAllocation 2'!$G$2:$G$71, 0)),
                    IF(ISNA(MATCH(CONCATENATE(B212, "-", C212), 'SlotsAllocation 2'!$H$2:$H$71, 0)),
                        IF(ISNA(MATCH(CONCATENATE(B212, "-", C212),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18:30-21:30</v>
      </c>
      <c r="P212" s="3">
        <v>5013</v>
      </c>
      <c r="Q212" s="32">
        <f>IF(ISNA(MATCH(CONCATENATE(B212, "-", C212), 'SlotsAllocation 2'!$C$2:$C$71, 0)),
    IF(ISNA(MATCH(CONCATENATE(B212, "-", C212), 'SlotsAllocation 2'!$D$2:$D$71, 0)),
        IF(ISNA(MATCH(CONCATENATE(B212, "-", C212), 'SlotsAllocation 2'!$E$2:$E$71, 0)),
            IF(ISNA(MATCH(CONCATENATE(B212, "-", C212), 'SlotsAllocation 2'!$F$2:$F$71, 0)),
                IF(ISNA(MATCH(CONCATENATE(B212, "-", C212), 'SlotsAllocation 2'!$G$2:$G$71, 0)),
                    IF(ISNA(MATCH(CONCATENATE(B212, "-", C212), 'SlotsAllocation 2'!$H$2:$H$71, 0)),
                        IF(ISNA(MATCH(CONCATENATE(B212, "-", C212), 'SlotsAllocation 2'!$I$2:$I$71, 0)),
                            IF(ISNA(MATCH(CONCATENATE(B212, "-", C212), 'SlotsAllocation 2'!$J$2:$J$71, 0)),
                                "No Room Allocated",
                            MATCH(CONCATENATE(B212, "-", C212), 'SlotsAllocation 2'!$J$2:$J$71, 0)),
                        MATCH(CONCATENATE(B212, "-", C212), 'SlotsAllocation 2'!$I$2:$I$71, 0)),
                    MATCH(CONCATENATE(B212, "-", C212), 'SlotsAllocation 2'!$H$2:$H$71, 0)),
                MATCH(CONCATENATE(B212, "-", C212), 'SlotsAllocation 2'!$G$2:$G$71, 0)),
            MATCH(CONCATENATE(B212, "-", C212), 'SlotsAllocation 2'!$F$2:$F$71, 0)),
        MATCH(CONCATENATE(B212, "-", C212), 'SlotsAllocation 2'!$E$2:$E$71, 0)),
    MATCH(CONCATENATE(B212, "-", C212), 'SlotsAllocation 2'!$D$2:$D$71, 0)),
MATCH(CONCATENATE(B212, "-", C212), 'SlotsAllocation 2'!$C$2:$C$71, 0))</f>
        <v>41</v>
      </c>
      <c r="R212" s="57">
        <v>50</v>
      </c>
      <c r="S212" s="31"/>
      <c r="T212" s="111"/>
      <c r="U212" s="133"/>
      <c r="V212" s="133"/>
      <c r="W212" s="130"/>
    </row>
    <row r="213" spans="1:23" ht="12" x14ac:dyDescent="0.25">
      <c r="B213" s="98" t="s">
        <v>386</v>
      </c>
      <c r="C213" s="59">
        <v>1</v>
      </c>
      <c r="D213" s="59" t="s">
        <v>394</v>
      </c>
      <c r="E213" s="59" t="s">
        <v>415</v>
      </c>
      <c r="F213" s="112">
        <v>3</v>
      </c>
      <c r="G213" s="113" t="s">
        <v>418</v>
      </c>
      <c r="H213" s="113">
        <v>4331</v>
      </c>
      <c r="I213" s="32" t="str">
        <f t="shared" ref="I213:I214" si="51">CONCATENATE(
    IF(J213 &gt; 0, "S", ""),
    IF(K213 &gt; 0, "M", ""),
    IF(L213 &gt; 0, "T", ""),
    IF(M213 &gt; 0, "W", ""),
    IF(N213 &gt; 0, "R", ""),
)</f>
        <v>W</v>
      </c>
      <c r="J213" s="3">
        <f>IF(ISNA(MATCH(CONCATENATE(B213, "-", C213), 'SlotsAllocation 2'!$C$2:$C$15, 0)),
    IF(ISNA(MATCH(CONCATENATE(B213, "-", C213), 'SlotsAllocation 2'!$D$2:$D$15, 0)),
        IF(ISNA(MATCH(CONCATENATE(B213, "-", C213), 'SlotsAllocation 2'!$E$2:$E$15, 0)),
            IF(ISNA(MATCH(CONCATENATE(B213, "-", C213), 'SlotsAllocation 2'!$F$2:$F$15, 0)),
                IF(ISNA(MATCH(CONCATENATE(B213, "-", C213), 'SlotsAllocation 2'!$G$2:$G$15, 0)),
                    IF(ISNA(MATCH(CONCATENATE(B213, "-", C213), 'SlotsAllocation 2'!$H$2:$H$15, 0)),
                        IF(ISNA(MATCH(CONCATENATE(B213, "-", C213), 'SlotsAllocation 2'!$I$2:$I$15, 0)),
                            IF(ISNA(MATCH(CONCATENATE(B213, "-", C213), 'SlotsAllocation 2'!$J$2:$J$15, 0)),
                                0,
                            MATCH(CONCATENATE(B213, "-", C213), 'SlotsAllocation 2'!$J$2:$J$15, 0)),
                        MATCH(CONCATENATE(B213, "-", C213), 'SlotsAllocation 2'!$I$2:$I$15, 0)),
                    MATCH(CONCATENATE(B213, "-", C213), 'SlotsAllocation 2'!$H$2:$H$15, 0)),
                MATCH(CONCATENATE(B213, "-", C213), 'SlotsAllocation 2'!$G$2:$G$15, 0)),
            MATCH(CONCATENATE(B213, "-", C213), 'SlotsAllocation 2'!$F$2:$F$15, 0)),
        MATCH(CONCATENATE(B213, "-", C213), 'SlotsAllocation 2'!$E$2:$E$15, 0)),
    MATCH(CONCATENATE(B213, "-", C213), 'SlotsAllocation 2'!$D$2:$D$15, 0)),
MATCH(CONCATENATE(B213, "-", C213), 'SlotsAllocation 2'!$C$2:$C$15, 0))</f>
        <v>0</v>
      </c>
      <c r="K213" s="3">
        <f>IF(ISNA(MATCH(CONCATENATE(B213, "-", C213), 'SlotsAllocation 2'!$C$16:$C$29, 0)),
    IF(ISNA(MATCH(CONCATENATE(B213, "-", C213), 'SlotsAllocation 2'!$D$16:$D$29, 0)),
        IF(ISNA(MATCH(CONCATENATE(B213, "-", C213), 'SlotsAllocation 2'!$E$16:$E$29, 0)),
            IF(ISNA(MATCH(CONCATENATE(B213, "-", C213), 'SlotsAllocation 2'!$F$16:$F$29, 0)),
                IF(ISNA(MATCH(CONCATENATE(B213, "-", C213), 'SlotsAllocation 2'!$G$16:$G$29, 0)),
                    IF(ISNA(MATCH(CONCATENATE(B213, "-", C213), 'SlotsAllocation 2'!$H$16:$H$29, 0)),
                        IF(ISNA(MATCH(CONCATENATE(B213, "-", C213), 'SlotsAllocation 2'!$I$16:$I$29, 0)),
                           IF(ISNA(MATCH(CONCATENATE(B213, "-", C213), 'SlotsAllocation 2'!$J$16:$J$29, 0)),
                                0,
                            MATCH(CONCATENATE(B213, "-", C213), 'SlotsAllocation 2'!$J$16:$J$29, 0)),
                        MATCH(CONCATENATE(B213, "-", C213), 'SlotsAllocation 2'!$I$16:$I$29, 0)),
                    MATCH(CONCATENATE(B213, "-", C213), 'SlotsAllocation 2'!$H$16:$H$29, 0)),
                MATCH(CONCATENATE(B213, "-", C213), 'SlotsAllocation 2'!$G$16:$G$29, 0)),
            MATCH(CONCATENATE(B213, "-", C213), 'SlotsAllocation 2'!$F$16:$F$29, 0)),
        MATCH(CONCATENATE(B213, "-", C213), 'SlotsAllocation 2'!$E$16:$E$29, 0)),
    MATCH(CONCATENATE(B213, "-", C213), 'SlotsAllocation 2'!$D$16:$D$29, 0)),
MATCH(CONCATENATE(B213, "-", C213), 'SlotsAllocation 2'!$C$16:$C$29, 0))</f>
        <v>0</v>
      </c>
      <c r="L213" s="3">
        <f>IF(ISNA(MATCH(CONCATENATE(B213, "-", C213), 'SlotsAllocation 2'!$C$30:$C$43, 0)),
    IF(ISNA(MATCH(CONCATENATE(B213, "-", C213), 'SlotsAllocation 2'!$D$30:$D$43, 0)),
        IF(ISNA(MATCH(CONCATENATE(B213, "-", C213), 'SlotsAllocation 2'!$E$30:$E$43, 0)),
            IF(ISNA(MATCH(CONCATENATE(B213, "-", C213), 'SlotsAllocation 2'!$F$30:$F$43, 0)),
                IF(ISNA(MATCH(CONCATENATE(B213, "-", C213), 'SlotsAllocation 2'!$G$30:$G$43, 0)),
                    IF(ISNA(MATCH(CONCATENATE(B213, "-", C213), 'SlotsAllocation 2'!$H$30:$H$43, 0)),
                        IF(ISNA(MATCH(CONCATENATE(B213, "-", C213), 'SlotsAllocation 2'!$I$30:$I$43, 0)),
                           IF(ISNA(MATCH(CONCATENATE(B213, "-", C213), 'SlotsAllocation 2'!$J$30:$J$43, 0)),
                                0,
                            MATCH(CONCATENATE(B213, "-", C213), 'SlotsAllocation 2'!$J$30:$J$43, 0)),
                        MATCH(CONCATENATE(B213, "-", C213), 'SlotsAllocation 2'!$I$30:$I$43, 0)),
                    MATCH(CONCATENATE(B213, "-", C213), 'SlotsAllocation 2'!$H$30:$H$43, 0)),
                MATCH(CONCATENATE(B213, "-", C213), 'SlotsAllocation 2'!$G$30:$G$43, 0)),
            MATCH(CONCATENATE(B213, "-", C213), 'SlotsAllocation 2'!$F$30:$F$43, 0)),
        MATCH(CONCATENATE(B213, "-", C213), 'SlotsAllocation 2'!$E$30:$E$43, 0)),
    MATCH(CONCATENATE(B213, "-", C213), 'SlotsAllocation 2'!$D$30:$D$43, 0)),
MATCH(CONCATENATE(B213, "-", C213), 'SlotsAllocation 2'!$C$30:$C$43, 0))</f>
        <v>0</v>
      </c>
      <c r="M213" s="3">
        <f>IF(ISNA(MATCH(CONCATENATE(B213, "-", C213), 'SlotsAllocation 2'!$C$44:$C$57, 0)),
    IF(ISNA(MATCH(CONCATENATE(B213, "-", C213), 'SlotsAllocation 2'!$D$44:$D$57, 0)),
        IF(ISNA(MATCH(CONCATENATE(B213, "-", C213), 'SlotsAllocation 2'!$E$44:$E$57, 0)),
            IF(ISNA(MATCH(CONCATENATE(B213, "-", C213), 'SlotsAllocation 2'!$F$44:$F$57, 0)),
                IF(ISNA(MATCH(CONCATENATE(B213, "-", C213), 'SlotsAllocation 2'!$G$44:$G$57, 0)),
                    IF(ISNA(MATCH(CONCATENATE(B213, "-", C213), 'SlotsAllocation 2'!$H$44:$H$57, 0)),
                        IF(ISNA(MATCH(CONCATENATE(B213, "-", C213), 'SlotsAllocation 2'!$I$44:$I$57, 0)),
                           IF(ISNA(MATCH(CONCATENATE(B213, "-", C213), 'SlotsAllocation 2'!$J$44:$J$57, 0)),
                                0,
                            MATCH(CONCATENATE(B213, "-", C213), 'SlotsAllocation 2'!$J$44:$J$57, 0)),
                        MATCH(CONCATENATE(B213, "-", C213), 'SlotsAllocation 2'!$I$44:$I$57, 0)),
                    MATCH(CONCATENATE(B213, "-", C213), 'SlotsAllocation 2'!$H$44:$H$57, 0)),
                MATCH(CONCATENATE(B213, "-", C213), 'SlotsAllocation 2'!$G$44:$G$57, 0)),
            MATCH(CONCATENATE(B213, "-", C213), 'SlotsAllocation 2'!$F$44:$F$57, 0)),
        MATCH(CONCATENATE(B213, "-", C213), 'SlotsAllocation 2'!$E$44:$E$57, 0)),
    MATCH(CONCATENATE(B213, "-", C213), 'SlotsAllocation 2'!$D$44:$D$57, 0)),
MATCH(CONCATENATE(B213, "-", C213), 'SlotsAllocation 2'!$C$44:$C$57, 0))</f>
        <v>13</v>
      </c>
      <c r="N213" s="3">
        <f>IF(ISNA(MATCH(CONCATENATE(B213, "-", C213), 'SlotsAllocation 2'!$C$58:$C$71, 0)),
    IF(ISNA(MATCH(CONCATENATE(B213, "-", C213), 'SlotsAllocation 2'!$D$58:$D$71, 0)),
        IF(ISNA(MATCH(CONCATENATE(B213, "-", C213), 'SlotsAllocation 2'!$E$58:$E$71, 0)),
            IF(ISNA(MATCH(CONCATENATE(B213, "-", C213), 'SlotsAllocation 2'!$F$58:$F$71, 0)),
                IF(ISNA(MATCH(CONCATENATE(B213, "-", C213), 'SlotsAllocation 2'!$G$58:$G$71, 0)),
                    IF(ISNA(MATCH(CONCATENATE(B213, "-", C213), 'SlotsAllocation 2'!$H$58:$H$71, 0)),
                        IF(ISNA(MATCH(CONCATENATE(B213, "-", C213), 'SlotsAllocation 2'!$I$58:$I$71, 0)),
                           IF(ISNA(MATCH(CONCATENATE(B213, "-", C213), 'SlotsAllocation 2'!$J$58:$J$71, 0)),
                                0,
                            MATCH(CONCATENATE(B213, "-", C213), 'SlotsAllocation 2'!$J$58:$J$71, 0)),
                        MATCH(CONCATENATE(B213, "-", C213), 'SlotsAllocation 2'!$I$58:$I$71, 0)),
                    MATCH(CONCATENATE(B213, "-", C213), 'SlotsAllocation 2'!$H$58:$H$71, 0)),
                MATCH(CONCATENATE(B213, "-", C213), 'SlotsAllocation 2'!$G$58:$G$71, 0)),
            MATCH(CONCATENATE(B213, "-", C213), 'SlotsAllocation 2'!$F$58:$F$71, 0)),
        MATCH(CONCATENATE(B213, "-", C213), 'SlotsAllocation 2'!$E$58:$E$71, 0)),
    MATCH(CONCATENATE(B213, "-", C213), 'SlotsAllocation 2'!$D$58:$D$71, 0)),
MATCH(CONCATENATE(B213, "-", C213), 'SlotsAllocation 2'!$C$58:$C$71, 0))</f>
        <v>0</v>
      </c>
      <c r="O213" s="32" t="str">
        <f>IF(ISNA(MATCH(CONCATENATE(B213, "-", C213), 'SlotsAllocation 2'!$C$2:$C$71, 0)),
    IF(ISNA(MATCH(CONCATENATE(B213, "-", C213), 'SlotsAllocation 2'!$D$2:$D$71, 0)),
        IF(ISNA(MATCH(CONCATENATE(B213, "-", C213), 'SlotsAllocation 2'!$E$2:$E$71, 0)),
            IF(ISNA(MATCH(CONCATENATE(B213, "-", C213), 'SlotsAllocation 2'!$F$2:$F$71, 0)),
                IF(ISNA(MATCH(CONCATENATE(B213, "-", C213), 'SlotsAllocation 2'!$G$2:$G$71, 0)),
                    IF(ISNA(MATCH(CONCATENATE(B213, "-", C213), 'SlotsAllocation 2'!$H$2:$H$71, 0)),
                        IF(ISNA(MATCH(CONCATENATE(B213, "-", C213),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18:30-21:30</v>
      </c>
      <c r="P213" s="3">
        <v>5014</v>
      </c>
      <c r="Q213" s="32">
        <f>IF(ISNA(MATCH(CONCATENATE(B213, "-", C213), 'SlotsAllocation 2'!$C$2:$C$71, 0)),
    IF(ISNA(MATCH(CONCATENATE(B213, "-", C213), 'SlotsAllocation 2'!$D$2:$D$71, 0)),
        IF(ISNA(MATCH(CONCATENATE(B213, "-", C213), 'SlotsAllocation 2'!$E$2:$E$71, 0)),
            IF(ISNA(MATCH(CONCATENATE(B213, "-", C213), 'SlotsAllocation 2'!$F$2:$F$71, 0)),
                IF(ISNA(MATCH(CONCATENATE(B213, "-", C213), 'SlotsAllocation 2'!$G$2:$G$71, 0)),
                    IF(ISNA(MATCH(CONCATENATE(B213, "-", C213), 'SlotsAllocation 2'!$H$2:$H$71, 0)),
                        IF(ISNA(MATCH(CONCATENATE(B213, "-", C213), 'SlotsAllocation 2'!$I$2:$I$71, 0)),
                            IF(ISNA(MATCH(CONCATENATE(B213, "-", C213), 'SlotsAllocation 2'!$J$2:$J$71, 0)),
                                "No Room Allocated",
                            MATCH(CONCATENATE(B213, "-", C213), 'SlotsAllocation 2'!$J$2:$J$71, 0)),
                        MATCH(CONCATENATE(B213, "-", C213), 'SlotsAllocation 2'!$I$2:$I$71, 0)),
                    MATCH(CONCATENATE(B213, "-", C213), 'SlotsAllocation 2'!$H$2:$H$71, 0)),
                MATCH(CONCATENATE(B213, "-", C213), 'SlotsAllocation 2'!$G$2:$G$71, 0)),
            MATCH(CONCATENATE(B213, "-", C213), 'SlotsAllocation 2'!$F$2:$F$71, 0)),
        MATCH(CONCATENATE(B213, "-", C213), 'SlotsAllocation 2'!$E$2:$E$71, 0)),
    MATCH(CONCATENATE(B213, "-", C213), 'SlotsAllocation 2'!$D$2:$D$71, 0)),
MATCH(CONCATENATE(B213, "-", C213), 'SlotsAllocation 2'!$C$2:$C$71, 0))</f>
        <v>55</v>
      </c>
      <c r="R213" s="57">
        <v>50</v>
      </c>
      <c r="S213" s="31"/>
      <c r="T213" s="111"/>
      <c r="U213" s="130"/>
      <c r="V213" s="130"/>
      <c r="W213" s="130"/>
    </row>
    <row r="214" spans="1:23" ht="12" x14ac:dyDescent="0.25">
      <c r="B214" s="122" t="s">
        <v>387</v>
      </c>
      <c r="C214" s="123">
        <v>1</v>
      </c>
      <c r="D214" s="124" t="s">
        <v>395</v>
      </c>
      <c r="E214" s="124" t="s">
        <v>416</v>
      </c>
      <c r="F214" s="112">
        <v>3</v>
      </c>
      <c r="G214" s="121" t="s">
        <v>424</v>
      </c>
      <c r="H214" s="5">
        <v>4418</v>
      </c>
      <c r="I214" s="32" t="str">
        <f t="shared" si="51"/>
        <v>T</v>
      </c>
      <c r="J214" s="3">
        <f>IF(ISNA(MATCH(CONCATENATE(B214, "-", C214), 'SlotsAllocation 2'!$C$2:$C$15, 0)),
    IF(ISNA(MATCH(CONCATENATE(B214, "-", C214), 'SlotsAllocation 2'!$D$2:$D$15, 0)),
        IF(ISNA(MATCH(CONCATENATE(B214, "-", C214), 'SlotsAllocation 2'!$E$2:$E$15, 0)),
            IF(ISNA(MATCH(CONCATENATE(B214, "-", C214), 'SlotsAllocation 2'!$F$2:$F$15, 0)),
                IF(ISNA(MATCH(CONCATENATE(B214, "-", C214), 'SlotsAllocation 2'!$G$2:$G$15, 0)),
                    IF(ISNA(MATCH(CONCATENATE(B214, "-", C214), 'SlotsAllocation 2'!$H$2:$H$15, 0)),
                        IF(ISNA(MATCH(CONCATENATE(B214, "-", C214), 'SlotsAllocation 2'!$I$2:$I$15, 0)),
                            IF(ISNA(MATCH(CONCATENATE(B214, "-", C214), 'SlotsAllocation 2'!$J$2:$J$15, 0)),
                                0,
                            MATCH(CONCATENATE(B214, "-", C214), 'SlotsAllocation 2'!$J$2:$J$15, 0)),
                        MATCH(CONCATENATE(B214, "-", C214), 'SlotsAllocation 2'!$I$2:$I$15, 0)),
                    MATCH(CONCATENATE(B214, "-", C214), 'SlotsAllocation 2'!$H$2:$H$15, 0)),
                MATCH(CONCATENATE(B214, "-", C214), 'SlotsAllocation 2'!$G$2:$G$15, 0)),
            MATCH(CONCATENATE(B214, "-", C214), 'SlotsAllocation 2'!$F$2:$F$15, 0)),
        MATCH(CONCATENATE(B214, "-", C214), 'SlotsAllocation 2'!$E$2:$E$15, 0)),
    MATCH(CONCATENATE(B214, "-", C214), 'SlotsAllocation 2'!$D$2:$D$15, 0)),
MATCH(CONCATENATE(B214, "-", C214), 'SlotsAllocation 2'!$C$2:$C$15, 0))</f>
        <v>0</v>
      </c>
      <c r="K214" s="3">
        <f>IF(ISNA(MATCH(CONCATENATE(B214, "-", C214), 'SlotsAllocation 2'!$C$16:$C$29, 0)),
    IF(ISNA(MATCH(CONCATENATE(B214, "-", C214), 'SlotsAllocation 2'!$D$16:$D$29, 0)),
        IF(ISNA(MATCH(CONCATENATE(B214, "-", C214), 'SlotsAllocation 2'!$E$16:$E$29, 0)),
            IF(ISNA(MATCH(CONCATENATE(B214, "-", C214), 'SlotsAllocation 2'!$F$16:$F$29, 0)),
                IF(ISNA(MATCH(CONCATENATE(B214, "-", C214), 'SlotsAllocation 2'!$G$16:$G$29, 0)),
                    IF(ISNA(MATCH(CONCATENATE(B214, "-", C214), 'SlotsAllocation 2'!$H$16:$H$29, 0)),
                        IF(ISNA(MATCH(CONCATENATE(B214, "-", C214), 'SlotsAllocation 2'!$I$16:$I$29, 0)),
                           IF(ISNA(MATCH(CONCATENATE(B214, "-", C214), 'SlotsAllocation 2'!$J$16:$J$29, 0)),
                                0,
                            MATCH(CONCATENATE(B214, "-", C214), 'SlotsAllocation 2'!$J$16:$J$29, 0)),
                        MATCH(CONCATENATE(B214, "-", C214), 'SlotsAllocation 2'!$I$16:$I$29, 0)),
                    MATCH(CONCATENATE(B214, "-", C214), 'SlotsAllocation 2'!$H$16:$H$29, 0)),
                MATCH(CONCATENATE(B214, "-", C214), 'SlotsAllocation 2'!$G$16:$G$29, 0)),
            MATCH(CONCATENATE(B214, "-", C214), 'SlotsAllocation 2'!$F$16:$F$29, 0)),
        MATCH(CONCATENATE(B214, "-", C214), 'SlotsAllocation 2'!$E$16:$E$29, 0)),
    MATCH(CONCATENATE(B214, "-", C214), 'SlotsAllocation 2'!$D$16:$D$29, 0)),
MATCH(CONCATENATE(B214, "-", C214), 'SlotsAllocation 2'!$C$16:$C$29, 0))</f>
        <v>0</v>
      </c>
      <c r="L214" s="3">
        <f>IF(ISNA(MATCH(CONCATENATE(B214, "-", C214), 'SlotsAllocation 2'!$C$30:$C$43, 0)),
    IF(ISNA(MATCH(CONCATENATE(B214, "-", C214), 'SlotsAllocation 2'!$D$30:$D$43, 0)),
        IF(ISNA(MATCH(CONCATENATE(B214, "-", C214), 'SlotsAllocation 2'!$E$30:$E$43, 0)),
            IF(ISNA(MATCH(CONCATENATE(B214, "-", C214), 'SlotsAllocation 2'!$F$30:$F$43, 0)),
                IF(ISNA(MATCH(CONCATENATE(B214, "-", C214), 'SlotsAllocation 2'!$G$30:$G$43, 0)),
                    IF(ISNA(MATCH(CONCATENATE(B214, "-", C214), 'SlotsAllocation 2'!$H$30:$H$43, 0)),
                        IF(ISNA(MATCH(CONCATENATE(B214, "-", C214), 'SlotsAllocation 2'!$I$30:$I$43, 0)),
                           IF(ISNA(MATCH(CONCATENATE(B214, "-", C214), 'SlotsAllocation 2'!$J$30:$J$43, 0)),
                                0,
                            MATCH(CONCATENATE(B214, "-", C214), 'SlotsAllocation 2'!$J$30:$J$43, 0)),
                        MATCH(CONCATENATE(B214, "-", C214), 'SlotsAllocation 2'!$I$30:$I$43, 0)),
                    MATCH(CONCATENATE(B214, "-", C214), 'SlotsAllocation 2'!$H$30:$H$43, 0)),
                MATCH(CONCATENATE(B214, "-", C214), 'SlotsAllocation 2'!$G$30:$G$43, 0)),
            MATCH(CONCATENATE(B214, "-", C214), 'SlotsAllocation 2'!$F$30:$F$43, 0)),
        MATCH(CONCATENATE(B214, "-", C214), 'SlotsAllocation 2'!$E$30:$E$43, 0)),
    MATCH(CONCATENATE(B214, "-", C214), 'SlotsAllocation 2'!$D$30:$D$43, 0)),
MATCH(CONCATENATE(B214, "-", C214), 'SlotsAllocation 2'!$C$30:$C$43, 0))</f>
        <v>10</v>
      </c>
      <c r="M214" s="3">
        <f>IF(ISNA(MATCH(CONCATENATE(B214, "-", C214), 'SlotsAllocation 2'!$C$44:$C$57, 0)),
    IF(ISNA(MATCH(CONCATENATE(B214, "-", C214), 'SlotsAllocation 2'!$D$44:$D$57, 0)),
        IF(ISNA(MATCH(CONCATENATE(B214, "-", C214), 'SlotsAllocation 2'!$E$44:$E$57, 0)),
            IF(ISNA(MATCH(CONCATENATE(B214, "-", C214), 'SlotsAllocation 2'!$F$44:$F$57, 0)),
                IF(ISNA(MATCH(CONCATENATE(B214, "-", C214), 'SlotsAllocation 2'!$G$44:$G$57, 0)),
                    IF(ISNA(MATCH(CONCATENATE(B214, "-", C214), 'SlotsAllocation 2'!$H$44:$H$57, 0)),
                        IF(ISNA(MATCH(CONCATENATE(B214, "-", C214), 'SlotsAllocation 2'!$I$44:$I$57, 0)),
                           IF(ISNA(MATCH(CONCATENATE(B214, "-", C214), 'SlotsAllocation 2'!$J$44:$J$57, 0)),
                                0,
                            MATCH(CONCATENATE(B214, "-", C214), 'SlotsAllocation 2'!$J$44:$J$57, 0)),
                        MATCH(CONCATENATE(B214, "-", C214), 'SlotsAllocation 2'!$I$44:$I$57, 0)),
                    MATCH(CONCATENATE(B214, "-", C214), 'SlotsAllocation 2'!$H$44:$H$57, 0)),
                MATCH(CONCATENATE(B214, "-", C214), 'SlotsAllocation 2'!$G$44:$G$57, 0)),
            MATCH(CONCATENATE(B214, "-", C214), 'SlotsAllocation 2'!$F$44:$F$57, 0)),
        MATCH(CONCATENATE(B214, "-", C214), 'SlotsAllocation 2'!$E$44:$E$57, 0)),
    MATCH(CONCATENATE(B214, "-", C214), 'SlotsAllocation 2'!$D$44:$D$57, 0)),
MATCH(CONCATENATE(B214, "-", C214), 'SlotsAllocation 2'!$C$44:$C$57, 0))</f>
        <v>0</v>
      </c>
      <c r="N214" s="3">
        <f>IF(ISNA(MATCH(CONCATENATE(B214, "-", C214), 'SlotsAllocation 2'!$C$58:$C$71, 0)),
    IF(ISNA(MATCH(CONCATENATE(B214, "-", C214), 'SlotsAllocation 2'!$D$58:$D$71, 0)),
        IF(ISNA(MATCH(CONCATENATE(B214, "-", C214), 'SlotsAllocation 2'!$E$58:$E$71, 0)),
            IF(ISNA(MATCH(CONCATENATE(B214, "-", C214), 'SlotsAllocation 2'!$F$58:$F$71, 0)),
                IF(ISNA(MATCH(CONCATENATE(B214, "-", C214), 'SlotsAllocation 2'!$G$58:$G$71, 0)),
                    IF(ISNA(MATCH(CONCATENATE(B214, "-", C214), 'SlotsAllocation 2'!$H$58:$H$71, 0)),
                        IF(ISNA(MATCH(CONCATENATE(B214, "-", C214), 'SlotsAllocation 2'!$I$58:$I$71, 0)),
                           IF(ISNA(MATCH(CONCATENATE(B214, "-", C214), 'SlotsAllocation 2'!$J$58:$J$71, 0)),
                                0,
                            MATCH(CONCATENATE(B214, "-", C214), 'SlotsAllocation 2'!$J$58:$J$71, 0)),
                        MATCH(CONCATENATE(B214, "-", C214), 'SlotsAllocation 2'!$I$58:$I$71, 0)),
                    MATCH(CONCATENATE(B214, "-", C214), 'SlotsAllocation 2'!$H$58:$H$71, 0)),
                MATCH(CONCATENATE(B214, "-", C214), 'SlotsAllocation 2'!$G$58:$G$71, 0)),
            MATCH(CONCATENATE(B214, "-", C214), 'SlotsAllocation 2'!$F$58:$F$71, 0)),
        MATCH(CONCATENATE(B214, "-", C214), 'SlotsAllocation 2'!$E$58:$E$71, 0)),
    MATCH(CONCATENATE(B214, "-", C214), 'SlotsAllocation 2'!$D$58:$D$71, 0)),
MATCH(CONCATENATE(B214, "-", C214), 'SlotsAllocation 2'!$C$58:$C$71, 0))</f>
        <v>0</v>
      </c>
      <c r="O214" s="3" t="str">
        <f>IF(ISNA(MATCH(CONCATENATE(B214, "-", C214), 'SlotsAllocation 2'!$C$2:$C$71, 0)),
    IF(ISNA(MATCH(CONCATENATE(B214, "-", C214), 'SlotsAllocation 2'!$D$2:$D$71, 0)),
        IF(ISNA(MATCH(CONCATENATE(B214, "-", C214), 'SlotsAllocation 2'!$E$2:$E$71, 0)),
            IF(ISNA(MATCH(CONCATENATE(B214, "-", C214), 'SlotsAllocation 2'!$F$2:$F$71, 0)),
                IF(ISNA(MATCH(CONCATENATE(B214, "-", C214), 'SlotsAllocation 2'!$G$2:$G$71, 0)),
                    IF(ISNA(MATCH(CONCATENATE(B214, "-", C214), 'SlotsAllocation 2'!$H$2:$H$71, 0)),
                        IF(ISNA(MATCH(CONCATENATE(B214, "-", C214),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18:30-21:30</v>
      </c>
      <c r="P214" s="3">
        <v>5014</v>
      </c>
      <c r="Q214" s="3">
        <f>IF(ISNA(MATCH(CONCATENATE(B214, "-", C214), 'SlotsAllocation 2'!$C$2:$C$71, 0)),
    IF(ISNA(MATCH(CONCATENATE(B214, "-", C214), 'SlotsAllocation 2'!$D$2:$D$71, 0)),
        IF(ISNA(MATCH(CONCATENATE(B214, "-", C214), 'SlotsAllocation 2'!$E$2:$E$71, 0)),
            IF(ISNA(MATCH(CONCATENATE(B214, "-", C214), 'SlotsAllocation 2'!$F$2:$F$71, 0)),
                IF(ISNA(MATCH(CONCATENATE(B214, "-", C214), 'SlotsAllocation 2'!$G$2:$G$71, 0)),
                    IF(ISNA(MATCH(CONCATENATE(B214, "-", C214), 'SlotsAllocation 2'!$H$2:$H$71, 0)),
                        IF(ISNA(MATCH(CONCATENATE(B214, "-", C214), 'SlotsAllocation 2'!$I$2:$I$71, 0)),
                            IF(ISNA(MATCH(CONCATENATE(B214, "-", C214), 'SlotsAllocation 2'!$J$2:$J$71, 0)),
                                "No Room Allocated",
                            MATCH(CONCATENATE(B214, "-", C214), 'SlotsAllocation 2'!$J$2:$J$71, 0)),
                        MATCH(CONCATENATE(B214, "-", C214), 'SlotsAllocation 2'!$I$2:$I$71, 0)),
                    MATCH(CONCATENATE(B214, "-", C214), 'SlotsAllocation 2'!$H$2:$H$71, 0)),
                MATCH(CONCATENATE(B214, "-", C214), 'SlotsAllocation 2'!$G$2:$G$71, 0)),
            MATCH(CONCATENATE(B214, "-", C214), 'SlotsAllocation 2'!$F$2:$F$71, 0)),
        MATCH(CONCATENATE(B214, "-", C214), 'SlotsAllocation 2'!$E$2:$E$71, 0)),
    MATCH(CONCATENATE(B214, "-", C214), 'SlotsAllocation 2'!$D$2:$D$71, 0)),
MATCH(CONCATENATE(B214, "-", C214), 'SlotsAllocation 2'!$C$2:$C$71, 0))</f>
        <v>38</v>
      </c>
      <c r="R214" s="57">
        <v>50</v>
      </c>
      <c r="S214" s="173" t="s">
        <v>349</v>
      </c>
      <c r="T214" s="18"/>
    </row>
    <row r="215" spans="1:23" ht="13.5" customHeight="1" x14ac:dyDescent="0.25">
      <c r="B215" s="122" t="s">
        <v>426</v>
      </c>
      <c r="C215" s="123">
        <v>1</v>
      </c>
      <c r="D215" s="124" t="s">
        <v>427</v>
      </c>
      <c r="E215" s="124" t="s">
        <v>428</v>
      </c>
      <c r="F215" s="112">
        <v>3</v>
      </c>
      <c r="G215" s="113" t="s">
        <v>282</v>
      </c>
      <c r="H215" s="113">
        <v>4376</v>
      </c>
      <c r="I215" s="32" t="str">
        <f t="shared" ref="I215" si="52">CONCATENATE(
    IF(J215 &gt; 0, "S", ""),
    IF(K215 &gt; 0, "M", ""),
    IF(L215 &gt; 0, "T", ""),
    IF(M215 &gt; 0, "W", ""),
    IF(N215 &gt; 0, "R", ""),
)</f>
        <v>W</v>
      </c>
      <c r="J215" s="3">
        <f>IF(ISNA(MATCH(CONCATENATE(B215, "-", C215), 'SlotsAllocation 2'!$C$2:$C$15, 0)),
    IF(ISNA(MATCH(CONCATENATE(B215, "-", C215), 'SlotsAllocation 2'!$D$2:$D$15, 0)),
        IF(ISNA(MATCH(CONCATENATE(B215, "-", C215), 'SlotsAllocation 2'!$E$2:$E$15, 0)),
            IF(ISNA(MATCH(CONCATENATE(B215, "-", C215), 'SlotsAllocation 2'!$F$2:$F$15, 0)),
                IF(ISNA(MATCH(CONCATENATE(B215, "-", C215), 'SlotsAllocation 2'!$G$2:$G$15, 0)),
                    IF(ISNA(MATCH(CONCATENATE(B215, "-", C215), 'SlotsAllocation 2'!$H$2:$H$15, 0)),
                        IF(ISNA(MATCH(CONCATENATE(B215, "-", C215), 'SlotsAllocation 2'!$I$2:$I$15, 0)),
                            IF(ISNA(MATCH(CONCATENATE(B215, "-", C215), 'SlotsAllocation 2'!$J$2:$J$15, 0)),
                                0,
                            MATCH(CONCATENATE(B215, "-", C215), 'SlotsAllocation 2'!$J$2:$J$15, 0)),
                        MATCH(CONCATENATE(B215, "-", C215), 'SlotsAllocation 2'!$I$2:$I$15, 0)),
                    MATCH(CONCATENATE(B215, "-", C215), 'SlotsAllocation 2'!$H$2:$H$15, 0)),
                MATCH(CONCATENATE(B215, "-", C215), 'SlotsAllocation 2'!$G$2:$G$15, 0)),
            MATCH(CONCATENATE(B215, "-", C215), 'SlotsAllocation 2'!$F$2:$F$15, 0)),
        MATCH(CONCATENATE(B215, "-", C215), 'SlotsAllocation 2'!$E$2:$E$15, 0)),
    MATCH(CONCATENATE(B215, "-", C215), 'SlotsAllocation 2'!$D$2:$D$15, 0)),
MATCH(CONCATENATE(B215, "-", C215), 'SlotsAllocation 2'!$C$2:$C$15, 0))</f>
        <v>0</v>
      </c>
      <c r="K215" s="3">
        <f>IF(ISNA(MATCH(CONCATENATE(B215, "-", C215), 'SlotsAllocation 2'!$C$16:$C$29, 0)),
    IF(ISNA(MATCH(CONCATENATE(B215, "-", C215), 'SlotsAllocation 2'!$D$16:$D$29, 0)),
        IF(ISNA(MATCH(CONCATENATE(B215, "-", C215), 'SlotsAllocation 2'!$E$16:$E$29, 0)),
            IF(ISNA(MATCH(CONCATENATE(B215, "-", C215), 'SlotsAllocation 2'!$F$16:$F$29, 0)),
                IF(ISNA(MATCH(CONCATENATE(B215, "-", C215), 'SlotsAllocation 2'!$G$16:$G$29, 0)),
                    IF(ISNA(MATCH(CONCATENATE(B215, "-", C215), 'SlotsAllocation 2'!$H$16:$H$29, 0)),
                        IF(ISNA(MATCH(CONCATENATE(B215, "-", C215), 'SlotsAllocation 2'!$I$16:$I$29, 0)),
                           IF(ISNA(MATCH(CONCATENATE(B215, "-", C215), 'SlotsAllocation 2'!$J$16:$J$29, 0)),
                                0,
                            MATCH(CONCATENATE(B215, "-", C215), 'SlotsAllocation 2'!$J$16:$J$29, 0)),
                        MATCH(CONCATENATE(B215, "-", C215), 'SlotsAllocation 2'!$I$16:$I$29, 0)),
                    MATCH(CONCATENATE(B215, "-", C215), 'SlotsAllocation 2'!$H$16:$H$29, 0)),
                MATCH(CONCATENATE(B215, "-", C215), 'SlotsAllocation 2'!$G$16:$G$29, 0)),
            MATCH(CONCATENATE(B215, "-", C215), 'SlotsAllocation 2'!$F$16:$F$29, 0)),
        MATCH(CONCATENATE(B215, "-", C215), 'SlotsAllocation 2'!$E$16:$E$29, 0)),
    MATCH(CONCATENATE(B215, "-", C215), 'SlotsAllocation 2'!$D$16:$D$29, 0)),
MATCH(CONCATENATE(B215, "-", C215), 'SlotsAllocation 2'!$C$16:$C$29, 0))</f>
        <v>0</v>
      </c>
      <c r="L215" s="3">
        <f>IF(ISNA(MATCH(CONCATENATE(B215, "-", C215), 'SlotsAllocation 2'!$C$30:$C$43, 0)),
    IF(ISNA(MATCH(CONCATENATE(B215, "-", C215), 'SlotsAllocation 2'!$D$30:$D$43, 0)),
        IF(ISNA(MATCH(CONCATENATE(B215, "-", C215), 'SlotsAllocation 2'!$E$30:$E$43, 0)),
            IF(ISNA(MATCH(CONCATENATE(B215, "-", C215), 'SlotsAllocation 2'!$F$30:$F$43, 0)),
                IF(ISNA(MATCH(CONCATENATE(B215, "-", C215), 'SlotsAllocation 2'!$G$30:$G$43, 0)),
                    IF(ISNA(MATCH(CONCATENATE(B215, "-", C215), 'SlotsAllocation 2'!$H$30:$H$43, 0)),
                        IF(ISNA(MATCH(CONCATENATE(B215, "-", C215), 'SlotsAllocation 2'!$I$30:$I$43, 0)),
                           IF(ISNA(MATCH(CONCATENATE(B215, "-", C215), 'SlotsAllocation 2'!$J$30:$J$43, 0)),
                                0,
                            MATCH(CONCATENATE(B215, "-", C215), 'SlotsAllocation 2'!$J$30:$J$43, 0)),
                        MATCH(CONCATENATE(B215, "-", C215), 'SlotsAllocation 2'!$I$30:$I$43, 0)),
                    MATCH(CONCATENATE(B215, "-", C215), 'SlotsAllocation 2'!$H$30:$H$43, 0)),
                MATCH(CONCATENATE(B215, "-", C215), 'SlotsAllocation 2'!$G$30:$G$43, 0)),
            MATCH(CONCATENATE(B215, "-", C215), 'SlotsAllocation 2'!$F$30:$F$43, 0)),
        MATCH(CONCATENATE(B215, "-", C215), 'SlotsAllocation 2'!$E$30:$E$43, 0)),
    MATCH(CONCATENATE(B215, "-", C215), 'SlotsAllocation 2'!$D$30:$D$43, 0)),
MATCH(CONCATENATE(B215, "-", C215), 'SlotsAllocation 2'!$C$30:$C$43, 0))</f>
        <v>0</v>
      </c>
      <c r="M215" s="3">
        <f>IF(ISNA(MATCH(CONCATENATE(B215, "-", C215), 'SlotsAllocation 2'!$C$44:$C$57, 0)),
    IF(ISNA(MATCH(CONCATENATE(B215, "-", C215), 'SlotsAllocation 2'!$D$44:$D$57, 0)),
        IF(ISNA(MATCH(CONCATENATE(B215, "-", C215), 'SlotsAllocation 2'!$E$44:$E$57, 0)),
            IF(ISNA(MATCH(CONCATENATE(B215, "-", C215), 'SlotsAllocation 2'!$F$44:$F$57, 0)),
                IF(ISNA(MATCH(CONCATENATE(B215, "-", C215), 'SlotsAllocation 2'!$G$44:$G$57, 0)),
                    IF(ISNA(MATCH(CONCATENATE(B215, "-", C215), 'SlotsAllocation 2'!$H$44:$H$57, 0)),
                        IF(ISNA(MATCH(CONCATENATE(B215, "-", C215), 'SlotsAllocation 2'!$I$44:$I$57, 0)),
                           IF(ISNA(MATCH(CONCATENATE(B215, "-", C215), 'SlotsAllocation 2'!$J$44:$J$57, 0)),
                                0,
                            MATCH(CONCATENATE(B215, "-", C215), 'SlotsAllocation 2'!$J$44:$J$57, 0)),
                        MATCH(CONCATENATE(B215, "-", C215), 'SlotsAllocation 2'!$I$44:$I$57, 0)),
                    MATCH(CONCATENATE(B215, "-", C215), 'SlotsAllocation 2'!$H$44:$H$57, 0)),
                MATCH(CONCATENATE(B215, "-", C215), 'SlotsAllocation 2'!$G$44:$G$57, 0)),
            MATCH(CONCATENATE(B215, "-", C215), 'SlotsAllocation 2'!$F$44:$F$57, 0)),
        MATCH(CONCATENATE(B215, "-", C215), 'SlotsAllocation 2'!$E$44:$E$57, 0)),
    MATCH(CONCATENATE(B215, "-", C215), 'SlotsAllocation 2'!$D$44:$D$57, 0)),
MATCH(CONCATENATE(B215, "-", C215), 'SlotsAllocation 2'!$C$44:$C$57, 0))</f>
        <v>10</v>
      </c>
      <c r="N215" s="3">
        <f>IF(ISNA(MATCH(CONCATENATE(B215, "-", C215), 'SlotsAllocation 2'!$C$58:$C$71, 0)),
    IF(ISNA(MATCH(CONCATENATE(B215, "-", C215), 'SlotsAllocation 2'!$D$58:$D$71, 0)),
        IF(ISNA(MATCH(CONCATENATE(B215, "-", C215), 'SlotsAllocation 2'!$E$58:$E$71, 0)),
            IF(ISNA(MATCH(CONCATENATE(B215, "-", C215), 'SlotsAllocation 2'!$F$58:$F$71, 0)),
                IF(ISNA(MATCH(CONCATENATE(B215, "-", C215), 'SlotsAllocation 2'!$G$58:$G$71, 0)),
                    IF(ISNA(MATCH(CONCATENATE(B215, "-", C215), 'SlotsAllocation 2'!$H$58:$H$71, 0)),
                        IF(ISNA(MATCH(CONCATENATE(B215, "-", C215), 'SlotsAllocation 2'!$I$58:$I$71, 0)),
                           IF(ISNA(MATCH(CONCATENATE(B215, "-", C215), 'SlotsAllocation 2'!$J$58:$J$71, 0)),
                                0,
                            MATCH(CONCATENATE(B215, "-", C215), 'SlotsAllocation 2'!$J$58:$J$71, 0)),
                        MATCH(CONCATENATE(B215, "-", C215), 'SlotsAllocation 2'!$I$58:$I$71, 0)),
                    MATCH(CONCATENATE(B215, "-", C215), 'SlotsAllocation 2'!$H$58:$H$71, 0)),
                MATCH(CONCATENATE(B215, "-", C215), 'SlotsAllocation 2'!$G$58:$G$71, 0)),
            MATCH(CONCATENATE(B215, "-", C215), 'SlotsAllocation 2'!$F$58:$F$71, 0)),
        MATCH(CONCATENATE(B215, "-", C215), 'SlotsAllocation 2'!$E$58:$E$71, 0)),
    MATCH(CONCATENATE(B215, "-", C215), 'SlotsAllocation 2'!$D$58:$D$71, 0)),
MATCH(CONCATENATE(B215, "-", C215), 'SlotsAllocation 2'!$C$58:$C$71, 0))</f>
        <v>0</v>
      </c>
      <c r="O215" s="3" t="str">
        <f>IF(ISNA(MATCH(CONCATENATE(B215, "-", C215), 'SlotsAllocation 2'!$C$2:$C$71, 0)),
    IF(ISNA(MATCH(CONCATENATE(B215, "-", C215), 'SlotsAllocation 2'!$D$2:$D$71, 0)),
        IF(ISNA(MATCH(CONCATENATE(B215, "-", C215), 'SlotsAllocation 2'!$E$2:$E$71, 0)),
            IF(ISNA(MATCH(CONCATENATE(B215, "-", C215), 'SlotsAllocation 2'!$F$2:$F$71, 0)),
                IF(ISNA(MATCH(CONCATENATE(B215, "-", C215), 'SlotsAllocation 2'!$G$2:$G$71, 0)),
                    IF(ISNA(MATCH(CONCATENATE(B215, "-", C215), 'SlotsAllocation 2'!$H$2:$H$71, 0)),
                        IF(ISNA(MATCH(CONCATENATE(B215, "-", C215),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18:30-21:30</v>
      </c>
      <c r="P215" s="3">
        <v>6007</v>
      </c>
      <c r="Q215" s="3">
        <f>IF(ISNA(MATCH(CONCATENATE(B215, "-", C215), 'SlotsAllocation 2'!$C$2:$C$71, 0)),
    IF(ISNA(MATCH(CONCATENATE(B215, "-", C215), 'SlotsAllocation 2'!$D$2:$D$71, 0)),
        IF(ISNA(MATCH(CONCATENATE(B215, "-", C215), 'SlotsAllocation 2'!$E$2:$E$71, 0)),
            IF(ISNA(MATCH(CONCATENATE(B215, "-", C215), 'SlotsAllocation 2'!$F$2:$F$71, 0)),
                IF(ISNA(MATCH(CONCATENATE(B215, "-", C215), 'SlotsAllocation 2'!$G$2:$G$71, 0)),
                    IF(ISNA(MATCH(CONCATENATE(B215, "-", C215), 'SlotsAllocation 2'!$H$2:$H$71, 0)),
                        IF(ISNA(MATCH(CONCATENATE(B215, "-", C215), 'SlotsAllocation 2'!$I$2:$I$71, 0)),
                            IF(ISNA(MATCH(CONCATENATE(B215, "-", C215), 'SlotsAllocation 2'!$J$2:$J$71, 0)),
                                "No Room Allocated",
                            MATCH(CONCATENATE(B215, "-", C215), 'SlotsAllocation 2'!$J$2:$J$71, 0)),
                        MATCH(CONCATENATE(B215, "-", C215), 'SlotsAllocation 2'!$I$2:$I$71, 0)),
                    MATCH(CONCATENATE(B215, "-", C215), 'SlotsAllocation 2'!$H$2:$H$71, 0)),
                MATCH(CONCATENATE(B215, "-", C215), 'SlotsAllocation 2'!$G$2:$G$71, 0)),
            MATCH(CONCATENATE(B215, "-", C215), 'SlotsAllocation 2'!$F$2:$F$71, 0)),
        MATCH(CONCATENATE(B215, "-", C215), 'SlotsAllocation 2'!$E$2:$E$71, 0)),
    MATCH(CONCATENATE(B215, "-", C215), 'SlotsAllocation 2'!$D$2:$D$71, 0)),
MATCH(CONCATENATE(B215, "-", C215), 'SlotsAllocation 2'!$C$2:$C$71, 0))</f>
        <v>52</v>
      </c>
      <c r="R215" s="57">
        <v>50</v>
      </c>
      <c r="S215" s="18"/>
      <c r="T215" s="18"/>
    </row>
    <row r="216" spans="1:23" ht="30" customHeight="1" x14ac:dyDescent="0.25">
      <c r="B216" s="23" t="s">
        <v>108</v>
      </c>
      <c r="C216" s="59">
        <v>1</v>
      </c>
      <c r="D216" s="19" t="s">
        <v>109</v>
      </c>
      <c r="E216" s="19" t="s">
        <v>110</v>
      </c>
      <c r="F216" s="29">
        <v>6</v>
      </c>
      <c r="G216" s="95" t="s">
        <v>162</v>
      </c>
      <c r="H216" s="126">
        <v>4184</v>
      </c>
      <c r="I216" s="3" t="s">
        <v>285</v>
      </c>
      <c r="J216" s="3">
        <f>IF(ISNA(MATCH(CONCATENATE(B216, "-", C216), 'SlotsAllocation 2'!$C$2:$C$15, 0)),
    IF(ISNA(MATCH(CONCATENATE(B216, "-", C216), 'SlotsAllocation 2'!$D$2:$D$15, 0)),
        IF(ISNA(MATCH(CONCATENATE(B216, "-", C216), 'SlotsAllocation 2'!$E$2:$E$15, 0)),
            IF(ISNA(MATCH(CONCATENATE(B216, "-", C216), 'SlotsAllocation 2'!$F$2:$F$15, 0)),
                IF(ISNA(MATCH(CONCATENATE(B216, "-", C216), 'SlotsAllocation 2'!$G$2:$G$15, 0)),
                    IF(ISNA(MATCH(CONCATENATE(B216, "-", C216), 'SlotsAllocation 2'!$H$2:$H$15, 0)),
                        IF(ISNA(MATCH(CONCATENATE(B216, "-", C216), 'SlotsAllocation 2'!$I$2:$I$15, 0)),
                            IF(ISNA(MATCH(CONCATENATE(B216, "-", C216), 'SlotsAllocation 2'!$J$2:$J$15, 0)),
                                0,
                            MATCH(CONCATENATE(B216, "-", C216), 'SlotsAllocation 2'!$J$2:$J$15, 0)),
                        MATCH(CONCATENATE(B216, "-", C216), 'SlotsAllocation 2'!$I$2:$I$15, 0)),
                    MATCH(CONCATENATE(B216, "-", C216), 'SlotsAllocation 2'!$H$2:$H$15, 0)),
                MATCH(CONCATENATE(B216, "-", C216), 'SlotsAllocation 2'!$G$2:$G$15, 0)),
            MATCH(CONCATENATE(B216, "-", C216), 'SlotsAllocation 2'!$F$2:$F$15, 0)),
        MATCH(CONCATENATE(B216, "-", C216), 'SlotsAllocation 2'!$E$2:$E$15, 0)),
    MATCH(CONCATENATE(B216, "-", C216), 'SlotsAllocation 2'!$D$2:$D$15, 0)),
MATCH(CONCATENATE(B216, "-", C216), 'SlotsAllocation 2'!$C$2:$C$15, 0))</f>
        <v>0</v>
      </c>
      <c r="K216" s="3">
        <f>IF(ISNA(MATCH(CONCATENATE(B216, "-", C216), 'SlotsAllocation 2'!$C$16:$C$29, 0)),
    IF(ISNA(MATCH(CONCATENATE(B216, "-", C216), 'SlotsAllocation 2'!$D$16:$D$29, 0)),
        IF(ISNA(MATCH(CONCATENATE(B216, "-", C216), 'SlotsAllocation 2'!$E$16:$E$29, 0)),
            IF(ISNA(MATCH(CONCATENATE(B216, "-", C216), 'SlotsAllocation 2'!$F$16:$F$29, 0)),
                IF(ISNA(MATCH(CONCATENATE(B216, "-", C216), 'SlotsAllocation 2'!$G$16:$G$29, 0)),
                    IF(ISNA(MATCH(CONCATENATE(B216, "-", C216), 'SlotsAllocation 2'!$H$16:$H$29, 0)),
                        IF(ISNA(MATCH(CONCATENATE(B216, "-", C216), 'SlotsAllocation 2'!$I$16:$I$29, 0)),
                           IF(ISNA(MATCH(CONCATENATE(B216, "-", C216), 'SlotsAllocation 2'!$J$16:$J$29, 0)),
                                0,
                            MATCH(CONCATENATE(B216, "-", C216), 'SlotsAllocation 2'!$J$16:$J$29, 0)),
                        MATCH(CONCATENATE(B216, "-", C216), 'SlotsAllocation 2'!$I$16:$I$29, 0)),
                    MATCH(CONCATENATE(B216, "-", C216), 'SlotsAllocation 2'!$H$16:$H$29, 0)),
                MATCH(CONCATENATE(B216, "-", C216), 'SlotsAllocation 2'!$G$16:$G$29, 0)),
            MATCH(CONCATENATE(B216, "-", C216), 'SlotsAllocation 2'!$F$16:$F$29, 0)),
        MATCH(CONCATENATE(B216, "-", C216), 'SlotsAllocation 2'!$E$16:$E$29, 0)),
    MATCH(CONCATENATE(B216, "-", C216), 'SlotsAllocation 2'!$D$16:$D$29, 0)),
MATCH(CONCATENATE(B216, "-", C216), 'SlotsAllocation 2'!$C$16:$C$29, 0))</f>
        <v>0</v>
      </c>
      <c r="L216" s="3">
        <f>IF(ISNA(MATCH(CONCATENATE(B216, "-", C216), 'SlotsAllocation 2'!$C$30:$C$43, 0)),
    IF(ISNA(MATCH(CONCATENATE(B216, "-", C216), 'SlotsAllocation 2'!$D$30:$D$43, 0)),
        IF(ISNA(MATCH(CONCATENATE(B216, "-", C216), 'SlotsAllocation 2'!$E$30:$E$43, 0)),
            IF(ISNA(MATCH(CONCATENATE(B216, "-", C216), 'SlotsAllocation 2'!$F$30:$F$43, 0)),
                IF(ISNA(MATCH(CONCATENATE(B216, "-", C216), 'SlotsAllocation 2'!$G$30:$G$43, 0)),
                    IF(ISNA(MATCH(CONCATENATE(B216, "-", C216), 'SlotsAllocation 2'!$H$30:$H$43, 0)),
                        IF(ISNA(MATCH(CONCATENATE(B216, "-", C216), 'SlotsAllocation 2'!$I$30:$I$43, 0)),
                           IF(ISNA(MATCH(CONCATENATE(B216, "-", C216), 'SlotsAllocation 2'!$J$30:$J$43, 0)),
                                0,
                            MATCH(CONCATENATE(B216, "-", C216), 'SlotsAllocation 2'!$J$30:$J$43, 0)),
                        MATCH(CONCATENATE(B216, "-", C216), 'SlotsAllocation 2'!$I$30:$I$43, 0)),
                    MATCH(CONCATENATE(B216, "-", C216), 'SlotsAllocation 2'!$H$30:$H$43, 0)),
                MATCH(CONCATENATE(B216, "-", C216), 'SlotsAllocation 2'!$G$30:$G$43, 0)),
            MATCH(CONCATENATE(B216, "-", C216), 'SlotsAllocation 2'!$F$30:$F$43, 0)),
        MATCH(CONCATENATE(B216, "-", C216), 'SlotsAllocation 2'!$E$30:$E$43, 0)),
    MATCH(CONCATENATE(B216, "-", C216), 'SlotsAllocation 2'!$D$30:$D$43, 0)),
MATCH(CONCATENATE(B216, "-", C216), 'SlotsAllocation 2'!$C$30:$C$43, 0))</f>
        <v>0</v>
      </c>
      <c r="M216" s="3">
        <f>IF(ISNA(MATCH(CONCATENATE(B216, "-", C216), 'SlotsAllocation 2'!$C$44:$C$57, 0)),
    IF(ISNA(MATCH(CONCATENATE(B216, "-", C216), 'SlotsAllocation 2'!$D$44:$D$57, 0)),
        IF(ISNA(MATCH(CONCATENATE(B216, "-", C216), 'SlotsAllocation 2'!$E$44:$E$57, 0)),
            IF(ISNA(MATCH(CONCATENATE(B216, "-", C216), 'SlotsAllocation 2'!$F$44:$F$57, 0)),
                IF(ISNA(MATCH(CONCATENATE(B216, "-", C216), 'SlotsAllocation 2'!$G$44:$G$57, 0)),
                    IF(ISNA(MATCH(CONCATENATE(B216, "-", C216), 'SlotsAllocation 2'!$H$44:$H$57, 0)),
                        IF(ISNA(MATCH(CONCATENATE(B216, "-", C216), 'SlotsAllocation 2'!$I$44:$I$57, 0)),
                           IF(ISNA(MATCH(CONCATENATE(B216, "-", C216), 'SlotsAllocation 2'!$J$44:$J$57, 0)),
                                0,
                            MATCH(CONCATENATE(B216, "-", C216), 'SlotsAllocation 2'!$J$44:$J$57, 0)),
                        MATCH(CONCATENATE(B216, "-", C216), 'SlotsAllocation 2'!$I$44:$I$57, 0)),
                    MATCH(CONCATENATE(B216, "-", C216), 'SlotsAllocation 2'!$H$44:$H$57, 0)),
                MATCH(CONCATENATE(B216, "-", C216), 'SlotsAllocation 2'!$G$44:$G$57, 0)),
            MATCH(CONCATENATE(B216, "-", C216), 'SlotsAllocation 2'!$F$44:$F$57, 0)),
        MATCH(CONCATENATE(B216, "-", C216), 'SlotsAllocation 2'!$E$44:$E$57, 0)),
    MATCH(CONCATENATE(B216, "-", C216), 'SlotsAllocation 2'!$D$44:$D$57, 0)),
MATCH(CONCATENATE(B216, "-", C216), 'SlotsAllocation 2'!$C$44:$C$57, 0))</f>
        <v>0</v>
      </c>
      <c r="N216" s="3">
        <f>IF(ISNA(MATCH(CONCATENATE(B216, "-", C216), 'SlotsAllocation 2'!$C$58:$C$71, 0)),
    IF(ISNA(MATCH(CONCATENATE(B216, "-", C216), 'SlotsAllocation 2'!$D$58:$D$71, 0)),
        IF(ISNA(MATCH(CONCATENATE(B216, "-", C216), 'SlotsAllocation 2'!$E$58:$E$71, 0)),
            IF(ISNA(MATCH(CONCATENATE(B216, "-", C216), 'SlotsAllocation 2'!$F$58:$F$71, 0)),
                IF(ISNA(MATCH(CONCATENATE(B216, "-", C216), 'SlotsAllocation 2'!$G$58:$G$71, 0)),
                    IF(ISNA(MATCH(CONCATENATE(B216, "-", C216), 'SlotsAllocation 2'!$H$58:$H$71, 0)),
                        IF(ISNA(MATCH(CONCATENATE(B216, "-", C216), 'SlotsAllocation 2'!$I$58:$I$71, 0)),
                           IF(ISNA(MATCH(CONCATENATE(B216, "-", C216), 'SlotsAllocation 2'!$J$58:$J$71, 0)),
                                0,
                            MATCH(CONCATENATE(B216, "-", C216), 'SlotsAllocation 2'!$J$58:$J$71, 0)),
                        MATCH(CONCATENATE(B216, "-", C216), 'SlotsAllocation 2'!$I$58:$I$71, 0)),
                    MATCH(CONCATENATE(B216, "-", C216), 'SlotsAllocation 2'!$H$58:$H$71, 0)),
                MATCH(CONCATENATE(B216, "-", C216), 'SlotsAllocation 2'!$G$58:$G$71, 0)),
            MATCH(CONCATENATE(B216, "-", C216), 'SlotsAllocation 2'!$F$58:$F$71, 0)),
        MATCH(CONCATENATE(B216, "-", C216), 'SlotsAllocation 2'!$E$58:$E$71, 0)),
    MATCH(CONCATENATE(B216, "-", C216), 'SlotsAllocation 2'!$D$58:$D$71, 0)),
MATCH(CONCATENATE(B216, "-", C216), 'SlotsAllocation 2'!$C$58:$C$71, 0))</f>
        <v>0</v>
      </c>
      <c r="O216" s="3" t="str">
        <f>IF(ISNA(MATCH(CONCATENATE(B216, "-", C216), 'SlotsAllocation 2'!$C$2:$C$71, 0)),
    IF(ISNA(MATCH(CONCATENATE(B216, "-", C216), 'SlotsAllocation 2'!$D$2:$D$71, 0)),
        IF(ISNA(MATCH(CONCATENATE(B216, "-", C216), 'SlotsAllocation 2'!$E$2:$E$71, 0)),
            IF(ISNA(MATCH(CONCATENATE(B216, "-", C216), 'SlotsAllocation 2'!$F$2:$F$71, 0)),
                IF(ISNA(MATCH(CONCATENATE(B216, "-", C216), 'SlotsAllocation 2'!$G$2:$G$71, 0)),
                    IF(ISNA(MATCH(CONCATENATE(B216, "-", C216), 'SlotsAllocation 2'!$H$2:$H$71, 0)),
                        IF(ISNA(MATCH(CONCATENATE(B216, "-", C216),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18:30-21:30</v>
      </c>
      <c r="P216" s="3" t="str">
        <f>IF(ISNA(VLOOKUP(Q216, 'LOOKUP Table'!$A$2:$B$75, 2, FALSE)), "No Room Allocated", VLOOKUP(Q216, 'LOOKUP Table'!$A$2:$B$75, 2, FALSE))</f>
        <v>No Room Allocated</v>
      </c>
      <c r="Q216" s="3" t="str">
        <f>IF(ISNA(MATCH(CONCATENATE(B216, "-", C216), 'SlotsAllocation 2'!$C$2:$C$71, 0)),
    IF(ISNA(MATCH(CONCATENATE(B216, "-", C216), 'SlotsAllocation 2'!$D$2:$D$71, 0)),
        IF(ISNA(MATCH(CONCATENATE(B216, "-", C216), 'SlotsAllocation 2'!$E$2:$E$71, 0)),
            IF(ISNA(MATCH(CONCATENATE(B216, "-", C216), 'SlotsAllocation 2'!$F$2:$F$71, 0)),
                IF(ISNA(MATCH(CONCATENATE(B216, "-", C216), 'SlotsAllocation 2'!$G$2:$G$71, 0)),
                    IF(ISNA(MATCH(CONCATENATE(B216, "-", C216), 'SlotsAllocation 2'!$H$2:$H$71, 0)),
                        IF(ISNA(MATCH(CONCATENATE(B216, "-", C216), 'SlotsAllocation 2'!$I$2:$I$71, 0)),
                            IF(ISNA(MATCH(CONCATENATE(B216, "-", C216), 'SlotsAllocation 2'!$J$2:$J$71, 0)),
                                "No Room Allocated",
                            MATCH(CONCATENATE(B216, "-", C216), 'SlotsAllocation 2'!$J$2:$J$71, 0)),
                        MATCH(CONCATENATE(B216, "-", C216), 'SlotsAllocation 2'!$I$2:$I$71, 0)),
                    MATCH(CONCATENATE(B216, "-", C216), 'SlotsAllocation 2'!$H$2:$H$71, 0)),
                MATCH(CONCATENATE(B216, "-", C216), 'SlotsAllocation 2'!$G$2:$G$71, 0)),
            MATCH(CONCATENATE(B216, "-", C216), 'SlotsAllocation 2'!$F$2:$F$71, 0)),
        MATCH(CONCATENATE(B216, "-", C216), 'SlotsAllocation 2'!$E$2:$E$71, 0)),
    MATCH(CONCATENATE(B216, "-", C216), 'SlotsAllocation 2'!$D$2:$D$71, 0)),
MATCH(CONCATENATE(B216, "-", C216), 'SlotsAllocation 2'!$C$2:$C$71, 0))</f>
        <v>No Room Allocated</v>
      </c>
      <c r="R216" s="19">
        <v>10</v>
      </c>
      <c r="S216" s="18"/>
      <c r="T216" s="18"/>
    </row>
    <row r="217" spans="1:23" ht="30" customHeight="1" x14ac:dyDescent="0.25">
      <c r="B217" s="23" t="s">
        <v>108</v>
      </c>
      <c r="C217" s="59">
        <v>2</v>
      </c>
      <c r="D217" s="19" t="s">
        <v>109</v>
      </c>
      <c r="E217" s="19" t="s">
        <v>110</v>
      </c>
      <c r="F217" s="29">
        <v>6</v>
      </c>
      <c r="G217" s="126" t="s">
        <v>242</v>
      </c>
      <c r="H217" s="126">
        <v>4242</v>
      </c>
      <c r="I217" s="3" t="s">
        <v>285</v>
      </c>
      <c r="J217" s="3">
        <f>IF(ISNA(MATCH(CONCATENATE(B217, "-", C217), 'SlotsAllocation 2'!$C$2:$C$15, 0)),
    IF(ISNA(MATCH(CONCATENATE(B217, "-", C217), 'SlotsAllocation 2'!$D$2:$D$15, 0)),
        IF(ISNA(MATCH(CONCATENATE(B217, "-", C217), 'SlotsAllocation 2'!$E$2:$E$15, 0)),
            IF(ISNA(MATCH(CONCATENATE(B217, "-", C217), 'SlotsAllocation 2'!$F$2:$F$15, 0)),
                IF(ISNA(MATCH(CONCATENATE(B217, "-", C217), 'SlotsAllocation 2'!$G$2:$G$15, 0)),
                    IF(ISNA(MATCH(CONCATENATE(B217, "-", C217), 'SlotsAllocation 2'!$H$2:$H$15, 0)),
                        IF(ISNA(MATCH(CONCATENATE(B217, "-", C217), 'SlotsAllocation 2'!$I$2:$I$15, 0)),
                            IF(ISNA(MATCH(CONCATENATE(B217, "-", C217), 'SlotsAllocation 2'!$J$2:$J$15, 0)),
                                0,
                            MATCH(CONCATENATE(B217, "-", C217), 'SlotsAllocation 2'!$J$2:$J$15, 0)),
                        MATCH(CONCATENATE(B217, "-", C217), 'SlotsAllocation 2'!$I$2:$I$15, 0)),
                    MATCH(CONCATENATE(B217, "-", C217), 'SlotsAllocation 2'!$H$2:$H$15, 0)),
                MATCH(CONCATENATE(B217, "-", C217), 'SlotsAllocation 2'!$G$2:$G$15, 0)),
            MATCH(CONCATENATE(B217, "-", C217), 'SlotsAllocation 2'!$F$2:$F$15, 0)),
        MATCH(CONCATENATE(B217, "-", C217), 'SlotsAllocation 2'!$E$2:$E$15, 0)),
    MATCH(CONCATENATE(B217, "-", C217), 'SlotsAllocation 2'!$D$2:$D$15, 0)),
MATCH(CONCATENATE(B217, "-", C217), 'SlotsAllocation 2'!$C$2:$C$15, 0))</f>
        <v>0</v>
      </c>
      <c r="K217" s="3">
        <f>IF(ISNA(MATCH(CONCATENATE(B217, "-", C217), 'SlotsAllocation 2'!$C$16:$C$29, 0)),
    IF(ISNA(MATCH(CONCATENATE(B217, "-", C217), 'SlotsAllocation 2'!$D$16:$D$29, 0)),
        IF(ISNA(MATCH(CONCATENATE(B217, "-", C217), 'SlotsAllocation 2'!$E$16:$E$29, 0)),
            IF(ISNA(MATCH(CONCATENATE(B217, "-", C217), 'SlotsAllocation 2'!$F$16:$F$29, 0)),
                IF(ISNA(MATCH(CONCATENATE(B217, "-", C217), 'SlotsAllocation 2'!$G$16:$G$29, 0)),
                    IF(ISNA(MATCH(CONCATENATE(B217, "-", C217), 'SlotsAllocation 2'!$H$16:$H$29, 0)),
                        IF(ISNA(MATCH(CONCATENATE(B217, "-", C217), 'SlotsAllocation 2'!$I$16:$I$29, 0)),
                           IF(ISNA(MATCH(CONCATENATE(B217, "-", C217), 'SlotsAllocation 2'!$J$16:$J$29, 0)),
                                0,
                            MATCH(CONCATENATE(B217, "-", C217), 'SlotsAllocation 2'!$J$16:$J$29, 0)),
                        MATCH(CONCATENATE(B217, "-", C217), 'SlotsAllocation 2'!$I$16:$I$29, 0)),
                    MATCH(CONCATENATE(B217, "-", C217), 'SlotsAllocation 2'!$H$16:$H$29, 0)),
                MATCH(CONCATENATE(B217, "-", C217), 'SlotsAllocation 2'!$G$16:$G$29, 0)),
            MATCH(CONCATENATE(B217, "-", C217), 'SlotsAllocation 2'!$F$16:$F$29, 0)),
        MATCH(CONCATENATE(B217, "-", C217), 'SlotsAllocation 2'!$E$16:$E$29, 0)),
    MATCH(CONCATENATE(B217, "-", C217), 'SlotsAllocation 2'!$D$16:$D$29, 0)),
MATCH(CONCATENATE(B217, "-", C217), 'SlotsAllocation 2'!$C$16:$C$29, 0))</f>
        <v>0</v>
      </c>
      <c r="L217" s="3">
        <f>IF(ISNA(MATCH(CONCATENATE(B217, "-", C217), 'SlotsAllocation 2'!$C$30:$C$43, 0)),
    IF(ISNA(MATCH(CONCATENATE(B217, "-", C217), 'SlotsAllocation 2'!$D$30:$D$43, 0)),
        IF(ISNA(MATCH(CONCATENATE(B217, "-", C217), 'SlotsAllocation 2'!$E$30:$E$43, 0)),
            IF(ISNA(MATCH(CONCATENATE(B217, "-", C217), 'SlotsAllocation 2'!$F$30:$F$43, 0)),
                IF(ISNA(MATCH(CONCATENATE(B217, "-", C217), 'SlotsAllocation 2'!$G$30:$G$43, 0)),
                    IF(ISNA(MATCH(CONCATENATE(B217, "-", C217), 'SlotsAllocation 2'!$H$30:$H$43, 0)),
                        IF(ISNA(MATCH(CONCATENATE(B217, "-", C217), 'SlotsAllocation 2'!$I$30:$I$43, 0)),
                           IF(ISNA(MATCH(CONCATENATE(B217, "-", C217), 'SlotsAllocation 2'!$J$30:$J$43, 0)),
                                0,
                            MATCH(CONCATENATE(B217, "-", C217), 'SlotsAllocation 2'!$J$30:$J$43, 0)),
                        MATCH(CONCATENATE(B217, "-", C217), 'SlotsAllocation 2'!$I$30:$I$43, 0)),
                    MATCH(CONCATENATE(B217, "-", C217), 'SlotsAllocation 2'!$H$30:$H$43, 0)),
                MATCH(CONCATENATE(B217, "-", C217), 'SlotsAllocation 2'!$G$30:$G$43, 0)),
            MATCH(CONCATENATE(B217, "-", C217), 'SlotsAllocation 2'!$F$30:$F$43, 0)),
        MATCH(CONCATENATE(B217, "-", C217), 'SlotsAllocation 2'!$E$30:$E$43, 0)),
    MATCH(CONCATENATE(B217, "-", C217), 'SlotsAllocation 2'!$D$30:$D$43, 0)),
MATCH(CONCATENATE(B217, "-", C217), 'SlotsAllocation 2'!$C$30:$C$43, 0))</f>
        <v>0</v>
      </c>
      <c r="M217" s="3">
        <f>IF(ISNA(MATCH(CONCATENATE(B217, "-", C217), 'SlotsAllocation 2'!$C$44:$C$57, 0)),
    IF(ISNA(MATCH(CONCATENATE(B217, "-", C217), 'SlotsAllocation 2'!$D$44:$D$57, 0)),
        IF(ISNA(MATCH(CONCATENATE(B217, "-", C217), 'SlotsAllocation 2'!$E$44:$E$57, 0)),
            IF(ISNA(MATCH(CONCATENATE(B217, "-", C217), 'SlotsAllocation 2'!$F$44:$F$57, 0)),
                IF(ISNA(MATCH(CONCATENATE(B217, "-", C217), 'SlotsAllocation 2'!$G$44:$G$57, 0)),
                    IF(ISNA(MATCH(CONCATENATE(B217, "-", C217), 'SlotsAllocation 2'!$H$44:$H$57, 0)),
                        IF(ISNA(MATCH(CONCATENATE(B217, "-", C217), 'SlotsAllocation 2'!$I$44:$I$57, 0)),
                           IF(ISNA(MATCH(CONCATENATE(B217, "-", C217), 'SlotsAllocation 2'!$J$44:$J$57, 0)),
                                0,
                            MATCH(CONCATENATE(B217, "-", C217), 'SlotsAllocation 2'!$J$44:$J$57, 0)),
                        MATCH(CONCATENATE(B217, "-", C217), 'SlotsAllocation 2'!$I$44:$I$57, 0)),
                    MATCH(CONCATENATE(B217, "-", C217), 'SlotsAllocation 2'!$H$44:$H$57, 0)),
                MATCH(CONCATENATE(B217, "-", C217), 'SlotsAllocation 2'!$G$44:$G$57, 0)),
            MATCH(CONCATENATE(B217, "-", C217), 'SlotsAllocation 2'!$F$44:$F$57, 0)),
        MATCH(CONCATENATE(B217, "-", C217), 'SlotsAllocation 2'!$E$44:$E$57, 0)),
    MATCH(CONCATENATE(B217, "-", C217), 'SlotsAllocation 2'!$D$44:$D$57, 0)),
MATCH(CONCATENATE(B217, "-", C217), 'SlotsAllocation 2'!$C$44:$C$57, 0))</f>
        <v>0</v>
      </c>
      <c r="N217" s="3">
        <f>IF(ISNA(MATCH(CONCATENATE(B217, "-", C217), 'SlotsAllocation 2'!$C$58:$C$71, 0)),
    IF(ISNA(MATCH(CONCATENATE(B217, "-", C217), 'SlotsAllocation 2'!$D$58:$D$71, 0)),
        IF(ISNA(MATCH(CONCATENATE(B217, "-", C217), 'SlotsAllocation 2'!$E$58:$E$71, 0)),
            IF(ISNA(MATCH(CONCATENATE(B217, "-", C217), 'SlotsAllocation 2'!$F$58:$F$71, 0)),
                IF(ISNA(MATCH(CONCATENATE(B217, "-", C217), 'SlotsAllocation 2'!$G$58:$G$71, 0)),
                    IF(ISNA(MATCH(CONCATENATE(B217, "-", C217), 'SlotsAllocation 2'!$H$58:$H$71, 0)),
                        IF(ISNA(MATCH(CONCATENATE(B217, "-", C217), 'SlotsAllocation 2'!$I$58:$I$71, 0)),
                           IF(ISNA(MATCH(CONCATENATE(B217, "-", C217), 'SlotsAllocation 2'!$J$58:$J$71, 0)),
                                0,
                            MATCH(CONCATENATE(B217, "-", C217), 'SlotsAllocation 2'!$J$58:$J$71, 0)),
                        MATCH(CONCATENATE(B217, "-", C217), 'SlotsAllocation 2'!$I$58:$I$71, 0)),
                    MATCH(CONCATENATE(B217, "-", C217), 'SlotsAllocation 2'!$H$58:$H$71, 0)),
                MATCH(CONCATENATE(B217, "-", C217), 'SlotsAllocation 2'!$G$58:$G$71, 0)),
            MATCH(CONCATENATE(B217, "-", C217), 'SlotsAllocation 2'!$F$58:$F$71, 0)),
        MATCH(CONCATENATE(B217, "-", C217), 'SlotsAllocation 2'!$E$58:$E$71, 0)),
    MATCH(CONCATENATE(B217, "-", C217), 'SlotsAllocation 2'!$D$58:$D$71, 0)),
MATCH(CONCATENATE(B217, "-", C217), 'SlotsAllocation 2'!$C$58:$C$71, 0))</f>
        <v>0</v>
      </c>
      <c r="O217" s="3" t="str">
        <f>IF(ISNA(MATCH(CONCATENATE(B217, "-", C217), 'SlotsAllocation 2'!$C$2:$C$71, 0)),
    IF(ISNA(MATCH(CONCATENATE(B217, "-", C217), 'SlotsAllocation 2'!$D$2:$D$71, 0)),
        IF(ISNA(MATCH(CONCATENATE(B217, "-", C217), 'SlotsAllocation 2'!$E$2:$E$71, 0)),
            IF(ISNA(MATCH(CONCATENATE(B217, "-", C217), 'SlotsAllocation 2'!$F$2:$F$71, 0)),
                IF(ISNA(MATCH(CONCATENATE(B217, "-", C217), 'SlotsAllocation 2'!$G$2:$G$71, 0)),
                    IF(ISNA(MATCH(CONCATENATE(B217, "-", C217), 'SlotsAllocation 2'!$H$2:$H$71, 0)),
                        IF(ISNA(MATCH(CONCATENATE(B217, "-", C217),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18:30-21:30</v>
      </c>
      <c r="P217" s="3" t="str">
        <f>IF(ISNA(VLOOKUP(Q217, 'LOOKUP Table'!$A$2:$B$75, 2, FALSE)), "No Room Allocated", VLOOKUP(Q217, 'LOOKUP Table'!$A$2:$B$75, 2, FALSE))</f>
        <v>No Room Allocated</v>
      </c>
      <c r="Q217" s="3" t="str">
        <f>IF(ISNA(MATCH(CONCATENATE(B217, "-", C217), 'SlotsAllocation 2'!$C$2:$C$71, 0)),
    IF(ISNA(MATCH(CONCATENATE(B217, "-", C217), 'SlotsAllocation 2'!$D$2:$D$71, 0)),
        IF(ISNA(MATCH(CONCATENATE(B217, "-", C217), 'SlotsAllocation 2'!$E$2:$E$71, 0)),
            IF(ISNA(MATCH(CONCATENATE(B217, "-", C217), 'SlotsAllocation 2'!$F$2:$F$71, 0)),
                IF(ISNA(MATCH(CONCATENATE(B217, "-", C217), 'SlotsAllocation 2'!$G$2:$G$71, 0)),
                    IF(ISNA(MATCH(CONCATENATE(B217, "-", C217), 'SlotsAllocation 2'!$H$2:$H$71, 0)),
                        IF(ISNA(MATCH(CONCATENATE(B217, "-", C217), 'SlotsAllocation 2'!$I$2:$I$71, 0)),
                            IF(ISNA(MATCH(CONCATENATE(B217, "-", C217), 'SlotsAllocation 2'!$J$2:$J$71, 0)),
                                "No Room Allocated",
                            MATCH(CONCATENATE(B217, "-", C217), 'SlotsAllocation 2'!$J$2:$J$71, 0)),
                        MATCH(CONCATENATE(B217, "-", C217), 'SlotsAllocation 2'!$I$2:$I$71, 0)),
                    MATCH(CONCATENATE(B217, "-", C217), 'SlotsAllocation 2'!$H$2:$H$71, 0)),
                MATCH(CONCATENATE(B217, "-", C217), 'SlotsAllocation 2'!$G$2:$G$71, 0)),
            MATCH(CONCATENATE(B217, "-", C217), 'SlotsAllocation 2'!$F$2:$F$71, 0)),
        MATCH(CONCATENATE(B217, "-", C217), 'SlotsAllocation 2'!$E$2:$E$71, 0)),
    MATCH(CONCATENATE(B217, "-", C217), 'SlotsAllocation 2'!$D$2:$D$71, 0)),
MATCH(CONCATENATE(B217, "-", C217), 'SlotsAllocation 2'!$C$2:$C$71, 0))</f>
        <v>No Room Allocated</v>
      </c>
      <c r="R217" s="19">
        <v>10</v>
      </c>
      <c r="S217" s="18"/>
      <c r="T217" s="18"/>
    </row>
    <row r="218" spans="1:23" ht="30" customHeight="1" x14ac:dyDescent="0.25">
      <c r="B218" s="23" t="s">
        <v>108</v>
      </c>
      <c r="C218" s="2">
        <v>3</v>
      </c>
      <c r="D218" s="19" t="s">
        <v>109</v>
      </c>
      <c r="E218" s="19" t="s">
        <v>110</v>
      </c>
      <c r="F218" s="29">
        <v>6</v>
      </c>
      <c r="G218" s="126" t="s">
        <v>146</v>
      </c>
      <c r="H218" s="113">
        <v>4241</v>
      </c>
      <c r="I218" s="3" t="s">
        <v>285</v>
      </c>
      <c r="J218" s="3">
        <f>IF(ISNA(MATCH(CONCATENATE(B218, "-", C218), 'SlotsAllocation 2'!$C$2:$C$15, 0)),
    IF(ISNA(MATCH(CONCATENATE(B218, "-", C218), 'SlotsAllocation 2'!$D$2:$D$15, 0)),
        IF(ISNA(MATCH(CONCATENATE(B218, "-", C218), 'SlotsAllocation 2'!$E$2:$E$15, 0)),
            IF(ISNA(MATCH(CONCATENATE(B218, "-", C218), 'SlotsAllocation 2'!$F$2:$F$15, 0)),
                IF(ISNA(MATCH(CONCATENATE(B218, "-", C218), 'SlotsAllocation 2'!$G$2:$G$15, 0)),
                    IF(ISNA(MATCH(CONCATENATE(B218, "-", C218), 'SlotsAllocation 2'!$H$2:$H$15, 0)),
                        IF(ISNA(MATCH(CONCATENATE(B218, "-", C218), 'SlotsAllocation 2'!$I$2:$I$15, 0)),
                            IF(ISNA(MATCH(CONCATENATE(B218, "-", C218), 'SlotsAllocation 2'!$J$2:$J$15, 0)),
                                0,
                            MATCH(CONCATENATE(B218, "-", C218), 'SlotsAllocation 2'!$J$2:$J$15, 0)),
                        MATCH(CONCATENATE(B218, "-", C218), 'SlotsAllocation 2'!$I$2:$I$15, 0)),
                    MATCH(CONCATENATE(B218, "-", C218), 'SlotsAllocation 2'!$H$2:$H$15, 0)),
                MATCH(CONCATENATE(B218, "-", C218), 'SlotsAllocation 2'!$G$2:$G$15, 0)),
            MATCH(CONCATENATE(B218, "-", C218), 'SlotsAllocation 2'!$F$2:$F$15, 0)),
        MATCH(CONCATENATE(B218, "-", C218), 'SlotsAllocation 2'!$E$2:$E$15, 0)),
    MATCH(CONCATENATE(B218, "-", C218), 'SlotsAllocation 2'!$D$2:$D$15, 0)),
MATCH(CONCATENATE(B218, "-", C218), 'SlotsAllocation 2'!$C$2:$C$15, 0))</f>
        <v>0</v>
      </c>
      <c r="K218" s="3">
        <f>IF(ISNA(MATCH(CONCATENATE(B218, "-", C218), 'SlotsAllocation 2'!$C$16:$C$29, 0)),
    IF(ISNA(MATCH(CONCATENATE(B218, "-", C218), 'SlotsAllocation 2'!$D$16:$D$29, 0)),
        IF(ISNA(MATCH(CONCATENATE(B218, "-", C218), 'SlotsAllocation 2'!$E$16:$E$29, 0)),
            IF(ISNA(MATCH(CONCATENATE(B218, "-", C218), 'SlotsAllocation 2'!$F$16:$F$29, 0)),
                IF(ISNA(MATCH(CONCATENATE(B218, "-", C218), 'SlotsAllocation 2'!$G$16:$G$29, 0)),
                    IF(ISNA(MATCH(CONCATENATE(B218, "-", C218), 'SlotsAllocation 2'!$H$16:$H$29, 0)),
                        IF(ISNA(MATCH(CONCATENATE(B218, "-", C218), 'SlotsAllocation 2'!$I$16:$I$29, 0)),
                           IF(ISNA(MATCH(CONCATENATE(B218, "-", C218), 'SlotsAllocation 2'!$J$16:$J$29, 0)),
                                0,
                            MATCH(CONCATENATE(B218, "-", C218), 'SlotsAllocation 2'!$J$16:$J$29, 0)),
                        MATCH(CONCATENATE(B218, "-", C218), 'SlotsAllocation 2'!$I$16:$I$29, 0)),
                    MATCH(CONCATENATE(B218, "-", C218), 'SlotsAllocation 2'!$H$16:$H$29, 0)),
                MATCH(CONCATENATE(B218, "-", C218), 'SlotsAllocation 2'!$G$16:$G$29, 0)),
            MATCH(CONCATENATE(B218, "-", C218), 'SlotsAllocation 2'!$F$16:$F$29, 0)),
        MATCH(CONCATENATE(B218, "-", C218), 'SlotsAllocation 2'!$E$16:$E$29, 0)),
    MATCH(CONCATENATE(B218, "-", C218), 'SlotsAllocation 2'!$D$16:$D$29, 0)),
MATCH(CONCATENATE(B218, "-", C218), 'SlotsAllocation 2'!$C$16:$C$29, 0))</f>
        <v>0</v>
      </c>
      <c r="L218" s="3">
        <f>IF(ISNA(MATCH(CONCATENATE(B218, "-", C218), 'SlotsAllocation 2'!$C$30:$C$43, 0)),
    IF(ISNA(MATCH(CONCATENATE(B218, "-", C218), 'SlotsAllocation 2'!$D$30:$D$43, 0)),
        IF(ISNA(MATCH(CONCATENATE(B218, "-", C218), 'SlotsAllocation 2'!$E$30:$E$43, 0)),
            IF(ISNA(MATCH(CONCATENATE(B218, "-", C218), 'SlotsAllocation 2'!$F$30:$F$43, 0)),
                IF(ISNA(MATCH(CONCATENATE(B218, "-", C218), 'SlotsAllocation 2'!$G$30:$G$43, 0)),
                    IF(ISNA(MATCH(CONCATENATE(B218, "-", C218), 'SlotsAllocation 2'!$H$30:$H$43, 0)),
                        IF(ISNA(MATCH(CONCATENATE(B218, "-", C218), 'SlotsAllocation 2'!$I$30:$I$43, 0)),
                           IF(ISNA(MATCH(CONCATENATE(B218, "-", C218), 'SlotsAllocation 2'!$J$30:$J$43, 0)),
                                0,
                            MATCH(CONCATENATE(B218, "-", C218), 'SlotsAllocation 2'!$J$30:$J$43, 0)),
                        MATCH(CONCATENATE(B218, "-", C218), 'SlotsAllocation 2'!$I$30:$I$43, 0)),
                    MATCH(CONCATENATE(B218, "-", C218), 'SlotsAllocation 2'!$H$30:$H$43, 0)),
                MATCH(CONCATENATE(B218, "-", C218), 'SlotsAllocation 2'!$G$30:$G$43, 0)),
            MATCH(CONCATENATE(B218, "-", C218), 'SlotsAllocation 2'!$F$30:$F$43, 0)),
        MATCH(CONCATENATE(B218, "-", C218), 'SlotsAllocation 2'!$E$30:$E$43, 0)),
    MATCH(CONCATENATE(B218, "-", C218), 'SlotsAllocation 2'!$D$30:$D$43, 0)),
MATCH(CONCATENATE(B218, "-", C218), 'SlotsAllocation 2'!$C$30:$C$43, 0))</f>
        <v>0</v>
      </c>
      <c r="M218" s="3">
        <f>IF(ISNA(MATCH(CONCATENATE(B218, "-", C218), 'SlotsAllocation 2'!$C$44:$C$57, 0)),
    IF(ISNA(MATCH(CONCATENATE(B218, "-", C218), 'SlotsAllocation 2'!$D$44:$D$57, 0)),
        IF(ISNA(MATCH(CONCATENATE(B218, "-", C218), 'SlotsAllocation 2'!$E$44:$E$57, 0)),
            IF(ISNA(MATCH(CONCATENATE(B218, "-", C218), 'SlotsAllocation 2'!$F$44:$F$57, 0)),
                IF(ISNA(MATCH(CONCATENATE(B218, "-", C218), 'SlotsAllocation 2'!$G$44:$G$57, 0)),
                    IF(ISNA(MATCH(CONCATENATE(B218, "-", C218), 'SlotsAllocation 2'!$H$44:$H$57, 0)),
                        IF(ISNA(MATCH(CONCATENATE(B218, "-", C218), 'SlotsAllocation 2'!$I$44:$I$57, 0)),
                           IF(ISNA(MATCH(CONCATENATE(B218, "-", C218), 'SlotsAllocation 2'!$J$44:$J$57, 0)),
                                0,
                            MATCH(CONCATENATE(B218, "-", C218), 'SlotsAllocation 2'!$J$44:$J$57, 0)),
                        MATCH(CONCATENATE(B218, "-", C218), 'SlotsAllocation 2'!$I$44:$I$57, 0)),
                    MATCH(CONCATENATE(B218, "-", C218), 'SlotsAllocation 2'!$H$44:$H$57, 0)),
                MATCH(CONCATENATE(B218, "-", C218), 'SlotsAllocation 2'!$G$44:$G$57, 0)),
            MATCH(CONCATENATE(B218, "-", C218), 'SlotsAllocation 2'!$F$44:$F$57, 0)),
        MATCH(CONCATENATE(B218, "-", C218), 'SlotsAllocation 2'!$E$44:$E$57, 0)),
    MATCH(CONCATENATE(B218, "-", C218), 'SlotsAllocation 2'!$D$44:$D$57, 0)),
MATCH(CONCATENATE(B218, "-", C218), 'SlotsAllocation 2'!$C$44:$C$57, 0))</f>
        <v>0</v>
      </c>
      <c r="N218" s="3">
        <f>IF(ISNA(MATCH(CONCATENATE(B218, "-", C218), 'SlotsAllocation 2'!$C$58:$C$71, 0)),
    IF(ISNA(MATCH(CONCATENATE(B218, "-", C218), 'SlotsAllocation 2'!$D$58:$D$71, 0)),
        IF(ISNA(MATCH(CONCATENATE(B218, "-", C218), 'SlotsAllocation 2'!$E$58:$E$71, 0)),
            IF(ISNA(MATCH(CONCATENATE(B218, "-", C218), 'SlotsAllocation 2'!$F$58:$F$71, 0)),
                IF(ISNA(MATCH(CONCATENATE(B218, "-", C218), 'SlotsAllocation 2'!$G$58:$G$71, 0)),
                    IF(ISNA(MATCH(CONCATENATE(B218, "-", C218), 'SlotsAllocation 2'!$H$58:$H$71, 0)),
                        IF(ISNA(MATCH(CONCATENATE(B218, "-", C218), 'SlotsAllocation 2'!$I$58:$I$71, 0)),
                           IF(ISNA(MATCH(CONCATENATE(B218, "-", C218), 'SlotsAllocation 2'!$J$58:$J$71, 0)),
                                0,
                            MATCH(CONCATENATE(B218, "-", C218), 'SlotsAllocation 2'!$J$58:$J$71, 0)),
                        MATCH(CONCATENATE(B218, "-", C218), 'SlotsAllocation 2'!$I$58:$I$71, 0)),
                    MATCH(CONCATENATE(B218, "-", C218), 'SlotsAllocation 2'!$H$58:$H$71, 0)),
                MATCH(CONCATENATE(B218, "-", C218), 'SlotsAllocation 2'!$G$58:$G$71, 0)),
            MATCH(CONCATENATE(B218, "-", C218), 'SlotsAllocation 2'!$F$58:$F$71, 0)),
        MATCH(CONCATENATE(B218, "-", C218), 'SlotsAllocation 2'!$E$58:$E$71, 0)),
    MATCH(CONCATENATE(B218, "-", C218), 'SlotsAllocation 2'!$D$58:$D$71, 0)),
MATCH(CONCATENATE(B218, "-", C218), 'SlotsAllocation 2'!$C$58:$C$71, 0))</f>
        <v>0</v>
      </c>
      <c r="O218" s="3" t="str">
        <f>IF(ISNA(MATCH(CONCATENATE(B218, "-", C218), 'SlotsAllocation 2'!$C$2:$C$71, 0)),
    IF(ISNA(MATCH(CONCATENATE(B218, "-", C218), 'SlotsAllocation 2'!$D$2:$D$71, 0)),
        IF(ISNA(MATCH(CONCATENATE(B218, "-", C218), 'SlotsAllocation 2'!$E$2:$E$71, 0)),
            IF(ISNA(MATCH(CONCATENATE(B218, "-", C218), 'SlotsAllocation 2'!$F$2:$F$71, 0)),
                IF(ISNA(MATCH(CONCATENATE(B218, "-", C218), 'SlotsAllocation 2'!$G$2:$G$71, 0)),
                    IF(ISNA(MATCH(CONCATENATE(B218, "-", C218), 'SlotsAllocation 2'!$H$2:$H$71, 0)),
                        IF(ISNA(MATCH(CONCATENATE(B218, "-", C218),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18:30-21:30</v>
      </c>
      <c r="P218" s="3" t="str">
        <f>IF(ISNA(VLOOKUP(Q218, 'LOOKUP Table'!$A$2:$B$75, 2, FALSE)), "No Room Allocated", VLOOKUP(Q218, 'LOOKUP Table'!$A$2:$B$75, 2, FALSE))</f>
        <v>No Room Allocated</v>
      </c>
      <c r="Q218" s="3" t="str">
        <f>IF(ISNA(MATCH(CONCATENATE(B218, "-", C218), 'SlotsAllocation 2'!$C$2:$C$71, 0)),
    IF(ISNA(MATCH(CONCATENATE(B218, "-", C218), 'SlotsAllocation 2'!$D$2:$D$71, 0)),
        IF(ISNA(MATCH(CONCATENATE(B218, "-", C218), 'SlotsAllocation 2'!$E$2:$E$71, 0)),
            IF(ISNA(MATCH(CONCATENATE(B218, "-", C218), 'SlotsAllocation 2'!$F$2:$F$71, 0)),
                IF(ISNA(MATCH(CONCATENATE(B218, "-", C218), 'SlotsAllocation 2'!$G$2:$G$71, 0)),
                    IF(ISNA(MATCH(CONCATENATE(B218, "-", C218), 'SlotsAllocation 2'!$H$2:$H$71, 0)),
                        IF(ISNA(MATCH(CONCATENATE(B218, "-", C218), 'SlotsAllocation 2'!$I$2:$I$71, 0)),
                            IF(ISNA(MATCH(CONCATENATE(B218, "-", C218), 'SlotsAllocation 2'!$J$2:$J$71, 0)),
                                "No Room Allocated",
                            MATCH(CONCATENATE(B218, "-", C218), 'SlotsAllocation 2'!$J$2:$J$71, 0)),
                        MATCH(CONCATENATE(B218, "-", C218), 'SlotsAllocation 2'!$I$2:$I$71, 0)),
                    MATCH(CONCATENATE(B218, "-", C218), 'SlotsAllocation 2'!$H$2:$H$71, 0)),
                MATCH(CONCATENATE(B218, "-", C218), 'SlotsAllocation 2'!$G$2:$G$71, 0)),
            MATCH(CONCATENATE(B218, "-", C218), 'SlotsAllocation 2'!$F$2:$F$71, 0)),
        MATCH(CONCATENATE(B218, "-", C218), 'SlotsAllocation 2'!$E$2:$E$71, 0)),
    MATCH(CONCATENATE(B218, "-", C218), 'SlotsAllocation 2'!$D$2:$D$71, 0)),
MATCH(CONCATENATE(B218, "-", C218), 'SlotsAllocation 2'!$C$2:$C$71, 0))</f>
        <v>No Room Allocated</v>
      </c>
      <c r="R218" s="19">
        <v>10</v>
      </c>
      <c r="S218" s="18"/>
      <c r="T218" s="18"/>
    </row>
    <row r="219" spans="1:23" ht="30" customHeight="1" x14ac:dyDescent="0.25">
      <c r="B219" s="23" t="s">
        <v>108</v>
      </c>
      <c r="C219" s="2">
        <v>4</v>
      </c>
      <c r="D219" s="19" t="s">
        <v>109</v>
      </c>
      <c r="E219" s="19" t="s">
        <v>110</v>
      </c>
      <c r="F219" s="29">
        <v>6</v>
      </c>
      <c r="G219" s="113" t="s">
        <v>138</v>
      </c>
      <c r="H219" s="113">
        <v>4285</v>
      </c>
      <c r="I219" s="3" t="s">
        <v>285</v>
      </c>
      <c r="J219" s="3">
        <f>IF(ISNA(MATCH(CONCATENATE(B219, "-", C219), 'SlotsAllocation 2'!$C$2:$C$15, 0)),
    IF(ISNA(MATCH(CONCATENATE(B219, "-", C219), 'SlotsAllocation 2'!$D$2:$D$15, 0)),
        IF(ISNA(MATCH(CONCATENATE(B219, "-", C219), 'SlotsAllocation 2'!$E$2:$E$15, 0)),
            IF(ISNA(MATCH(CONCATENATE(B219, "-", C219), 'SlotsAllocation 2'!$F$2:$F$15, 0)),
                IF(ISNA(MATCH(CONCATENATE(B219, "-", C219), 'SlotsAllocation 2'!$G$2:$G$15, 0)),
                    IF(ISNA(MATCH(CONCATENATE(B219, "-", C219), 'SlotsAllocation 2'!$H$2:$H$15, 0)),
                        IF(ISNA(MATCH(CONCATENATE(B219, "-", C219), 'SlotsAllocation 2'!$I$2:$I$15, 0)),
                            IF(ISNA(MATCH(CONCATENATE(B219, "-", C219), 'SlotsAllocation 2'!$J$2:$J$15, 0)),
                                0,
                            MATCH(CONCATENATE(B219, "-", C219), 'SlotsAllocation 2'!$J$2:$J$15, 0)),
                        MATCH(CONCATENATE(B219, "-", C219), 'SlotsAllocation 2'!$I$2:$I$15, 0)),
                    MATCH(CONCATENATE(B219, "-", C219), 'SlotsAllocation 2'!$H$2:$H$15, 0)),
                MATCH(CONCATENATE(B219, "-", C219), 'SlotsAllocation 2'!$G$2:$G$15, 0)),
            MATCH(CONCATENATE(B219, "-", C219), 'SlotsAllocation 2'!$F$2:$F$15, 0)),
        MATCH(CONCATENATE(B219, "-", C219), 'SlotsAllocation 2'!$E$2:$E$15, 0)),
    MATCH(CONCATENATE(B219, "-", C219), 'SlotsAllocation 2'!$D$2:$D$15, 0)),
MATCH(CONCATENATE(B219, "-", C219), 'SlotsAllocation 2'!$C$2:$C$15, 0))</f>
        <v>0</v>
      </c>
      <c r="K219" s="3">
        <f>IF(ISNA(MATCH(CONCATENATE(B219, "-", C219), 'SlotsAllocation 2'!$C$16:$C$29, 0)),
    IF(ISNA(MATCH(CONCATENATE(B219, "-", C219), 'SlotsAllocation 2'!$D$16:$D$29, 0)),
        IF(ISNA(MATCH(CONCATENATE(B219, "-", C219), 'SlotsAllocation 2'!$E$16:$E$29, 0)),
            IF(ISNA(MATCH(CONCATENATE(B219, "-", C219), 'SlotsAllocation 2'!$F$16:$F$29, 0)),
                IF(ISNA(MATCH(CONCATENATE(B219, "-", C219), 'SlotsAllocation 2'!$G$16:$G$29, 0)),
                    IF(ISNA(MATCH(CONCATENATE(B219, "-", C219), 'SlotsAllocation 2'!$H$16:$H$29, 0)),
                        IF(ISNA(MATCH(CONCATENATE(B219, "-", C219), 'SlotsAllocation 2'!$I$16:$I$29, 0)),
                           IF(ISNA(MATCH(CONCATENATE(B219, "-", C219), 'SlotsAllocation 2'!$J$16:$J$29, 0)),
                                0,
                            MATCH(CONCATENATE(B219, "-", C219), 'SlotsAllocation 2'!$J$16:$J$29, 0)),
                        MATCH(CONCATENATE(B219, "-", C219), 'SlotsAllocation 2'!$I$16:$I$29, 0)),
                    MATCH(CONCATENATE(B219, "-", C219), 'SlotsAllocation 2'!$H$16:$H$29, 0)),
                MATCH(CONCATENATE(B219, "-", C219), 'SlotsAllocation 2'!$G$16:$G$29, 0)),
            MATCH(CONCATENATE(B219, "-", C219), 'SlotsAllocation 2'!$F$16:$F$29, 0)),
        MATCH(CONCATENATE(B219, "-", C219), 'SlotsAllocation 2'!$E$16:$E$29, 0)),
    MATCH(CONCATENATE(B219, "-", C219), 'SlotsAllocation 2'!$D$16:$D$29, 0)),
MATCH(CONCATENATE(B219, "-", C219), 'SlotsAllocation 2'!$C$16:$C$29, 0))</f>
        <v>0</v>
      </c>
      <c r="L219" s="3">
        <f>IF(ISNA(MATCH(CONCATENATE(B219, "-", C219), 'SlotsAllocation 2'!$C$30:$C$43, 0)),
    IF(ISNA(MATCH(CONCATENATE(B219, "-", C219), 'SlotsAllocation 2'!$D$30:$D$43, 0)),
        IF(ISNA(MATCH(CONCATENATE(B219, "-", C219), 'SlotsAllocation 2'!$E$30:$E$43, 0)),
            IF(ISNA(MATCH(CONCATENATE(B219, "-", C219), 'SlotsAllocation 2'!$F$30:$F$43, 0)),
                IF(ISNA(MATCH(CONCATENATE(B219, "-", C219), 'SlotsAllocation 2'!$G$30:$G$43, 0)),
                    IF(ISNA(MATCH(CONCATENATE(B219, "-", C219), 'SlotsAllocation 2'!$H$30:$H$43, 0)),
                        IF(ISNA(MATCH(CONCATENATE(B219, "-", C219), 'SlotsAllocation 2'!$I$30:$I$43, 0)),
                           IF(ISNA(MATCH(CONCATENATE(B219, "-", C219), 'SlotsAllocation 2'!$J$30:$J$43, 0)),
                                0,
                            MATCH(CONCATENATE(B219, "-", C219), 'SlotsAllocation 2'!$J$30:$J$43, 0)),
                        MATCH(CONCATENATE(B219, "-", C219), 'SlotsAllocation 2'!$I$30:$I$43, 0)),
                    MATCH(CONCATENATE(B219, "-", C219), 'SlotsAllocation 2'!$H$30:$H$43, 0)),
                MATCH(CONCATENATE(B219, "-", C219), 'SlotsAllocation 2'!$G$30:$G$43, 0)),
            MATCH(CONCATENATE(B219, "-", C219), 'SlotsAllocation 2'!$F$30:$F$43, 0)),
        MATCH(CONCATENATE(B219, "-", C219), 'SlotsAllocation 2'!$E$30:$E$43, 0)),
    MATCH(CONCATENATE(B219, "-", C219), 'SlotsAllocation 2'!$D$30:$D$43, 0)),
MATCH(CONCATENATE(B219, "-", C219), 'SlotsAllocation 2'!$C$30:$C$43, 0))</f>
        <v>0</v>
      </c>
      <c r="M219" s="3">
        <f>IF(ISNA(MATCH(CONCATENATE(B219, "-", C219), 'SlotsAllocation 2'!$C$44:$C$57, 0)),
    IF(ISNA(MATCH(CONCATENATE(B219, "-", C219), 'SlotsAllocation 2'!$D$44:$D$57, 0)),
        IF(ISNA(MATCH(CONCATENATE(B219, "-", C219), 'SlotsAllocation 2'!$E$44:$E$57, 0)),
            IF(ISNA(MATCH(CONCATENATE(B219, "-", C219), 'SlotsAllocation 2'!$F$44:$F$57, 0)),
                IF(ISNA(MATCH(CONCATENATE(B219, "-", C219), 'SlotsAllocation 2'!$G$44:$G$57, 0)),
                    IF(ISNA(MATCH(CONCATENATE(B219, "-", C219), 'SlotsAllocation 2'!$H$44:$H$57, 0)),
                        IF(ISNA(MATCH(CONCATENATE(B219, "-", C219), 'SlotsAllocation 2'!$I$44:$I$57, 0)),
                           IF(ISNA(MATCH(CONCATENATE(B219, "-", C219), 'SlotsAllocation 2'!$J$44:$J$57, 0)),
                                0,
                            MATCH(CONCATENATE(B219, "-", C219), 'SlotsAllocation 2'!$J$44:$J$57, 0)),
                        MATCH(CONCATENATE(B219, "-", C219), 'SlotsAllocation 2'!$I$44:$I$57, 0)),
                    MATCH(CONCATENATE(B219, "-", C219), 'SlotsAllocation 2'!$H$44:$H$57, 0)),
                MATCH(CONCATENATE(B219, "-", C219), 'SlotsAllocation 2'!$G$44:$G$57, 0)),
            MATCH(CONCATENATE(B219, "-", C219), 'SlotsAllocation 2'!$F$44:$F$57, 0)),
        MATCH(CONCATENATE(B219, "-", C219), 'SlotsAllocation 2'!$E$44:$E$57, 0)),
    MATCH(CONCATENATE(B219, "-", C219), 'SlotsAllocation 2'!$D$44:$D$57, 0)),
MATCH(CONCATENATE(B219, "-", C219), 'SlotsAllocation 2'!$C$44:$C$57, 0))</f>
        <v>0</v>
      </c>
      <c r="N219" s="3">
        <f>IF(ISNA(MATCH(CONCATENATE(B219, "-", C219), 'SlotsAllocation 2'!$C$58:$C$71, 0)),
    IF(ISNA(MATCH(CONCATENATE(B219, "-", C219), 'SlotsAllocation 2'!$D$58:$D$71, 0)),
        IF(ISNA(MATCH(CONCATENATE(B219, "-", C219), 'SlotsAllocation 2'!$E$58:$E$71, 0)),
            IF(ISNA(MATCH(CONCATENATE(B219, "-", C219), 'SlotsAllocation 2'!$F$58:$F$71, 0)),
                IF(ISNA(MATCH(CONCATENATE(B219, "-", C219), 'SlotsAllocation 2'!$G$58:$G$71, 0)),
                    IF(ISNA(MATCH(CONCATENATE(B219, "-", C219), 'SlotsAllocation 2'!$H$58:$H$71, 0)),
                        IF(ISNA(MATCH(CONCATENATE(B219, "-", C219), 'SlotsAllocation 2'!$I$58:$I$71, 0)),
                           IF(ISNA(MATCH(CONCATENATE(B219, "-", C219), 'SlotsAllocation 2'!$J$58:$J$71, 0)),
                                0,
                            MATCH(CONCATENATE(B219, "-", C219), 'SlotsAllocation 2'!$J$58:$J$71, 0)),
                        MATCH(CONCATENATE(B219, "-", C219), 'SlotsAllocation 2'!$I$58:$I$71, 0)),
                    MATCH(CONCATENATE(B219, "-", C219), 'SlotsAllocation 2'!$H$58:$H$71, 0)),
                MATCH(CONCATENATE(B219, "-", C219), 'SlotsAllocation 2'!$G$58:$G$71, 0)),
            MATCH(CONCATENATE(B219, "-", C219), 'SlotsAllocation 2'!$F$58:$F$71, 0)),
        MATCH(CONCATENATE(B219, "-", C219), 'SlotsAllocation 2'!$E$58:$E$71, 0)),
    MATCH(CONCATENATE(B219, "-", C219), 'SlotsAllocation 2'!$D$58:$D$71, 0)),
MATCH(CONCATENATE(B219, "-", C219), 'SlotsAllocation 2'!$C$58:$C$71, 0))</f>
        <v>0</v>
      </c>
      <c r="O219" s="3" t="str">
        <f>IF(ISNA(MATCH(CONCATENATE(B219, "-", C219), 'SlotsAllocation 2'!$C$2:$C$71, 0)),
    IF(ISNA(MATCH(CONCATENATE(B219, "-", C219), 'SlotsAllocation 2'!$D$2:$D$71, 0)),
        IF(ISNA(MATCH(CONCATENATE(B219, "-", C219), 'SlotsAllocation 2'!$E$2:$E$71, 0)),
            IF(ISNA(MATCH(CONCATENATE(B219, "-", C219), 'SlotsAllocation 2'!$F$2:$F$71, 0)),
                IF(ISNA(MATCH(CONCATENATE(B219, "-", C219), 'SlotsAllocation 2'!$G$2:$G$71, 0)),
                    IF(ISNA(MATCH(CONCATENATE(B219, "-", C219), 'SlotsAllocation 2'!$H$2:$H$71, 0)),
                        IF(ISNA(MATCH(CONCATENATE(B219, "-", C219),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18:30-21:30</v>
      </c>
      <c r="P219" s="3" t="str">
        <f>IF(ISNA(VLOOKUP(Q219, 'LOOKUP Table'!$A$2:$B$75, 2, FALSE)), "No Room Allocated", VLOOKUP(Q219, 'LOOKUP Table'!$A$2:$B$75, 2, FALSE))</f>
        <v>No Room Allocated</v>
      </c>
      <c r="Q219" s="3" t="str">
        <f>IF(ISNA(MATCH(CONCATENATE(B219, "-", C219), 'SlotsAllocation 2'!$C$2:$C$71, 0)),
    IF(ISNA(MATCH(CONCATENATE(B219, "-", C219), 'SlotsAllocation 2'!$D$2:$D$71, 0)),
        IF(ISNA(MATCH(CONCATENATE(B219, "-", C219), 'SlotsAllocation 2'!$E$2:$E$71, 0)),
            IF(ISNA(MATCH(CONCATENATE(B219, "-", C219), 'SlotsAllocation 2'!$F$2:$F$71, 0)),
                IF(ISNA(MATCH(CONCATENATE(B219, "-", C219), 'SlotsAllocation 2'!$G$2:$G$71, 0)),
                    IF(ISNA(MATCH(CONCATENATE(B219, "-", C219), 'SlotsAllocation 2'!$H$2:$H$71, 0)),
                        IF(ISNA(MATCH(CONCATENATE(B219, "-", C219), 'SlotsAllocation 2'!$I$2:$I$71, 0)),
                            IF(ISNA(MATCH(CONCATENATE(B219, "-", C219), 'SlotsAllocation 2'!$J$2:$J$71, 0)),
                                "No Room Allocated",
                            MATCH(CONCATENATE(B219, "-", C219), 'SlotsAllocation 2'!$J$2:$J$71, 0)),
                        MATCH(CONCATENATE(B219, "-", C219), 'SlotsAllocation 2'!$I$2:$I$71, 0)),
                    MATCH(CONCATENATE(B219, "-", C219), 'SlotsAllocation 2'!$H$2:$H$71, 0)),
                MATCH(CONCATENATE(B219, "-", C219), 'SlotsAllocation 2'!$G$2:$G$71, 0)),
            MATCH(CONCATENATE(B219, "-", C219), 'SlotsAllocation 2'!$F$2:$F$71, 0)),
        MATCH(CONCATENATE(B219, "-", C219), 'SlotsAllocation 2'!$E$2:$E$71, 0)),
    MATCH(CONCATENATE(B219, "-", C219), 'SlotsAllocation 2'!$D$2:$D$71, 0)),
MATCH(CONCATENATE(B219, "-", C219), 'SlotsAllocation 2'!$C$2:$C$71, 0))</f>
        <v>No Room Allocated</v>
      </c>
      <c r="R219" s="19">
        <v>10</v>
      </c>
      <c r="S219" s="18"/>
      <c r="T219" s="18"/>
    </row>
    <row r="220" spans="1:23" ht="30" customHeight="1" x14ac:dyDescent="0.25">
      <c r="B220" s="23" t="s">
        <v>108</v>
      </c>
      <c r="C220" s="2">
        <v>5</v>
      </c>
      <c r="D220" s="19" t="s">
        <v>109</v>
      </c>
      <c r="E220" s="19" t="s">
        <v>110</v>
      </c>
      <c r="F220" s="29">
        <v>6</v>
      </c>
      <c r="G220" s="113" t="s">
        <v>158</v>
      </c>
      <c r="H220" s="113">
        <v>4382</v>
      </c>
      <c r="I220" s="3" t="s">
        <v>285</v>
      </c>
      <c r="J220" s="3">
        <f>IF(ISNA(MATCH(CONCATENATE(B220, "-", C220), 'SlotsAllocation 2'!$C$2:$C$15, 0)),
    IF(ISNA(MATCH(CONCATENATE(B220, "-", C220), 'SlotsAllocation 2'!$D$2:$D$15, 0)),
        IF(ISNA(MATCH(CONCATENATE(B220, "-", C220), 'SlotsAllocation 2'!$E$2:$E$15, 0)),
            IF(ISNA(MATCH(CONCATENATE(B220, "-", C220), 'SlotsAllocation 2'!$F$2:$F$15, 0)),
                IF(ISNA(MATCH(CONCATENATE(B220, "-", C220), 'SlotsAllocation 2'!$G$2:$G$15, 0)),
                    IF(ISNA(MATCH(CONCATENATE(B220, "-", C220), 'SlotsAllocation 2'!$H$2:$H$15, 0)),
                        IF(ISNA(MATCH(CONCATENATE(B220, "-", C220), 'SlotsAllocation 2'!$I$2:$I$15, 0)),
                            IF(ISNA(MATCH(CONCATENATE(B220, "-", C220), 'SlotsAllocation 2'!$J$2:$J$15, 0)),
                                0,
                            MATCH(CONCATENATE(B220, "-", C220), 'SlotsAllocation 2'!$J$2:$J$15, 0)),
                        MATCH(CONCATENATE(B220, "-", C220), 'SlotsAllocation 2'!$I$2:$I$15, 0)),
                    MATCH(CONCATENATE(B220, "-", C220), 'SlotsAllocation 2'!$H$2:$H$15, 0)),
                MATCH(CONCATENATE(B220, "-", C220), 'SlotsAllocation 2'!$G$2:$G$15, 0)),
            MATCH(CONCATENATE(B220, "-", C220), 'SlotsAllocation 2'!$F$2:$F$15, 0)),
        MATCH(CONCATENATE(B220, "-", C220), 'SlotsAllocation 2'!$E$2:$E$15, 0)),
    MATCH(CONCATENATE(B220, "-", C220), 'SlotsAllocation 2'!$D$2:$D$15, 0)),
MATCH(CONCATENATE(B220, "-", C220), 'SlotsAllocation 2'!$C$2:$C$15, 0))</f>
        <v>0</v>
      </c>
      <c r="K220" s="3">
        <f>IF(ISNA(MATCH(CONCATENATE(B220, "-", C220), 'SlotsAllocation 2'!$C$16:$C$29, 0)),
    IF(ISNA(MATCH(CONCATENATE(B220, "-", C220), 'SlotsAllocation 2'!$D$16:$D$29, 0)),
        IF(ISNA(MATCH(CONCATENATE(B220, "-", C220), 'SlotsAllocation 2'!$E$16:$E$29, 0)),
            IF(ISNA(MATCH(CONCATENATE(B220, "-", C220), 'SlotsAllocation 2'!$F$16:$F$29, 0)),
                IF(ISNA(MATCH(CONCATENATE(B220, "-", C220), 'SlotsAllocation 2'!$G$16:$G$29, 0)),
                    IF(ISNA(MATCH(CONCATENATE(B220, "-", C220), 'SlotsAllocation 2'!$H$16:$H$29, 0)),
                        IF(ISNA(MATCH(CONCATENATE(B220, "-", C220), 'SlotsAllocation 2'!$I$16:$I$29, 0)),
                           IF(ISNA(MATCH(CONCATENATE(B220, "-", C220), 'SlotsAllocation 2'!$J$16:$J$29, 0)),
                                0,
                            MATCH(CONCATENATE(B220, "-", C220), 'SlotsAllocation 2'!$J$16:$J$29, 0)),
                        MATCH(CONCATENATE(B220, "-", C220), 'SlotsAllocation 2'!$I$16:$I$29, 0)),
                    MATCH(CONCATENATE(B220, "-", C220), 'SlotsAllocation 2'!$H$16:$H$29, 0)),
                MATCH(CONCATENATE(B220, "-", C220), 'SlotsAllocation 2'!$G$16:$G$29, 0)),
            MATCH(CONCATENATE(B220, "-", C220), 'SlotsAllocation 2'!$F$16:$F$29, 0)),
        MATCH(CONCATENATE(B220, "-", C220), 'SlotsAllocation 2'!$E$16:$E$29, 0)),
    MATCH(CONCATENATE(B220, "-", C220), 'SlotsAllocation 2'!$D$16:$D$29, 0)),
MATCH(CONCATENATE(B220, "-", C220), 'SlotsAllocation 2'!$C$16:$C$29, 0))</f>
        <v>0</v>
      </c>
      <c r="L220" s="3">
        <f>IF(ISNA(MATCH(CONCATENATE(B220, "-", C220), 'SlotsAllocation 2'!$C$30:$C$43, 0)),
    IF(ISNA(MATCH(CONCATENATE(B220, "-", C220), 'SlotsAllocation 2'!$D$30:$D$43, 0)),
        IF(ISNA(MATCH(CONCATENATE(B220, "-", C220), 'SlotsAllocation 2'!$E$30:$E$43, 0)),
            IF(ISNA(MATCH(CONCATENATE(B220, "-", C220), 'SlotsAllocation 2'!$F$30:$F$43, 0)),
                IF(ISNA(MATCH(CONCATENATE(B220, "-", C220), 'SlotsAllocation 2'!$G$30:$G$43, 0)),
                    IF(ISNA(MATCH(CONCATENATE(B220, "-", C220), 'SlotsAllocation 2'!$H$30:$H$43, 0)),
                        IF(ISNA(MATCH(CONCATENATE(B220, "-", C220), 'SlotsAllocation 2'!$I$30:$I$43, 0)),
                           IF(ISNA(MATCH(CONCATENATE(B220, "-", C220), 'SlotsAllocation 2'!$J$30:$J$43, 0)),
                                0,
                            MATCH(CONCATENATE(B220, "-", C220), 'SlotsAllocation 2'!$J$30:$J$43, 0)),
                        MATCH(CONCATENATE(B220, "-", C220), 'SlotsAllocation 2'!$I$30:$I$43, 0)),
                    MATCH(CONCATENATE(B220, "-", C220), 'SlotsAllocation 2'!$H$30:$H$43, 0)),
                MATCH(CONCATENATE(B220, "-", C220), 'SlotsAllocation 2'!$G$30:$G$43, 0)),
            MATCH(CONCATENATE(B220, "-", C220), 'SlotsAllocation 2'!$F$30:$F$43, 0)),
        MATCH(CONCATENATE(B220, "-", C220), 'SlotsAllocation 2'!$E$30:$E$43, 0)),
    MATCH(CONCATENATE(B220, "-", C220), 'SlotsAllocation 2'!$D$30:$D$43, 0)),
MATCH(CONCATENATE(B220, "-", C220), 'SlotsAllocation 2'!$C$30:$C$43, 0))</f>
        <v>0</v>
      </c>
      <c r="M220" s="3">
        <f>IF(ISNA(MATCH(CONCATENATE(B220, "-", C220), 'SlotsAllocation 2'!$C$44:$C$57, 0)),
    IF(ISNA(MATCH(CONCATENATE(B220, "-", C220), 'SlotsAllocation 2'!$D$44:$D$57, 0)),
        IF(ISNA(MATCH(CONCATENATE(B220, "-", C220), 'SlotsAllocation 2'!$E$44:$E$57, 0)),
            IF(ISNA(MATCH(CONCATENATE(B220, "-", C220), 'SlotsAllocation 2'!$F$44:$F$57, 0)),
                IF(ISNA(MATCH(CONCATENATE(B220, "-", C220), 'SlotsAllocation 2'!$G$44:$G$57, 0)),
                    IF(ISNA(MATCH(CONCATENATE(B220, "-", C220), 'SlotsAllocation 2'!$H$44:$H$57, 0)),
                        IF(ISNA(MATCH(CONCATENATE(B220, "-", C220), 'SlotsAllocation 2'!$I$44:$I$57, 0)),
                           IF(ISNA(MATCH(CONCATENATE(B220, "-", C220), 'SlotsAllocation 2'!$J$44:$J$57, 0)),
                                0,
                            MATCH(CONCATENATE(B220, "-", C220), 'SlotsAllocation 2'!$J$44:$J$57, 0)),
                        MATCH(CONCATENATE(B220, "-", C220), 'SlotsAllocation 2'!$I$44:$I$57, 0)),
                    MATCH(CONCATENATE(B220, "-", C220), 'SlotsAllocation 2'!$H$44:$H$57, 0)),
                MATCH(CONCATENATE(B220, "-", C220), 'SlotsAllocation 2'!$G$44:$G$57, 0)),
            MATCH(CONCATENATE(B220, "-", C220), 'SlotsAllocation 2'!$F$44:$F$57, 0)),
        MATCH(CONCATENATE(B220, "-", C220), 'SlotsAllocation 2'!$E$44:$E$57, 0)),
    MATCH(CONCATENATE(B220, "-", C220), 'SlotsAllocation 2'!$D$44:$D$57, 0)),
MATCH(CONCATENATE(B220, "-", C220), 'SlotsAllocation 2'!$C$44:$C$57, 0))</f>
        <v>0</v>
      </c>
      <c r="N220" s="3">
        <f>IF(ISNA(MATCH(CONCATENATE(B220, "-", C220), 'SlotsAllocation 2'!$C$58:$C$71, 0)),
    IF(ISNA(MATCH(CONCATENATE(B220, "-", C220), 'SlotsAllocation 2'!$D$58:$D$71, 0)),
        IF(ISNA(MATCH(CONCATENATE(B220, "-", C220), 'SlotsAllocation 2'!$E$58:$E$71, 0)),
            IF(ISNA(MATCH(CONCATENATE(B220, "-", C220), 'SlotsAllocation 2'!$F$58:$F$71, 0)),
                IF(ISNA(MATCH(CONCATENATE(B220, "-", C220), 'SlotsAllocation 2'!$G$58:$G$71, 0)),
                    IF(ISNA(MATCH(CONCATENATE(B220, "-", C220), 'SlotsAllocation 2'!$H$58:$H$71, 0)),
                        IF(ISNA(MATCH(CONCATENATE(B220, "-", C220), 'SlotsAllocation 2'!$I$58:$I$71, 0)),
                           IF(ISNA(MATCH(CONCATENATE(B220, "-", C220), 'SlotsAllocation 2'!$J$58:$J$71, 0)),
                                0,
                            MATCH(CONCATENATE(B220, "-", C220), 'SlotsAllocation 2'!$J$58:$J$71, 0)),
                        MATCH(CONCATENATE(B220, "-", C220), 'SlotsAllocation 2'!$I$58:$I$71, 0)),
                    MATCH(CONCATENATE(B220, "-", C220), 'SlotsAllocation 2'!$H$58:$H$71, 0)),
                MATCH(CONCATENATE(B220, "-", C220), 'SlotsAllocation 2'!$G$58:$G$71, 0)),
            MATCH(CONCATENATE(B220, "-", C220), 'SlotsAllocation 2'!$F$58:$F$71, 0)),
        MATCH(CONCATENATE(B220, "-", C220), 'SlotsAllocation 2'!$E$58:$E$71, 0)),
    MATCH(CONCATENATE(B220, "-", C220), 'SlotsAllocation 2'!$D$58:$D$71, 0)),
MATCH(CONCATENATE(B220, "-", C220), 'SlotsAllocation 2'!$C$58:$C$71, 0))</f>
        <v>0</v>
      </c>
      <c r="O220" s="3" t="str">
        <f>IF(ISNA(MATCH(CONCATENATE(B220, "-", C220), 'SlotsAllocation 2'!$C$2:$C$71, 0)),
    IF(ISNA(MATCH(CONCATENATE(B220, "-", C220), 'SlotsAllocation 2'!$D$2:$D$71, 0)),
        IF(ISNA(MATCH(CONCATENATE(B220, "-", C220), 'SlotsAllocation 2'!$E$2:$E$71, 0)),
            IF(ISNA(MATCH(CONCATENATE(B220, "-", C220), 'SlotsAllocation 2'!$F$2:$F$71, 0)),
                IF(ISNA(MATCH(CONCATENATE(B220, "-", C220), 'SlotsAllocation 2'!$G$2:$G$71, 0)),
                    IF(ISNA(MATCH(CONCATENATE(B220, "-", C220), 'SlotsAllocation 2'!$H$2:$H$71, 0)),
                        IF(ISNA(MATCH(CONCATENATE(B220, "-", C220),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18:30-21:30</v>
      </c>
      <c r="P220" s="3" t="str">
        <f>IF(ISNA(VLOOKUP(Q220, 'LOOKUP Table'!$A$2:$B$75, 2, FALSE)), "No Room Allocated", VLOOKUP(Q220, 'LOOKUP Table'!$A$2:$B$75, 2, FALSE))</f>
        <v>No Room Allocated</v>
      </c>
      <c r="Q220" s="3" t="str">
        <f>IF(ISNA(MATCH(CONCATENATE(B220, "-", C220), 'SlotsAllocation 2'!$C$2:$C$71, 0)),
    IF(ISNA(MATCH(CONCATENATE(B220, "-", C220), 'SlotsAllocation 2'!$D$2:$D$71, 0)),
        IF(ISNA(MATCH(CONCATENATE(B220, "-", C220), 'SlotsAllocation 2'!$E$2:$E$71, 0)),
            IF(ISNA(MATCH(CONCATENATE(B220, "-", C220), 'SlotsAllocation 2'!$F$2:$F$71, 0)),
                IF(ISNA(MATCH(CONCATENATE(B220, "-", C220), 'SlotsAllocation 2'!$G$2:$G$71, 0)),
                    IF(ISNA(MATCH(CONCATENATE(B220, "-", C220), 'SlotsAllocation 2'!$H$2:$H$71, 0)),
                        IF(ISNA(MATCH(CONCATENATE(B220, "-", C220), 'SlotsAllocation 2'!$I$2:$I$71, 0)),
                            IF(ISNA(MATCH(CONCATENATE(B220, "-", C220), 'SlotsAllocation 2'!$J$2:$J$71, 0)),
                                "No Room Allocated",
                            MATCH(CONCATENATE(B220, "-", C220), 'SlotsAllocation 2'!$J$2:$J$71, 0)),
                        MATCH(CONCATENATE(B220, "-", C220), 'SlotsAllocation 2'!$I$2:$I$71, 0)),
                    MATCH(CONCATENATE(B220, "-", C220), 'SlotsAllocation 2'!$H$2:$H$71, 0)),
                MATCH(CONCATENATE(B220, "-", C220), 'SlotsAllocation 2'!$G$2:$G$71, 0)),
            MATCH(CONCATENATE(B220, "-", C220), 'SlotsAllocation 2'!$F$2:$F$71, 0)),
        MATCH(CONCATENATE(B220, "-", C220), 'SlotsAllocation 2'!$E$2:$E$71, 0)),
    MATCH(CONCATENATE(B220, "-", C220), 'SlotsAllocation 2'!$D$2:$D$71, 0)),
MATCH(CONCATENATE(B220, "-", C220), 'SlotsAllocation 2'!$C$2:$C$71, 0))</f>
        <v>No Room Allocated</v>
      </c>
      <c r="R220" s="19">
        <v>10</v>
      </c>
      <c r="S220" s="18"/>
      <c r="T220" s="18"/>
    </row>
    <row r="221" spans="1:23" ht="30" customHeight="1" x14ac:dyDescent="0.25">
      <c r="B221" s="23" t="s">
        <v>108</v>
      </c>
      <c r="C221" s="2">
        <v>6</v>
      </c>
      <c r="D221" s="19" t="s">
        <v>109</v>
      </c>
      <c r="E221" s="19" t="s">
        <v>110</v>
      </c>
      <c r="F221" s="29">
        <v>6</v>
      </c>
      <c r="G221" s="113" t="s">
        <v>161</v>
      </c>
      <c r="H221" s="113">
        <v>4336</v>
      </c>
      <c r="I221" s="3" t="s">
        <v>285</v>
      </c>
      <c r="J221" s="3">
        <f>IF(ISNA(MATCH(CONCATENATE(B221, "-", C221), 'SlotsAllocation 2'!$C$2:$C$15, 0)),
    IF(ISNA(MATCH(CONCATENATE(B221, "-", C221), 'SlotsAllocation 2'!$D$2:$D$15, 0)),
        IF(ISNA(MATCH(CONCATENATE(B221, "-", C221), 'SlotsAllocation 2'!$E$2:$E$15, 0)),
            IF(ISNA(MATCH(CONCATENATE(B221, "-", C221), 'SlotsAllocation 2'!$F$2:$F$15, 0)),
                IF(ISNA(MATCH(CONCATENATE(B221, "-", C221), 'SlotsAllocation 2'!$G$2:$G$15, 0)),
                    IF(ISNA(MATCH(CONCATENATE(B221, "-", C221), 'SlotsAllocation 2'!$H$2:$H$15, 0)),
                        IF(ISNA(MATCH(CONCATENATE(B221, "-", C221), 'SlotsAllocation 2'!$I$2:$I$15, 0)),
                            IF(ISNA(MATCH(CONCATENATE(B221, "-", C221), 'SlotsAllocation 2'!$J$2:$J$15, 0)),
                                0,
                            MATCH(CONCATENATE(B221, "-", C221), 'SlotsAllocation 2'!$J$2:$J$15, 0)),
                        MATCH(CONCATENATE(B221, "-", C221), 'SlotsAllocation 2'!$I$2:$I$15, 0)),
                    MATCH(CONCATENATE(B221, "-", C221), 'SlotsAllocation 2'!$H$2:$H$15, 0)),
                MATCH(CONCATENATE(B221, "-", C221), 'SlotsAllocation 2'!$G$2:$G$15, 0)),
            MATCH(CONCATENATE(B221, "-", C221), 'SlotsAllocation 2'!$F$2:$F$15, 0)),
        MATCH(CONCATENATE(B221, "-", C221), 'SlotsAllocation 2'!$E$2:$E$15, 0)),
    MATCH(CONCATENATE(B221, "-", C221), 'SlotsAllocation 2'!$D$2:$D$15, 0)),
MATCH(CONCATENATE(B221, "-", C221), 'SlotsAllocation 2'!$C$2:$C$15, 0))</f>
        <v>0</v>
      </c>
      <c r="K221" s="3">
        <f>IF(ISNA(MATCH(CONCATENATE(B221, "-", C221), 'SlotsAllocation 2'!$C$16:$C$29, 0)),
    IF(ISNA(MATCH(CONCATENATE(B221, "-", C221), 'SlotsAllocation 2'!$D$16:$D$29, 0)),
        IF(ISNA(MATCH(CONCATENATE(B221, "-", C221), 'SlotsAllocation 2'!$E$16:$E$29, 0)),
            IF(ISNA(MATCH(CONCATENATE(B221, "-", C221), 'SlotsAllocation 2'!$F$16:$F$29, 0)),
                IF(ISNA(MATCH(CONCATENATE(B221, "-", C221), 'SlotsAllocation 2'!$G$16:$G$29, 0)),
                    IF(ISNA(MATCH(CONCATENATE(B221, "-", C221), 'SlotsAllocation 2'!$H$16:$H$29, 0)),
                        IF(ISNA(MATCH(CONCATENATE(B221, "-", C221), 'SlotsAllocation 2'!$I$16:$I$29, 0)),
                           IF(ISNA(MATCH(CONCATENATE(B221, "-", C221), 'SlotsAllocation 2'!$J$16:$J$29, 0)),
                                0,
                            MATCH(CONCATENATE(B221, "-", C221), 'SlotsAllocation 2'!$J$16:$J$29, 0)),
                        MATCH(CONCATENATE(B221, "-", C221), 'SlotsAllocation 2'!$I$16:$I$29, 0)),
                    MATCH(CONCATENATE(B221, "-", C221), 'SlotsAllocation 2'!$H$16:$H$29, 0)),
                MATCH(CONCATENATE(B221, "-", C221), 'SlotsAllocation 2'!$G$16:$G$29, 0)),
            MATCH(CONCATENATE(B221, "-", C221), 'SlotsAllocation 2'!$F$16:$F$29, 0)),
        MATCH(CONCATENATE(B221, "-", C221), 'SlotsAllocation 2'!$E$16:$E$29, 0)),
    MATCH(CONCATENATE(B221, "-", C221), 'SlotsAllocation 2'!$D$16:$D$29, 0)),
MATCH(CONCATENATE(B221, "-", C221), 'SlotsAllocation 2'!$C$16:$C$29, 0))</f>
        <v>0</v>
      </c>
      <c r="L221" s="3">
        <f>IF(ISNA(MATCH(CONCATENATE(B221, "-", C221), 'SlotsAllocation 2'!$C$30:$C$43, 0)),
    IF(ISNA(MATCH(CONCATENATE(B221, "-", C221), 'SlotsAllocation 2'!$D$30:$D$43, 0)),
        IF(ISNA(MATCH(CONCATENATE(B221, "-", C221), 'SlotsAllocation 2'!$E$30:$E$43, 0)),
            IF(ISNA(MATCH(CONCATENATE(B221, "-", C221), 'SlotsAllocation 2'!$F$30:$F$43, 0)),
                IF(ISNA(MATCH(CONCATENATE(B221, "-", C221), 'SlotsAllocation 2'!$G$30:$G$43, 0)),
                    IF(ISNA(MATCH(CONCATENATE(B221, "-", C221), 'SlotsAllocation 2'!$H$30:$H$43, 0)),
                        IF(ISNA(MATCH(CONCATENATE(B221, "-", C221), 'SlotsAllocation 2'!$I$30:$I$43, 0)),
                           IF(ISNA(MATCH(CONCATENATE(B221, "-", C221), 'SlotsAllocation 2'!$J$30:$J$43, 0)),
                                0,
                            MATCH(CONCATENATE(B221, "-", C221), 'SlotsAllocation 2'!$J$30:$J$43, 0)),
                        MATCH(CONCATENATE(B221, "-", C221), 'SlotsAllocation 2'!$I$30:$I$43, 0)),
                    MATCH(CONCATENATE(B221, "-", C221), 'SlotsAllocation 2'!$H$30:$H$43, 0)),
                MATCH(CONCATENATE(B221, "-", C221), 'SlotsAllocation 2'!$G$30:$G$43, 0)),
            MATCH(CONCATENATE(B221, "-", C221), 'SlotsAllocation 2'!$F$30:$F$43, 0)),
        MATCH(CONCATENATE(B221, "-", C221), 'SlotsAllocation 2'!$E$30:$E$43, 0)),
    MATCH(CONCATENATE(B221, "-", C221), 'SlotsAllocation 2'!$D$30:$D$43, 0)),
MATCH(CONCATENATE(B221, "-", C221), 'SlotsAllocation 2'!$C$30:$C$43, 0))</f>
        <v>0</v>
      </c>
      <c r="M221" s="3">
        <f>IF(ISNA(MATCH(CONCATENATE(B221, "-", C221), 'SlotsAllocation 2'!$C$44:$C$57, 0)),
    IF(ISNA(MATCH(CONCATENATE(B221, "-", C221), 'SlotsAllocation 2'!$D$44:$D$57, 0)),
        IF(ISNA(MATCH(CONCATENATE(B221, "-", C221), 'SlotsAllocation 2'!$E$44:$E$57, 0)),
            IF(ISNA(MATCH(CONCATENATE(B221, "-", C221), 'SlotsAllocation 2'!$F$44:$F$57, 0)),
                IF(ISNA(MATCH(CONCATENATE(B221, "-", C221), 'SlotsAllocation 2'!$G$44:$G$57, 0)),
                    IF(ISNA(MATCH(CONCATENATE(B221, "-", C221), 'SlotsAllocation 2'!$H$44:$H$57, 0)),
                        IF(ISNA(MATCH(CONCATENATE(B221, "-", C221), 'SlotsAllocation 2'!$I$44:$I$57, 0)),
                           IF(ISNA(MATCH(CONCATENATE(B221, "-", C221), 'SlotsAllocation 2'!$J$44:$J$57, 0)),
                                0,
                            MATCH(CONCATENATE(B221, "-", C221), 'SlotsAllocation 2'!$J$44:$J$57, 0)),
                        MATCH(CONCATENATE(B221, "-", C221), 'SlotsAllocation 2'!$I$44:$I$57, 0)),
                    MATCH(CONCATENATE(B221, "-", C221), 'SlotsAllocation 2'!$H$44:$H$57, 0)),
                MATCH(CONCATENATE(B221, "-", C221), 'SlotsAllocation 2'!$G$44:$G$57, 0)),
            MATCH(CONCATENATE(B221, "-", C221), 'SlotsAllocation 2'!$F$44:$F$57, 0)),
        MATCH(CONCATENATE(B221, "-", C221), 'SlotsAllocation 2'!$E$44:$E$57, 0)),
    MATCH(CONCATENATE(B221, "-", C221), 'SlotsAllocation 2'!$D$44:$D$57, 0)),
MATCH(CONCATENATE(B221, "-", C221), 'SlotsAllocation 2'!$C$44:$C$57, 0))</f>
        <v>0</v>
      </c>
      <c r="N221" s="3">
        <f>IF(ISNA(MATCH(CONCATENATE(B221, "-", C221), 'SlotsAllocation 2'!$C$58:$C$71, 0)),
    IF(ISNA(MATCH(CONCATENATE(B221, "-", C221), 'SlotsAllocation 2'!$D$58:$D$71, 0)),
        IF(ISNA(MATCH(CONCATENATE(B221, "-", C221), 'SlotsAllocation 2'!$E$58:$E$71, 0)),
            IF(ISNA(MATCH(CONCATENATE(B221, "-", C221), 'SlotsAllocation 2'!$F$58:$F$71, 0)),
                IF(ISNA(MATCH(CONCATENATE(B221, "-", C221), 'SlotsAllocation 2'!$G$58:$G$71, 0)),
                    IF(ISNA(MATCH(CONCATENATE(B221, "-", C221), 'SlotsAllocation 2'!$H$58:$H$71, 0)),
                        IF(ISNA(MATCH(CONCATENATE(B221, "-", C221), 'SlotsAllocation 2'!$I$58:$I$71, 0)),
                           IF(ISNA(MATCH(CONCATENATE(B221, "-", C221), 'SlotsAllocation 2'!$J$58:$J$71, 0)),
                                0,
                            MATCH(CONCATENATE(B221, "-", C221), 'SlotsAllocation 2'!$J$58:$J$71, 0)),
                        MATCH(CONCATENATE(B221, "-", C221), 'SlotsAllocation 2'!$I$58:$I$71, 0)),
                    MATCH(CONCATENATE(B221, "-", C221), 'SlotsAllocation 2'!$H$58:$H$71, 0)),
                MATCH(CONCATENATE(B221, "-", C221), 'SlotsAllocation 2'!$G$58:$G$71, 0)),
            MATCH(CONCATENATE(B221, "-", C221), 'SlotsAllocation 2'!$F$58:$F$71, 0)),
        MATCH(CONCATENATE(B221, "-", C221), 'SlotsAllocation 2'!$E$58:$E$71, 0)),
    MATCH(CONCATENATE(B221, "-", C221), 'SlotsAllocation 2'!$D$58:$D$71, 0)),
MATCH(CONCATENATE(B221, "-", C221), 'SlotsAllocation 2'!$C$58:$C$71, 0))</f>
        <v>0</v>
      </c>
      <c r="O221" s="3" t="str">
        <f>IF(ISNA(MATCH(CONCATENATE(B221, "-", C221), 'SlotsAllocation 2'!$C$2:$C$71, 0)),
    IF(ISNA(MATCH(CONCATENATE(B221, "-", C221), 'SlotsAllocation 2'!$D$2:$D$71, 0)),
        IF(ISNA(MATCH(CONCATENATE(B221, "-", C221), 'SlotsAllocation 2'!$E$2:$E$71, 0)),
            IF(ISNA(MATCH(CONCATENATE(B221, "-", C221), 'SlotsAllocation 2'!$F$2:$F$71, 0)),
                IF(ISNA(MATCH(CONCATENATE(B221, "-", C221), 'SlotsAllocation 2'!$G$2:$G$71, 0)),
                    IF(ISNA(MATCH(CONCATENATE(B221, "-", C221), 'SlotsAllocation 2'!$H$2:$H$71, 0)),
                        IF(ISNA(MATCH(CONCATENATE(B221, "-", C221),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18:30-21:30</v>
      </c>
      <c r="P221" s="3" t="str">
        <f>IF(ISNA(VLOOKUP(Q221, 'LOOKUP Table'!$A$2:$B$75, 2, FALSE)), "No Room Allocated", VLOOKUP(Q221, 'LOOKUP Table'!$A$2:$B$75, 2, FALSE))</f>
        <v>No Room Allocated</v>
      </c>
      <c r="Q221" s="3" t="str">
        <f>IF(ISNA(MATCH(CONCATENATE(B221, "-", C221), 'SlotsAllocation 2'!$C$2:$C$71, 0)),
    IF(ISNA(MATCH(CONCATENATE(B221, "-", C221), 'SlotsAllocation 2'!$D$2:$D$71, 0)),
        IF(ISNA(MATCH(CONCATENATE(B221, "-", C221), 'SlotsAllocation 2'!$E$2:$E$71, 0)),
            IF(ISNA(MATCH(CONCATENATE(B221, "-", C221), 'SlotsAllocation 2'!$F$2:$F$71, 0)),
                IF(ISNA(MATCH(CONCATENATE(B221, "-", C221), 'SlotsAllocation 2'!$G$2:$G$71, 0)),
                    IF(ISNA(MATCH(CONCATENATE(B221, "-", C221), 'SlotsAllocation 2'!$H$2:$H$71, 0)),
                        IF(ISNA(MATCH(CONCATENATE(B221, "-", C221), 'SlotsAllocation 2'!$I$2:$I$71, 0)),
                            IF(ISNA(MATCH(CONCATENATE(B221, "-", C221), 'SlotsAllocation 2'!$J$2:$J$71, 0)),
                                "No Room Allocated",
                            MATCH(CONCATENATE(B221, "-", C221), 'SlotsAllocation 2'!$J$2:$J$71, 0)),
                        MATCH(CONCATENATE(B221, "-", C221), 'SlotsAllocation 2'!$I$2:$I$71, 0)),
                    MATCH(CONCATENATE(B221, "-", C221), 'SlotsAllocation 2'!$H$2:$H$71, 0)),
                MATCH(CONCATENATE(B221, "-", C221), 'SlotsAllocation 2'!$G$2:$G$71, 0)),
            MATCH(CONCATENATE(B221, "-", C221), 'SlotsAllocation 2'!$F$2:$F$71, 0)),
        MATCH(CONCATENATE(B221, "-", C221), 'SlotsAllocation 2'!$E$2:$E$71, 0)),
    MATCH(CONCATENATE(B221, "-", C221), 'SlotsAllocation 2'!$D$2:$D$71, 0)),
MATCH(CONCATENATE(B221, "-", C221), 'SlotsAllocation 2'!$C$2:$C$71, 0))</f>
        <v>No Room Allocated</v>
      </c>
      <c r="R221" s="19">
        <v>10</v>
      </c>
      <c r="S221" s="18"/>
      <c r="T221" s="18"/>
    </row>
    <row r="222" spans="1:23" ht="30" customHeight="1" x14ac:dyDescent="0.25">
      <c r="B222" s="23" t="s">
        <v>108</v>
      </c>
      <c r="C222" s="2">
        <v>7</v>
      </c>
      <c r="D222" s="19" t="s">
        <v>109</v>
      </c>
      <c r="E222" s="19" t="s">
        <v>110</v>
      </c>
      <c r="F222" s="29">
        <v>6</v>
      </c>
      <c r="G222" s="113" t="s">
        <v>159</v>
      </c>
      <c r="H222" s="113">
        <v>4383</v>
      </c>
      <c r="I222" s="3" t="s">
        <v>285</v>
      </c>
      <c r="J222" s="3">
        <f>IF(ISNA(MATCH(CONCATENATE(B222, "-", C222), 'SlotsAllocation 2'!$C$2:$C$15, 0)),
    IF(ISNA(MATCH(CONCATENATE(B222, "-", C222), 'SlotsAllocation 2'!$D$2:$D$15, 0)),
        IF(ISNA(MATCH(CONCATENATE(B222, "-", C222), 'SlotsAllocation 2'!$E$2:$E$15, 0)),
            IF(ISNA(MATCH(CONCATENATE(B222, "-", C222), 'SlotsAllocation 2'!$F$2:$F$15, 0)),
                IF(ISNA(MATCH(CONCATENATE(B222, "-", C222), 'SlotsAllocation 2'!$G$2:$G$15, 0)),
                    IF(ISNA(MATCH(CONCATENATE(B222, "-", C222), 'SlotsAllocation 2'!$H$2:$H$15, 0)),
                        IF(ISNA(MATCH(CONCATENATE(B222, "-", C222), 'SlotsAllocation 2'!$I$2:$I$15, 0)),
                            IF(ISNA(MATCH(CONCATENATE(B222, "-", C222), 'SlotsAllocation 2'!$J$2:$J$15, 0)),
                                0,
                            MATCH(CONCATENATE(B222, "-", C222), 'SlotsAllocation 2'!$J$2:$J$15, 0)),
                        MATCH(CONCATENATE(B222, "-", C222), 'SlotsAllocation 2'!$I$2:$I$15, 0)),
                    MATCH(CONCATENATE(B222, "-", C222), 'SlotsAllocation 2'!$H$2:$H$15, 0)),
                MATCH(CONCATENATE(B222, "-", C222), 'SlotsAllocation 2'!$G$2:$G$15, 0)),
            MATCH(CONCATENATE(B222, "-", C222), 'SlotsAllocation 2'!$F$2:$F$15, 0)),
        MATCH(CONCATENATE(B222, "-", C222), 'SlotsAllocation 2'!$E$2:$E$15, 0)),
    MATCH(CONCATENATE(B222, "-", C222), 'SlotsAllocation 2'!$D$2:$D$15, 0)),
MATCH(CONCATENATE(B222, "-", C222), 'SlotsAllocation 2'!$C$2:$C$15, 0))</f>
        <v>0</v>
      </c>
      <c r="K222" s="3">
        <f>IF(ISNA(MATCH(CONCATENATE(B222, "-", C222), 'SlotsAllocation 2'!$C$16:$C$29, 0)),
    IF(ISNA(MATCH(CONCATENATE(B222, "-", C222), 'SlotsAllocation 2'!$D$16:$D$29, 0)),
        IF(ISNA(MATCH(CONCATENATE(B222, "-", C222), 'SlotsAllocation 2'!$E$16:$E$29, 0)),
            IF(ISNA(MATCH(CONCATENATE(B222, "-", C222), 'SlotsAllocation 2'!$F$16:$F$29, 0)),
                IF(ISNA(MATCH(CONCATENATE(B222, "-", C222), 'SlotsAllocation 2'!$G$16:$G$29, 0)),
                    IF(ISNA(MATCH(CONCATENATE(B222, "-", C222), 'SlotsAllocation 2'!$H$16:$H$29, 0)),
                        IF(ISNA(MATCH(CONCATENATE(B222, "-", C222), 'SlotsAllocation 2'!$I$16:$I$29, 0)),
                           IF(ISNA(MATCH(CONCATENATE(B222, "-", C222), 'SlotsAllocation 2'!$J$16:$J$29, 0)),
                                0,
                            MATCH(CONCATENATE(B222, "-", C222), 'SlotsAllocation 2'!$J$16:$J$29, 0)),
                        MATCH(CONCATENATE(B222, "-", C222), 'SlotsAllocation 2'!$I$16:$I$29, 0)),
                    MATCH(CONCATENATE(B222, "-", C222), 'SlotsAllocation 2'!$H$16:$H$29, 0)),
                MATCH(CONCATENATE(B222, "-", C222), 'SlotsAllocation 2'!$G$16:$G$29, 0)),
            MATCH(CONCATENATE(B222, "-", C222), 'SlotsAllocation 2'!$F$16:$F$29, 0)),
        MATCH(CONCATENATE(B222, "-", C222), 'SlotsAllocation 2'!$E$16:$E$29, 0)),
    MATCH(CONCATENATE(B222, "-", C222), 'SlotsAllocation 2'!$D$16:$D$29, 0)),
MATCH(CONCATENATE(B222, "-", C222), 'SlotsAllocation 2'!$C$16:$C$29, 0))</f>
        <v>0</v>
      </c>
      <c r="L222" s="3">
        <f>IF(ISNA(MATCH(CONCATENATE(B222, "-", C222), 'SlotsAllocation 2'!$C$30:$C$43, 0)),
    IF(ISNA(MATCH(CONCATENATE(B222, "-", C222), 'SlotsAllocation 2'!$D$30:$D$43, 0)),
        IF(ISNA(MATCH(CONCATENATE(B222, "-", C222), 'SlotsAllocation 2'!$E$30:$E$43, 0)),
            IF(ISNA(MATCH(CONCATENATE(B222, "-", C222), 'SlotsAllocation 2'!$F$30:$F$43, 0)),
                IF(ISNA(MATCH(CONCATENATE(B222, "-", C222), 'SlotsAllocation 2'!$G$30:$G$43, 0)),
                    IF(ISNA(MATCH(CONCATENATE(B222, "-", C222), 'SlotsAllocation 2'!$H$30:$H$43, 0)),
                        IF(ISNA(MATCH(CONCATENATE(B222, "-", C222), 'SlotsAllocation 2'!$I$30:$I$43, 0)),
                           IF(ISNA(MATCH(CONCATENATE(B222, "-", C222), 'SlotsAllocation 2'!$J$30:$J$43, 0)),
                                0,
                            MATCH(CONCATENATE(B222, "-", C222), 'SlotsAllocation 2'!$J$30:$J$43, 0)),
                        MATCH(CONCATENATE(B222, "-", C222), 'SlotsAllocation 2'!$I$30:$I$43, 0)),
                    MATCH(CONCATENATE(B222, "-", C222), 'SlotsAllocation 2'!$H$30:$H$43, 0)),
                MATCH(CONCATENATE(B222, "-", C222), 'SlotsAllocation 2'!$G$30:$G$43, 0)),
            MATCH(CONCATENATE(B222, "-", C222), 'SlotsAllocation 2'!$F$30:$F$43, 0)),
        MATCH(CONCATENATE(B222, "-", C222), 'SlotsAllocation 2'!$E$30:$E$43, 0)),
    MATCH(CONCATENATE(B222, "-", C222), 'SlotsAllocation 2'!$D$30:$D$43, 0)),
MATCH(CONCATENATE(B222, "-", C222), 'SlotsAllocation 2'!$C$30:$C$43, 0))</f>
        <v>0</v>
      </c>
      <c r="M222" s="3">
        <f>IF(ISNA(MATCH(CONCATENATE(B222, "-", C222), 'SlotsAllocation 2'!$C$44:$C$57, 0)),
    IF(ISNA(MATCH(CONCATENATE(B222, "-", C222), 'SlotsAllocation 2'!$D$44:$D$57, 0)),
        IF(ISNA(MATCH(CONCATENATE(B222, "-", C222), 'SlotsAllocation 2'!$E$44:$E$57, 0)),
            IF(ISNA(MATCH(CONCATENATE(B222, "-", C222), 'SlotsAllocation 2'!$F$44:$F$57, 0)),
                IF(ISNA(MATCH(CONCATENATE(B222, "-", C222), 'SlotsAllocation 2'!$G$44:$G$57, 0)),
                    IF(ISNA(MATCH(CONCATENATE(B222, "-", C222), 'SlotsAllocation 2'!$H$44:$H$57, 0)),
                        IF(ISNA(MATCH(CONCATENATE(B222, "-", C222), 'SlotsAllocation 2'!$I$44:$I$57, 0)),
                           IF(ISNA(MATCH(CONCATENATE(B222, "-", C222), 'SlotsAllocation 2'!$J$44:$J$57, 0)),
                                0,
                            MATCH(CONCATENATE(B222, "-", C222), 'SlotsAllocation 2'!$J$44:$J$57, 0)),
                        MATCH(CONCATENATE(B222, "-", C222), 'SlotsAllocation 2'!$I$44:$I$57, 0)),
                    MATCH(CONCATENATE(B222, "-", C222), 'SlotsAllocation 2'!$H$44:$H$57, 0)),
                MATCH(CONCATENATE(B222, "-", C222), 'SlotsAllocation 2'!$G$44:$G$57, 0)),
            MATCH(CONCATENATE(B222, "-", C222), 'SlotsAllocation 2'!$F$44:$F$57, 0)),
        MATCH(CONCATENATE(B222, "-", C222), 'SlotsAllocation 2'!$E$44:$E$57, 0)),
    MATCH(CONCATENATE(B222, "-", C222), 'SlotsAllocation 2'!$D$44:$D$57, 0)),
MATCH(CONCATENATE(B222, "-", C222), 'SlotsAllocation 2'!$C$44:$C$57, 0))</f>
        <v>0</v>
      </c>
      <c r="N222" s="3">
        <f>IF(ISNA(MATCH(CONCATENATE(B222, "-", C222), 'SlotsAllocation 2'!$C$58:$C$71, 0)),
    IF(ISNA(MATCH(CONCATENATE(B222, "-", C222), 'SlotsAllocation 2'!$D$58:$D$71, 0)),
        IF(ISNA(MATCH(CONCATENATE(B222, "-", C222), 'SlotsAllocation 2'!$E$58:$E$71, 0)),
            IF(ISNA(MATCH(CONCATENATE(B222, "-", C222), 'SlotsAllocation 2'!$F$58:$F$71, 0)),
                IF(ISNA(MATCH(CONCATENATE(B222, "-", C222), 'SlotsAllocation 2'!$G$58:$G$71, 0)),
                    IF(ISNA(MATCH(CONCATENATE(B222, "-", C222), 'SlotsAllocation 2'!$H$58:$H$71, 0)),
                        IF(ISNA(MATCH(CONCATENATE(B222, "-", C222), 'SlotsAllocation 2'!$I$58:$I$71, 0)),
                           IF(ISNA(MATCH(CONCATENATE(B222, "-", C222), 'SlotsAllocation 2'!$J$58:$J$71, 0)),
                                0,
                            MATCH(CONCATENATE(B222, "-", C222), 'SlotsAllocation 2'!$J$58:$J$71, 0)),
                        MATCH(CONCATENATE(B222, "-", C222), 'SlotsAllocation 2'!$I$58:$I$71, 0)),
                    MATCH(CONCATENATE(B222, "-", C222), 'SlotsAllocation 2'!$H$58:$H$71, 0)),
                MATCH(CONCATENATE(B222, "-", C222), 'SlotsAllocation 2'!$G$58:$G$71, 0)),
            MATCH(CONCATENATE(B222, "-", C222), 'SlotsAllocation 2'!$F$58:$F$71, 0)),
        MATCH(CONCATENATE(B222, "-", C222), 'SlotsAllocation 2'!$E$58:$E$71, 0)),
    MATCH(CONCATENATE(B222, "-", C222), 'SlotsAllocation 2'!$D$58:$D$71, 0)),
MATCH(CONCATENATE(B222, "-", C222), 'SlotsAllocation 2'!$C$58:$C$71, 0))</f>
        <v>0</v>
      </c>
      <c r="O222" s="3" t="str">
        <f>IF(ISNA(MATCH(CONCATENATE(B222, "-", C222), 'SlotsAllocation 2'!$C$2:$C$71, 0)),
    IF(ISNA(MATCH(CONCATENATE(B222, "-", C222), 'SlotsAllocation 2'!$D$2:$D$71, 0)),
        IF(ISNA(MATCH(CONCATENATE(B222, "-", C222), 'SlotsAllocation 2'!$E$2:$E$71, 0)),
            IF(ISNA(MATCH(CONCATENATE(B222, "-", C222), 'SlotsAllocation 2'!$F$2:$F$71, 0)),
                IF(ISNA(MATCH(CONCATENATE(B222, "-", C222), 'SlotsAllocation 2'!$G$2:$G$71, 0)),
                    IF(ISNA(MATCH(CONCATENATE(B222, "-", C222), 'SlotsAllocation 2'!$H$2:$H$71, 0)),
                        IF(ISNA(MATCH(CONCATENATE(B222, "-", C222),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18:30-21:30</v>
      </c>
      <c r="P222" s="3" t="str">
        <f>IF(ISNA(VLOOKUP(Q222, 'LOOKUP Table'!$A$2:$B$75, 2, FALSE)), "No Room Allocated", VLOOKUP(Q222, 'LOOKUP Table'!$A$2:$B$75, 2, FALSE))</f>
        <v>No Room Allocated</v>
      </c>
      <c r="Q222" s="3" t="str">
        <f>IF(ISNA(MATCH(CONCATENATE(B222, "-", C222), 'SlotsAllocation 2'!$C$2:$C$71, 0)),
    IF(ISNA(MATCH(CONCATENATE(B222, "-", C222), 'SlotsAllocation 2'!$D$2:$D$71, 0)),
        IF(ISNA(MATCH(CONCATENATE(B222, "-", C222), 'SlotsAllocation 2'!$E$2:$E$71, 0)),
            IF(ISNA(MATCH(CONCATENATE(B222, "-", C222), 'SlotsAllocation 2'!$F$2:$F$71, 0)),
                IF(ISNA(MATCH(CONCATENATE(B222, "-", C222), 'SlotsAllocation 2'!$G$2:$G$71, 0)),
                    IF(ISNA(MATCH(CONCATENATE(B222, "-", C222), 'SlotsAllocation 2'!$H$2:$H$71, 0)),
                        IF(ISNA(MATCH(CONCATENATE(B222, "-", C222), 'SlotsAllocation 2'!$I$2:$I$71, 0)),
                            IF(ISNA(MATCH(CONCATENATE(B222, "-", C222), 'SlotsAllocation 2'!$J$2:$J$71, 0)),
                                "No Room Allocated",
                            MATCH(CONCATENATE(B222, "-", C222), 'SlotsAllocation 2'!$J$2:$J$71, 0)),
                        MATCH(CONCATENATE(B222, "-", C222), 'SlotsAllocation 2'!$I$2:$I$71, 0)),
                    MATCH(CONCATENATE(B222, "-", C222), 'SlotsAllocation 2'!$H$2:$H$71, 0)),
                MATCH(CONCATENATE(B222, "-", C222), 'SlotsAllocation 2'!$G$2:$G$71, 0)),
            MATCH(CONCATENATE(B222, "-", C222), 'SlotsAllocation 2'!$F$2:$F$71, 0)),
        MATCH(CONCATENATE(B222, "-", C222), 'SlotsAllocation 2'!$E$2:$E$71, 0)),
    MATCH(CONCATENATE(B222, "-", C222), 'SlotsAllocation 2'!$D$2:$D$71, 0)),
MATCH(CONCATENATE(B222, "-", C222), 'SlotsAllocation 2'!$C$2:$C$71, 0))</f>
        <v>No Room Allocated</v>
      </c>
      <c r="R222" s="19">
        <v>10</v>
      </c>
      <c r="S222" s="18"/>
      <c r="T222" s="18"/>
    </row>
    <row r="223" spans="1:23" ht="30" customHeight="1" x14ac:dyDescent="0.25">
      <c r="B223" s="23" t="s">
        <v>108</v>
      </c>
      <c r="C223" s="2">
        <v>8</v>
      </c>
      <c r="D223" s="19" t="s">
        <v>109</v>
      </c>
      <c r="E223" s="19" t="s">
        <v>110</v>
      </c>
      <c r="F223" s="29">
        <v>6</v>
      </c>
      <c r="G223" s="113" t="s">
        <v>157</v>
      </c>
      <c r="H223" s="113">
        <v>4401</v>
      </c>
      <c r="I223" s="3" t="s">
        <v>285</v>
      </c>
      <c r="J223" s="3">
        <f>IF(ISNA(MATCH(CONCATENATE(B223, "-", C223), 'SlotsAllocation 2'!$C$2:$C$15, 0)),
    IF(ISNA(MATCH(CONCATENATE(B223, "-", C223), 'SlotsAllocation 2'!$D$2:$D$15, 0)),
        IF(ISNA(MATCH(CONCATENATE(B223, "-", C223), 'SlotsAllocation 2'!$E$2:$E$15, 0)),
            IF(ISNA(MATCH(CONCATENATE(B223, "-", C223), 'SlotsAllocation 2'!$F$2:$F$15, 0)),
                IF(ISNA(MATCH(CONCATENATE(B223, "-", C223), 'SlotsAllocation 2'!$G$2:$G$15, 0)),
                    IF(ISNA(MATCH(CONCATENATE(B223, "-", C223), 'SlotsAllocation 2'!$H$2:$H$15, 0)),
                        IF(ISNA(MATCH(CONCATENATE(B223, "-", C223), 'SlotsAllocation 2'!$I$2:$I$15, 0)),
                            IF(ISNA(MATCH(CONCATENATE(B223, "-", C223), 'SlotsAllocation 2'!$J$2:$J$15, 0)),
                                0,
                            MATCH(CONCATENATE(B223, "-", C223), 'SlotsAllocation 2'!$J$2:$J$15, 0)),
                        MATCH(CONCATENATE(B223, "-", C223), 'SlotsAllocation 2'!$I$2:$I$15, 0)),
                    MATCH(CONCATENATE(B223, "-", C223), 'SlotsAllocation 2'!$H$2:$H$15, 0)),
                MATCH(CONCATENATE(B223, "-", C223), 'SlotsAllocation 2'!$G$2:$G$15, 0)),
            MATCH(CONCATENATE(B223, "-", C223), 'SlotsAllocation 2'!$F$2:$F$15, 0)),
        MATCH(CONCATENATE(B223, "-", C223), 'SlotsAllocation 2'!$E$2:$E$15, 0)),
    MATCH(CONCATENATE(B223, "-", C223), 'SlotsAllocation 2'!$D$2:$D$15, 0)),
MATCH(CONCATENATE(B223, "-", C223), 'SlotsAllocation 2'!$C$2:$C$15, 0))</f>
        <v>0</v>
      </c>
      <c r="K223" s="3">
        <f>IF(ISNA(MATCH(CONCATENATE(B223, "-", C223), 'SlotsAllocation 2'!$C$16:$C$29, 0)),
    IF(ISNA(MATCH(CONCATENATE(B223, "-", C223), 'SlotsAllocation 2'!$D$16:$D$29, 0)),
        IF(ISNA(MATCH(CONCATENATE(B223, "-", C223), 'SlotsAllocation 2'!$E$16:$E$29, 0)),
            IF(ISNA(MATCH(CONCATENATE(B223, "-", C223), 'SlotsAllocation 2'!$F$16:$F$29, 0)),
                IF(ISNA(MATCH(CONCATENATE(B223, "-", C223), 'SlotsAllocation 2'!$G$16:$G$29, 0)),
                    IF(ISNA(MATCH(CONCATENATE(B223, "-", C223), 'SlotsAllocation 2'!$H$16:$H$29, 0)),
                        IF(ISNA(MATCH(CONCATENATE(B223, "-", C223), 'SlotsAllocation 2'!$I$16:$I$29, 0)),
                           IF(ISNA(MATCH(CONCATENATE(B223, "-", C223), 'SlotsAllocation 2'!$J$16:$J$29, 0)),
                                0,
                            MATCH(CONCATENATE(B223, "-", C223), 'SlotsAllocation 2'!$J$16:$J$29, 0)),
                        MATCH(CONCATENATE(B223, "-", C223), 'SlotsAllocation 2'!$I$16:$I$29, 0)),
                    MATCH(CONCATENATE(B223, "-", C223), 'SlotsAllocation 2'!$H$16:$H$29, 0)),
                MATCH(CONCATENATE(B223, "-", C223), 'SlotsAllocation 2'!$G$16:$G$29, 0)),
            MATCH(CONCATENATE(B223, "-", C223), 'SlotsAllocation 2'!$F$16:$F$29, 0)),
        MATCH(CONCATENATE(B223, "-", C223), 'SlotsAllocation 2'!$E$16:$E$29, 0)),
    MATCH(CONCATENATE(B223, "-", C223), 'SlotsAllocation 2'!$D$16:$D$29, 0)),
MATCH(CONCATENATE(B223, "-", C223), 'SlotsAllocation 2'!$C$16:$C$29, 0))</f>
        <v>0</v>
      </c>
      <c r="L223" s="3">
        <f>IF(ISNA(MATCH(CONCATENATE(B223, "-", C223), 'SlotsAllocation 2'!$C$30:$C$43, 0)),
    IF(ISNA(MATCH(CONCATENATE(B223, "-", C223), 'SlotsAllocation 2'!$D$30:$D$43, 0)),
        IF(ISNA(MATCH(CONCATENATE(B223, "-", C223), 'SlotsAllocation 2'!$E$30:$E$43, 0)),
            IF(ISNA(MATCH(CONCATENATE(B223, "-", C223), 'SlotsAllocation 2'!$F$30:$F$43, 0)),
                IF(ISNA(MATCH(CONCATENATE(B223, "-", C223), 'SlotsAllocation 2'!$G$30:$G$43, 0)),
                    IF(ISNA(MATCH(CONCATENATE(B223, "-", C223), 'SlotsAllocation 2'!$H$30:$H$43, 0)),
                        IF(ISNA(MATCH(CONCATENATE(B223, "-", C223), 'SlotsAllocation 2'!$I$30:$I$43, 0)),
                           IF(ISNA(MATCH(CONCATENATE(B223, "-", C223), 'SlotsAllocation 2'!$J$30:$J$43, 0)),
                                0,
                            MATCH(CONCATENATE(B223, "-", C223), 'SlotsAllocation 2'!$J$30:$J$43, 0)),
                        MATCH(CONCATENATE(B223, "-", C223), 'SlotsAllocation 2'!$I$30:$I$43, 0)),
                    MATCH(CONCATENATE(B223, "-", C223), 'SlotsAllocation 2'!$H$30:$H$43, 0)),
                MATCH(CONCATENATE(B223, "-", C223), 'SlotsAllocation 2'!$G$30:$G$43, 0)),
            MATCH(CONCATENATE(B223, "-", C223), 'SlotsAllocation 2'!$F$30:$F$43, 0)),
        MATCH(CONCATENATE(B223, "-", C223), 'SlotsAllocation 2'!$E$30:$E$43, 0)),
    MATCH(CONCATENATE(B223, "-", C223), 'SlotsAllocation 2'!$D$30:$D$43, 0)),
MATCH(CONCATENATE(B223, "-", C223), 'SlotsAllocation 2'!$C$30:$C$43, 0))</f>
        <v>0</v>
      </c>
      <c r="M223" s="3">
        <f>IF(ISNA(MATCH(CONCATENATE(B223, "-", C223), 'SlotsAllocation 2'!$C$44:$C$57, 0)),
    IF(ISNA(MATCH(CONCATENATE(B223, "-", C223), 'SlotsAllocation 2'!$D$44:$D$57, 0)),
        IF(ISNA(MATCH(CONCATENATE(B223, "-", C223), 'SlotsAllocation 2'!$E$44:$E$57, 0)),
            IF(ISNA(MATCH(CONCATENATE(B223, "-", C223), 'SlotsAllocation 2'!$F$44:$F$57, 0)),
                IF(ISNA(MATCH(CONCATENATE(B223, "-", C223), 'SlotsAllocation 2'!$G$44:$G$57, 0)),
                    IF(ISNA(MATCH(CONCATENATE(B223, "-", C223), 'SlotsAllocation 2'!$H$44:$H$57, 0)),
                        IF(ISNA(MATCH(CONCATENATE(B223, "-", C223), 'SlotsAllocation 2'!$I$44:$I$57, 0)),
                           IF(ISNA(MATCH(CONCATENATE(B223, "-", C223), 'SlotsAllocation 2'!$J$44:$J$57, 0)),
                                0,
                            MATCH(CONCATENATE(B223, "-", C223), 'SlotsAllocation 2'!$J$44:$J$57, 0)),
                        MATCH(CONCATENATE(B223, "-", C223), 'SlotsAllocation 2'!$I$44:$I$57, 0)),
                    MATCH(CONCATENATE(B223, "-", C223), 'SlotsAllocation 2'!$H$44:$H$57, 0)),
                MATCH(CONCATENATE(B223, "-", C223), 'SlotsAllocation 2'!$G$44:$G$57, 0)),
            MATCH(CONCATENATE(B223, "-", C223), 'SlotsAllocation 2'!$F$44:$F$57, 0)),
        MATCH(CONCATENATE(B223, "-", C223), 'SlotsAllocation 2'!$E$44:$E$57, 0)),
    MATCH(CONCATENATE(B223, "-", C223), 'SlotsAllocation 2'!$D$44:$D$57, 0)),
MATCH(CONCATENATE(B223, "-", C223), 'SlotsAllocation 2'!$C$44:$C$57, 0))</f>
        <v>0</v>
      </c>
      <c r="N223" s="3">
        <f>IF(ISNA(MATCH(CONCATENATE(B223, "-", C223), 'SlotsAllocation 2'!$C$58:$C$71, 0)),
    IF(ISNA(MATCH(CONCATENATE(B223, "-", C223), 'SlotsAllocation 2'!$D$58:$D$71, 0)),
        IF(ISNA(MATCH(CONCATENATE(B223, "-", C223), 'SlotsAllocation 2'!$E$58:$E$71, 0)),
            IF(ISNA(MATCH(CONCATENATE(B223, "-", C223), 'SlotsAllocation 2'!$F$58:$F$71, 0)),
                IF(ISNA(MATCH(CONCATENATE(B223, "-", C223), 'SlotsAllocation 2'!$G$58:$G$71, 0)),
                    IF(ISNA(MATCH(CONCATENATE(B223, "-", C223), 'SlotsAllocation 2'!$H$58:$H$71, 0)),
                        IF(ISNA(MATCH(CONCATENATE(B223, "-", C223), 'SlotsAllocation 2'!$I$58:$I$71, 0)),
                           IF(ISNA(MATCH(CONCATENATE(B223, "-", C223), 'SlotsAllocation 2'!$J$58:$J$71, 0)),
                                0,
                            MATCH(CONCATENATE(B223, "-", C223), 'SlotsAllocation 2'!$J$58:$J$71, 0)),
                        MATCH(CONCATENATE(B223, "-", C223), 'SlotsAllocation 2'!$I$58:$I$71, 0)),
                    MATCH(CONCATENATE(B223, "-", C223), 'SlotsAllocation 2'!$H$58:$H$71, 0)),
                MATCH(CONCATENATE(B223, "-", C223), 'SlotsAllocation 2'!$G$58:$G$71, 0)),
            MATCH(CONCATENATE(B223, "-", C223), 'SlotsAllocation 2'!$F$58:$F$71, 0)),
        MATCH(CONCATENATE(B223, "-", C223), 'SlotsAllocation 2'!$E$58:$E$71, 0)),
    MATCH(CONCATENATE(B223, "-", C223), 'SlotsAllocation 2'!$D$58:$D$71, 0)),
MATCH(CONCATENATE(B223, "-", C223), 'SlotsAllocation 2'!$C$58:$C$71, 0))</f>
        <v>0</v>
      </c>
      <c r="O223" s="3" t="str">
        <f>IF(ISNA(MATCH(CONCATENATE(B223, "-", C223), 'SlotsAllocation 2'!$C$2:$C$71, 0)),
    IF(ISNA(MATCH(CONCATENATE(B223, "-", C223), 'SlotsAllocation 2'!$D$2:$D$71, 0)),
        IF(ISNA(MATCH(CONCATENATE(B223, "-", C223), 'SlotsAllocation 2'!$E$2:$E$71, 0)),
            IF(ISNA(MATCH(CONCATENATE(B223, "-", C223), 'SlotsAllocation 2'!$F$2:$F$71, 0)),
                IF(ISNA(MATCH(CONCATENATE(B223, "-", C223), 'SlotsAllocation 2'!$G$2:$G$71, 0)),
                    IF(ISNA(MATCH(CONCATENATE(B223, "-", C223), 'SlotsAllocation 2'!$H$2:$H$71, 0)),
                        IF(ISNA(MATCH(CONCATENATE(B223, "-", C223),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18:30-21:30</v>
      </c>
      <c r="P223" s="3" t="str">
        <f>IF(ISNA(VLOOKUP(Q223, 'LOOKUP Table'!$A$2:$B$75, 2, FALSE)), "No Room Allocated", VLOOKUP(Q223, 'LOOKUP Table'!$A$2:$B$75, 2, FALSE))</f>
        <v>No Room Allocated</v>
      </c>
      <c r="Q223" s="3" t="str">
        <f>IF(ISNA(MATCH(CONCATENATE(B223, "-", C223), 'SlotsAllocation 2'!$C$2:$C$71, 0)),
    IF(ISNA(MATCH(CONCATENATE(B223, "-", C223), 'SlotsAllocation 2'!$D$2:$D$71, 0)),
        IF(ISNA(MATCH(CONCATENATE(B223, "-", C223), 'SlotsAllocation 2'!$E$2:$E$71, 0)),
            IF(ISNA(MATCH(CONCATENATE(B223, "-", C223), 'SlotsAllocation 2'!$F$2:$F$71, 0)),
                IF(ISNA(MATCH(CONCATENATE(B223, "-", C223), 'SlotsAllocation 2'!$G$2:$G$71, 0)),
                    IF(ISNA(MATCH(CONCATENATE(B223, "-", C223), 'SlotsAllocation 2'!$H$2:$H$71, 0)),
                        IF(ISNA(MATCH(CONCATENATE(B223, "-", C223), 'SlotsAllocation 2'!$I$2:$I$71, 0)),
                            IF(ISNA(MATCH(CONCATENATE(B223, "-", C223), 'SlotsAllocation 2'!$J$2:$J$71, 0)),
                                "No Room Allocated",
                            MATCH(CONCATENATE(B223, "-", C223), 'SlotsAllocation 2'!$J$2:$J$71, 0)),
                        MATCH(CONCATENATE(B223, "-", C223), 'SlotsAllocation 2'!$I$2:$I$71, 0)),
                    MATCH(CONCATENATE(B223, "-", C223), 'SlotsAllocation 2'!$H$2:$H$71, 0)),
                MATCH(CONCATENATE(B223, "-", C223), 'SlotsAllocation 2'!$G$2:$G$71, 0)),
            MATCH(CONCATENATE(B223, "-", C223), 'SlotsAllocation 2'!$F$2:$F$71, 0)),
        MATCH(CONCATENATE(B223, "-", C223), 'SlotsAllocation 2'!$E$2:$E$71, 0)),
    MATCH(CONCATENATE(B223, "-", C223), 'SlotsAllocation 2'!$D$2:$D$71, 0)),
MATCH(CONCATENATE(B223, "-", C223), 'SlotsAllocation 2'!$C$2:$C$71, 0))</f>
        <v>No Room Allocated</v>
      </c>
      <c r="R223" s="19">
        <v>10</v>
      </c>
      <c r="S223" s="18"/>
      <c r="T223" s="18"/>
    </row>
    <row r="224" spans="1:23" ht="30" customHeight="1" x14ac:dyDescent="0.25">
      <c r="B224" s="23" t="s">
        <v>108</v>
      </c>
      <c r="C224" s="2">
        <v>9</v>
      </c>
      <c r="D224" s="19" t="s">
        <v>109</v>
      </c>
      <c r="E224" s="19" t="s">
        <v>110</v>
      </c>
      <c r="F224" s="29">
        <v>6</v>
      </c>
      <c r="G224" s="7" t="s">
        <v>350</v>
      </c>
      <c r="H224" s="7">
        <v>4448</v>
      </c>
      <c r="I224" s="3" t="s">
        <v>285</v>
      </c>
      <c r="J224" s="3">
        <f>IF(ISNA(MATCH(CONCATENATE(B224, "-", C224), 'SlotsAllocation 2'!$C$2:$C$15, 0)),
    IF(ISNA(MATCH(CONCATENATE(B224, "-", C224), 'SlotsAllocation 2'!$D$2:$D$15, 0)),
        IF(ISNA(MATCH(CONCATENATE(B224, "-", C224), 'SlotsAllocation 2'!$E$2:$E$15, 0)),
            IF(ISNA(MATCH(CONCATENATE(B224, "-", C224), 'SlotsAllocation 2'!$F$2:$F$15, 0)),
                IF(ISNA(MATCH(CONCATENATE(B224, "-", C224), 'SlotsAllocation 2'!$G$2:$G$15, 0)),
                    IF(ISNA(MATCH(CONCATENATE(B224, "-", C224), 'SlotsAllocation 2'!$H$2:$H$15, 0)),
                        IF(ISNA(MATCH(CONCATENATE(B224, "-", C224), 'SlotsAllocation 2'!$I$2:$I$15, 0)),
                            IF(ISNA(MATCH(CONCATENATE(B224, "-", C224), 'SlotsAllocation 2'!$J$2:$J$15, 0)),
                                0,
                            MATCH(CONCATENATE(B224, "-", C224), 'SlotsAllocation 2'!$J$2:$J$15, 0)),
                        MATCH(CONCATENATE(B224, "-", C224), 'SlotsAllocation 2'!$I$2:$I$15, 0)),
                    MATCH(CONCATENATE(B224, "-", C224), 'SlotsAllocation 2'!$H$2:$H$15, 0)),
                MATCH(CONCATENATE(B224, "-", C224), 'SlotsAllocation 2'!$G$2:$G$15, 0)),
            MATCH(CONCATENATE(B224, "-", C224), 'SlotsAllocation 2'!$F$2:$F$15, 0)),
        MATCH(CONCATENATE(B224, "-", C224), 'SlotsAllocation 2'!$E$2:$E$15, 0)),
    MATCH(CONCATENATE(B224, "-", C224), 'SlotsAllocation 2'!$D$2:$D$15, 0)),
MATCH(CONCATENATE(B224, "-", C224), 'SlotsAllocation 2'!$C$2:$C$15, 0))</f>
        <v>0</v>
      </c>
      <c r="K224" s="3">
        <f>IF(ISNA(MATCH(CONCATENATE(B224, "-", C224), 'SlotsAllocation 2'!$C$16:$C$29, 0)),
    IF(ISNA(MATCH(CONCATENATE(B224, "-", C224), 'SlotsAllocation 2'!$D$16:$D$29, 0)),
        IF(ISNA(MATCH(CONCATENATE(B224, "-", C224), 'SlotsAllocation 2'!$E$16:$E$29, 0)),
            IF(ISNA(MATCH(CONCATENATE(B224, "-", C224), 'SlotsAllocation 2'!$F$16:$F$29, 0)),
                IF(ISNA(MATCH(CONCATENATE(B224, "-", C224), 'SlotsAllocation 2'!$G$16:$G$29, 0)),
                    IF(ISNA(MATCH(CONCATENATE(B224, "-", C224), 'SlotsAllocation 2'!$H$16:$H$29, 0)),
                        IF(ISNA(MATCH(CONCATENATE(B224, "-", C224), 'SlotsAllocation 2'!$I$16:$I$29, 0)),
                           IF(ISNA(MATCH(CONCATENATE(B224, "-", C224), 'SlotsAllocation 2'!$J$16:$J$29, 0)),
                                0,
                            MATCH(CONCATENATE(B224, "-", C224), 'SlotsAllocation 2'!$J$16:$J$29, 0)),
                        MATCH(CONCATENATE(B224, "-", C224), 'SlotsAllocation 2'!$I$16:$I$29, 0)),
                    MATCH(CONCATENATE(B224, "-", C224), 'SlotsAllocation 2'!$H$16:$H$29, 0)),
                MATCH(CONCATENATE(B224, "-", C224), 'SlotsAllocation 2'!$G$16:$G$29, 0)),
            MATCH(CONCATENATE(B224, "-", C224), 'SlotsAllocation 2'!$F$16:$F$29, 0)),
        MATCH(CONCATENATE(B224, "-", C224), 'SlotsAllocation 2'!$E$16:$E$29, 0)),
    MATCH(CONCATENATE(B224, "-", C224), 'SlotsAllocation 2'!$D$16:$D$29, 0)),
MATCH(CONCATENATE(B224, "-", C224), 'SlotsAllocation 2'!$C$16:$C$29, 0))</f>
        <v>0</v>
      </c>
      <c r="L224" s="3">
        <f>IF(ISNA(MATCH(CONCATENATE(B224, "-", C224), 'SlotsAllocation 2'!$C$30:$C$43, 0)),
    IF(ISNA(MATCH(CONCATENATE(B224, "-", C224), 'SlotsAllocation 2'!$D$30:$D$43, 0)),
        IF(ISNA(MATCH(CONCATENATE(B224, "-", C224), 'SlotsAllocation 2'!$E$30:$E$43, 0)),
            IF(ISNA(MATCH(CONCATENATE(B224, "-", C224), 'SlotsAllocation 2'!$F$30:$F$43, 0)),
                IF(ISNA(MATCH(CONCATENATE(B224, "-", C224), 'SlotsAllocation 2'!$G$30:$G$43, 0)),
                    IF(ISNA(MATCH(CONCATENATE(B224, "-", C224), 'SlotsAllocation 2'!$H$30:$H$43, 0)),
                        IF(ISNA(MATCH(CONCATENATE(B224, "-", C224), 'SlotsAllocation 2'!$I$30:$I$43, 0)),
                           IF(ISNA(MATCH(CONCATENATE(B224, "-", C224), 'SlotsAllocation 2'!$J$30:$J$43, 0)),
                                0,
                            MATCH(CONCATENATE(B224, "-", C224), 'SlotsAllocation 2'!$J$30:$J$43, 0)),
                        MATCH(CONCATENATE(B224, "-", C224), 'SlotsAllocation 2'!$I$30:$I$43, 0)),
                    MATCH(CONCATENATE(B224, "-", C224), 'SlotsAllocation 2'!$H$30:$H$43, 0)),
                MATCH(CONCATENATE(B224, "-", C224), 'SlotsAllocation 2'!$G$30:$G$43, 0)),
            MATCH(CONCATENATE(B224, "-", C224), 'SlotsAllocation 2'!$F$30:$F$43, 0)),
        MATCH(CONCATENATE(B224, "-", C224), 'SlotsAllocation 2'!$E$30:$E$43, 0)),
    MATCH(CONCATENATE(B224, "-", C224), 'SlotsAllocation 2'!$D$30:$D$43, 0)),
MATCH(CONCATENATE(B224, "-", C224), 'SlotsAllocation 2'!$C$30:$C$43, 0))</f>
        <v>0</v>
      </c>
      <c r="M224" s="3">
        <f>IF(ISNA(MATCH(CONCATENATE(B224, "-", C224), 'SlotsAllocation 2'!$C$44:$C$57, 0)),
    IF(ISNA(MATCH(CONCATENATE(B224, "-", C224), 'SlotsAllocation 2'!$D$44:$D$57, 0)),
        IF(ISNA(MATCH(CONCATENATE(B224, "-", C224), 'SlotsAllocation 2'!$E$44:$E$57, 0)),
            IF(ISNA(MATCH(CONCATENATE(B224, "-", C224), 'SlotsAllocation 2'!$F$44:$F$57, 0)),
                IF(ISNA(MATCH(CONCATENATE(B224, "-", C224), 'SlotsAllocation 2'!$G$44:$G$57, 0)),
                    IF(ISNA(MATCH(CONCATENATE(B224, "-", C224), 'SlotsAllocation 2'!$H$44:$H$57, 0)),
                        IF(ISNA(MATCH(CONCATENATE(B224, "-", C224), 'SlotsAllocation 2'!$I$44:$I$57, 0)),
                           IF(ISNA(MATCH(CONCATENATE(B224, "-", C224), 'SlotsAllocation 2'!$J$44:$J$57, 0)),
                                0,
                            MATCH(CONCATENATE(B224, "-", C224), 'SlotsAllocation 2'!$J$44:$J$57, 0)),
                        MATCH(CONCATENATE(B224, "-", C224), 'SlotsAllocation 2'!$I$44:$I$57, 0)),
                    MATCH(CONCATENATE(B224, "-", C224), 'SlotsAllocation 2'!$H$44:$H$57, 0)),
                MATCH(CONCATENATE(B224, "-", C224), 'SlotsAllocation 2'!$G$44:$G$57, 0)),
            MATCH(CONCATENATE(B224, "-", C224), 'SlotsAllocation 2'!$F$44:$F$57, 0)),
        MATCH(CONCATENATE(B224, "-", C224), 'SlotsAllocation 2'!$E$44:$E$57, 0)),
    MATCH(CONCATENATE(B224, "-", C224), 'SlotsAllocation 2'!$D$44:$D$57, 0)),
MATCH(CONCATENATE(B224, "-", C224), 'SlotsAllocation 2'!$C$44:$C$57, 0))</f>
        <v>0</v>
      </c>
      <c r="N224" s="3">
        <f>IF(ISNA(MATCH(CONCATENATE(B224, "-", C224), 'SlotsAllocation 2'!$C$58:$C$71, 0)),
    IF(ISNA(MATCH(CONCATENATE(B224, "-", C224), 'SlotsAllocation 2'!$D$58:$D$71, 0)),
        IF(ISNA(MATCH(CONCATENATE(B224, "-", C224), 'SlotsAllocation 2'!$E$58:$E$71, 0)),
            IF(ISNA(MATCH(CONCATENATE(B224, "-", C224), 'SlotsAllocation 2'!$F$58:$F$71, 0)),
                IF(ISNA(MATCH(CONCATENATE(B224, "-", C224), 'SlotsAllocation 2'!$G$58:$G$71, 0)),
                    IF(ISNA(MATCH(CONCATENATE(B224, "-", C224), 'SlotsAllocation 2'!$H$58:$H$71, 0)),
                        IF(ISNA(MATCH(CONCATENATE(B224, "-", C224), 'SlotsAllocation 2'!$I$58:$I$71, 0)),
                           IF(ISNA(MATCH(CONCATENATE(B224, "-", C224), 'SlotsAllocation 2'!$J$58:$J$71, 0)),
                                0,
                            MATCH(CONCATENATE(B224, "-", C224), 'SlotsAllocation 2'!$J$58:$J$71, 0)),
                        MATCH(CONCATENATE(B224, "-", C224), 'SlotsAllocation 2'!$I$58:$I$71, 0)),
                    MATCH(CONCATENATE(B224, "-", C224), 'SlotsAllocation 2'!$H$58:$H$71, 0)),
                MATCH(CONCATENATE(B224, "-", C224), 'SlotsAllocation 2'!$G$58:$G$71, 0)),
            MATCH(CONCATENATE(B224, "-", C224), 'SlotsAllocation 2'!$F$58:$F$71, 0)),
        MATCH(CONCATENATE(B224, "-", C224), 'SlotsAllocation 2'!$E$58:$E$71, 0)),
    MATCH(CONCATENATE(B224, "-", C224), 'SlotsAllocation 2'!$D$58:$D$71, 0)),
MATCH(CONCATENATE(B224, "-", C224), 'SlotsAllocation 2'!$C$58:$C$71, 0))</f>
        <v>0</v>
      </c>
      <c r="O224" s="3" t="s">
        <v>148</v>
      </c>
      <c r="P224" s="3" t="str">
        <f>IF(ISNA(VLOOKUP(Q224, 'LOOKUP Table'!$A$2:$B$75, 2, FALSE)), "No Room Allocated", VLOOKUP(Q224, 'LOOKUP Table'!$A$2:$B$75, 2, FALSE))</f>
        <v>No Room Allocated</v>
      </c>
      <c r="Q224" s="3" t="s">
        <v>287</v>
      </c>
      <c r="R224" s="19">
        <v>10</v>
      </c>
      <c r="S224" s="18"/>
      <c r="T224" s="18"/>
    </row>
    <row r="225" spans="2:23" ht="30" customHeight="1" x14ac:dyDescent="0.25">
      <c r="B225" s="24"/>
      <c r="C225" s="10"/>
      <c r="D225" s="11"/>
      <c r="E225" s="11"/>
      <c r="F225" s="12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0"/>
      <c r="S225" s="11"/>
      <c r="T225" s="18"/>
      <c r="U225" s="130"/>
      <c r="V225" s="130"/>
      <c r="W225" s="130"/>
    </row>
    <row r="226" spans="2:23" ht="30" customHeight="1" x14ac:dyDescent="0.25">
      <c r="B226" s="23" t="s">
        <v>111</v>
      </c>
      <c r="C226" s="2">
        <v>1</v>
      </c>
      <c r="D226" s="19" t="s">
        <v>112</v>
      </c>
      <c r="E226" s="19" t="s">
        <v>113</v>
      </c>
      <c r="F226" s="29">
        <v>3</v>
      </c>
      <c r="G226" s="95" t="s">
        <v>162</v>
      </c>
      <c r="H226" s="126">
        <v>4184</v>
      </c>
      <c r="I226" s="3" t="s">
        <v>286</v>
      </c>
      <c r="J226" s="3">
        <f>IF(ISNA(MATCH(CONCATENATE(B226, "-", C226), 'SlotsAllocation 2'!$C$2:$C$15, 0)),
    IF(ISNA(MATCH(CONCATENATE(B226, "-", C226), 'SlotsAllocation 2'!$D$2:$D$15, 0)),
        IF(ISNA(MATCH(CONCATENATE(B226, "-", C226), 'SlotsAllocation 2'!$E$2:$E$15, 0)),
            IF(ISNA(MATCH(CONCATENATE(B226, "-", C226), 'SlotsAllocation 2'!$F$2:$F$15, 0)),
                IF(ISNA(MATCH(CONCATENATE(B226, "-", C226), 'SlotsAllocation 2'!$G$2:$G$15, 0)),
                    IF(ISNA(MATCH(CONCATENATE(B226, "-", C226), 'SlotsAllocation 2'!$H$2:$H$15, 0)),
                        IF(ISNA(MATCH(CONCATENATE(B226, "-", C226), 'SlotsAllocation 2'!$I$2:$I$15, 0)),
                            IF(ISNA(MATCH(CONCATENATE(B226, "-", C226), 'SlotsAllocation 2'!$J$2:$J$15, 0)),
                                0,
                            MATCH(CONCATENATE(B226, "-", C226), 'SlotsAllocation 2'!$J$2:$J$15, 0)),
                        MATCH(CONCATENATE(B226, "-", C226), 'SlotsAllocation 2'!$I$2:$I$15, 0)),
                    MATCH(CONCATENATE(B226, "-", C226), 'SlotsAllocation 2'!$H$2:$H$15, 0)),
                MATCH(CONCATENATE(B226, "-", C226), 'SlotsAllocation 2'!$G$2:$G$15, 0)),
            MATCH(CONCATENATE(B226, "-", C226), 'SlotsAllocation 2'!$F$2:$F$15, 0)),
        MATCH(CONCATENATE(B226, "-", C226), 'SlotsAllocation 2'!$E$2:$E$15, 0)),
    MATCH(CONCATENATE(B226, "-", C226), 'SlotsAllocation 2'!$D$2:$D$15, 0)),
MATCH(CONCATENATE(B226, "-", C226), 'SlotsAllocation 2'!$C$2:$C$15, 0))</f>
        <v>0</v>
      </c>
      <c r="K226" s="3">
        <f>IF(ISNA(MATCH(CONCATENATE(B226, "-", C226), 'SlotsAllocation 2'!$C$16:$C$29, 0)),
    IF(ISNA(MATCH(CONCATENATE(B226, "-", C226), 'SlotsAllocation 2'!$D$16:$D$29, 0)),
        IF(ISNA(MATCH(CONCATENATE(B226, "-", C226), 'SlotsAllocation 2'!$E$16:$E$29, 0)),
            IF(ISNA(MATCH(CONCATENATE(B226, "-", C226), 'SlotsAllocation 2'!$F$16:$F$29, 0)),
                IF(ISNA(MATCH(CONCATENATE(B226, "-", C226), 'SlotsAllocation 2'!$G$16:$G$29, 0)),
                    IF(ISNA(MATCH(CONCATENATE(B226, "-", C226), 'SlotsAllocation 2'!$H$16:$H$29, 0)),
                        IF(ISNA(MATCH(CONCATENATE(B226, "-", C226), 'SlotsAllocation 2'!$I$16:$I$29, 0)),
                           IF(ISNA(MATCH(CONCATENATE(B226, "-", C226), 'SlotsAllocation 2'!$J$16:$J$29, 0)),
                                0,
                            MATCH(CONCATENATE(B226, "-", C226), 'SlotsAllocation 2'!$J$16:$J$29, 0)),
                        MATCH(CONCATENATE(B226, "-", C226), 'SlotsAllocation 2'!$I$16:$I$29, 0)),
                    MATCH(CONCATENATE(B226, "-", C226), 'SlotsAllocation 2'!$H$16:$H$29, 0)),
                MATCH(CONCATENATE(B226, "-", C226), 'SlotsAllocation 2'!$G$16:$G$29, 0)),
            MATCH(CONCATENATE(B226, "-", C226), 'SlotsAllocation 2'!$F$16:$F$29, 0)),
        MATCH(CONCATENATE(B226, "-", C226), 'SlotsAllocation 2'!$E$16:$E$29, 0)),
    MATCH(CONCATENATE(B226, "-", C226), 'SlotsAllocation 2'!$D$16:$D$29, 0)),
MATCH(CONCATENATE(B226, "-", C226), 'SlotsAllocation 2'!$C$16:$C$29, 0))</f>
        <v>0</v>
      </c>
      <c r="L226" s="3">
        <f>IF(ISNA(MATCH(CONCATENATE(B226, "-", C226), 'SlotsAllocation 2'!$C$30:$C$43, 0)),
    IF(ISNA(MATCH(CONCATENATE(B226, "-", C226), 'SlotsAllocation 2'!$D$30:$D$43, 0)),
        IF(ISNA(MATCH(CONCATENATE(B226, "-", C226), 'SlotsAllocation 2'!$E$30:$E$43, 0)),
            IF(ISNA(MATCH(CONCATENATE(B226, "-", C226), 'SlotsAllocation 2'!$F$30:$F$43, 0)),
                IF(ISNA(MATCH(CONCATENATE(B226, "-", C226), 'SlotsAllocation 2'!$G$30:$G$43, 0)),
                    IF(ISNA(MATCH(CONCATENATE(B226, "-", C226), 'SlotsAllocation 2'!$H$30:$H$43, 0)),
                        IF(ISNA(MATCH(CONCATENATE(B226, "-", C226), 'SlotsAllocation 2'!$I$30:$I$43, 0)),
                           IF(ISNA(MATCH(CONCATENATE(B226, "-", C226), 'SlotsAllocation 2'!$J$30:$J$43, 0)),
                                0,
                            MATCH(CONCATENATE(B226, "-", C226), 'SlotsAllocation 2'!$J$30:$J$43, 0)),
                        MATCH(CONCATENATE(B226, "-", C226), 'SlotsAllocation 2'!$I$30:$I$43, 0)),
                    MATCH(CONCATENATE(B226, "-", C226), 'SlotsAllocation 2'!$H$30:$H$43, 0)),
                MATCH(CONCATENATE(B226, "-", C226), 'SlotsAllocation 2'!$G$30:$G$43, 0)),
            MATCH(CONCATENATE(B226, "-", C226), 'SlotsAllocation 2'!$F$30:$F$43, 0)),
        MATCH(CONCATENATE(B226, "-", C226), 'SlotsAllocation 2'!$E$30:$E$43, 0)),
    MATCH(CONCATENATE(B226, "-", C226), 'SlotsAllocation 2'!$D$30:$D$43, 0)),
MATCH(CONCATENATE(B226, "-", C226), 'SlotsAllocation 2'!$C$30:$C$43, 0))</f>
        <v>0</v>
      </c>
      <c r="M226" s="3">
        <f>IF(ISNA(MATCH(CONCATENATE(B226, "-", C226), 'SlotsAllocation 2'!$C$44:$C$57, 0)),
    IF(ISNA(MATCH(CONCATENATE(B226, "-", C226), 'SlotsAllocation 2'!$D$44:$D$57, 0)),
        IF(ISNA(MATCH(CONCATENATE(B226, "-", C226), 'SlotsAllocation 2'!$E$44:$E$57, 0)),
            IF(ISNA(MATCH(CONCATENATE(B226, "-", C226), 'SlotsAllocation 2'!$F$44:$F$57, 0)),
                IF(ISNA(MATCH(CONCATENATE(B226, "-", C226), 'SlotsAllocation 2'!$G$44:$G$57, 0)),
                    IF(ISNA(MATCH(CONCATENATE(B226, "-", C226), 'SlotsAllocation 2'!$H$44:$H$57, 0)),
                        IF(ISNA(MATCH(CONCATENATE(B226, "-", C226), 'SlotsAllocation 2'!$I$44:$I$57, 0)),
                           IF(ISNA(MATCH(CONCATENATE(B226, "-", C226), 'SlotsAllocation 2'!$J$44:$J$57, 0)),
                                0,
                            MATCH(CONCATENATE(B226, "-", C226), 'SlotsAllocation 2'!$J$44:$J$57, 0)),
                        MATCH(CONCATENATE(B226, "-", C226), 'SlotsAllocation 2'!$I$44:$I$57, 0)),
                    MATCH(CONCATENATE(B226, "-", C226), 'SlotsAllocation 2'!$H$44:$H$57, 0)),
                MATCH(CONCATENATE(B226, "-", C226), 'SlotsAllocation 2'!$G$44:$G$57, 0)),
            MATCH(CONCATENATE(B226, "-", C226), 'SlotsAllocation 2'!$F$44:$F$57, 0)),
        MATCH(CONCATENATE(B226, "-", C226), 'SlotsAllocation 2'!$E$44:$E$57, 0)),
    MATCH(CONCATENATE(B226, "-", C226), 'SlotsAllocation 2'!$D$44:$D$57, 0)),
MATCH(CONCATENATE(B226, "-", C226), 'SlotsAllocation 2'!$C$44:$C$57, 0))</f>
        <v>0</v>
      </c>
      <c r="N226" s="3">
        <f>IF(ISNA(MATCH(CONCATENATE(B226, "-", C226), 'SlotsAllocation 2'!$C$58:$C$71, 0)),
    IF(ISNA(MATCH(CONCATENATE(B226, "-", C226), 'SlotsAllocation 2'!$D$58:$D$71, 0)),
        IF(ISNA(MATCH(CONCATENATE(B226, "-", C226), 'SlotsAllocation 2'!$E$58:$E$71, 0)),
            IF(ISNA(MATCH(CONCATENATE(B226, "-", C226), 'SlotsAllocation 2'!$F$58:$F$71, 0)),
                IF(ISNA(MATCH(CONCATENATE(B226, "-", C226), 'SlotsAllocation 2'!$G$58:$G$71, 0)),
                    IF(ISNA(MATCH(CONCATENATE(B226, "-", C226), 'SlotsAllocation 2'!$H$58:$H$71, 0)),
                        IF(ISNA(MATCH(CONCATENATE(B226, "-", C226), 'SlotsAllocation 2'!$I$58:$I$71, 0)),
                           IF(ISNA(MATCH(CONCATENATE(B226, "-", C226), 'SlotsAllocation 2'!$J$58:$J$71, 0)),
                                0,
                            MATCH(CONCATENATE(B226, "-", C226), 'SlotsAllocation 2'!$J$58:$J$71, 0)),
                        MATCH(CONCATENATE(B226, "-", C226), 'SlotsAllocation 2'!$I$58:$I$71, 0)),
                    MATCH(CONCATENATE(B226, "-", C226), 'SlotsAllocation 2'!$H$58:$H$71, 0)),
                MATCH(CONCATENATE(B226, "-", C226), 'SlotsAllocation 2'!$G$58:$G$71, 0)),
            MATCH(CONCATENATE(B226, "-", C226), 'SlotsAllocation 2'!$F$58:$F$71, 0)),
        MATCH(CONCATENATE(B226, "-", C226), 'SlotsAllocation 2'!$E$58:$E$71, 0)),
    MATCH(CONCATENATE(B226, "-", C226), 'SlotsAllocation 2'!$D$58:$D$71, 0)),
MATCH(CONCATENATE(B226, "-", C226), 'SlotsAllocation 2'!$C$58:$C$71, 0))</f>
        <v>0</v>
      </c>
      <c r="O226" s="3" t="str">
        <f>IF(ISNA(MATCH(CONCATENATE(B226, "-", C226), 'SlotsAllocation 2'!$C$2:$C$71, 0)),
    IF(ISNA(MATCH(CONCATENATE(B226, "-", C226), 'SlotsAllocation 2'!$D$2:$D$71, 0)),
        IF(ISNA(MATCH(CONCATENATE(B226, "-", C226), 'SlotsAllocation 2'!$E$2:$E$71, 0)),
            IF(ISNA(MATCH(CONCATENATE(B226, "-", C226), 'SlotsAllocation 2'!$F$2:$F$71, 0)),
                IF(ISNA(MATCH(CONCATENATE(B226, "-", C226), 'SlotsAllocation 2'!$G$2:$G$71, 0)),
                    IF(ISNA(MATCH(CONCATENATE(B226, "-", C226), 'SlotsAllocation 2'!$H$2:$H$71, 0)),
                        IF(ISNA(MATCH(CONCATENATE(B226, "-", C226),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18:30-21:30</v>
      </c>
      <c r="P226" s="3" t="str">
        <f>IF(ISNA(VLOOKUP(Q226, 'LOOKUP Table'!$A$2:$B$75, 2, FALSE)), "No Room Allocated", VLOOKUP(Q226, 'LOOKUP Table'!$A$2:$B$75, 2, FALSE))</f>
        <v>No Room Allocated</v>
      </c>
      <c r="Q226" s="3" t="str">
        <f>IF(ISNA(MATCH(CONCATENATE(B226, "-", C226), 'SlotsAllocation 2'!$C$2:$C$71, 0)),
    IF(ISNA(MATCH(CONCATENATE(B226, "-", C226), 'SlotsAllocation 2'!$D$2:$D$71, 0)),
        IF(ISNA(MATCH(CONCATENATE(B226, "-", C226), 'SlotsAllocation 2'!$E$2:$E$71, 0)),
            IF(ISNA(MATCH(CONCATENATE(B226, "-", C226), 'SlotsAllocation 2'!$F$2:$F$71, 0)),
                IF(ISNA(MATCH(CONCATENATE(B226, "-", C226), 'SlotsAllocation 2'!$G$2:$G$71, 0)),
                    IF(ISNA(MATCH(CONCATENATE(B226, "-", C226), 'SlotsAllocation 2'!$H$2:$H$71, 0)),
                        IF(ISNA(MATCH(CONCATENATE(B226, "-", C226), 'SlotsAllocation 2'!$I$2:$I$71, 0)),
                            IF(ISNA(MATCH(CONCATENATE(B226, "-", C226), 'SlotsAllocation 2'!$J$2:$J$71, 0)),
                                "No Room Allocated",
                            MATCH(CONCATENATE(B226, "-", C226), 'SlotsAllocation 2'!$J$2:$J$71, 0)),
                        MATCH(CONCATENATE(B226, "-", C226), 'SlotsAllocation 2'!$I$2:$I$71, 0)),
                    MATCH(CONCATENATE(B226, "-", C226), 'SlotsAllocation 2'!$H$2:$H$71, 0)),
                MATCH(CONCATENATE(B226, "-", C226), 'SlotsAllocation 2'!$G$2:$G$71, 0)),
            MATCH(CONCATENATE(B226, "-", C226), 'SlotsAllocation 2'!$F$2:$F$71, 0)),
        MATCH(CONCATENATE(B226, "-", C226), 'SlotsAllocation 2'!$E$2:$E$71, 0)),
    MATCH(CONCATENATE(B226, "-", C226), 'SlotsAllocation 2'!$D$2:$D$71, 0)),
MATCH(CONCATENATE(B226, "-", C226), 'SlotsAllocation 2'!$C$2:$C$71, 0))</f>
        <v>No Room Allocated</v>
      </c>
      <c r="R226" s="19">
        <v>10</v>
      </c>
      <c r="S226" s="18"/>
      <c r="T226" s="18"/>
    </row>
    <row r="227" spans="2:23" ht="30" customHeight="1" x14ac:dyDescent="0.25">
      <c r="B227" s="23" t="s">
        <v>111</v>
      </c>
      <c r="C227" s="2">
        <v>2</v>
      </c>
      <c r="D227" s="19" t="s">
        <v>112</v>
      </c>
      <c r="E227" s="19" t="s">
        <v>113</v>
      </c>
      <c r="F227" s="29">
        <v>3</v>
      </c>
      <c r="G227" s="113" t="s">
        <v>143</v>
      </c>
      <c r="H227" s="113">
        <v>4137</v>
      </c>
      <c r="I227" s="3" t="s">
        <v>286</v>
      </c>
      <c r="J227" s="3">
        <f>IF(ISNA(MATCH(CONCATENATE(B227, "-", C227), 'SlotsAllocation 2'!$C$2:$C$15, 0)),
    IF(ISNA(MATCH(CONCATENATE(B227, "-", C227), 'SlotsAllocation 2'!$D$2:$D$15, 0)),
        IF(ISNA(MATCH(CONCATENATE(B227, "-", C227), 'SlotsAllocation 2'!$E$2:$E$15, 0)),
            IF(ISNA(MATCH(CONCATENATE(B227, "-", C227), 'SlotsAllocation 2'!$F$2:$F$15, 0)),
                IF(ISNA(MATCH(CONCATENATE(B227, "-", C227), 'SlotsAllocation 2'!$G$2:$G$15, 0)),
                    IF(ISNA(MATCH(CONCATENATE(B227, "-", C227), 'SlotsAllocation 2'!$H$2:$H$15, 0)),
                        IF(ISNA(MATCH(CONCATENATE(B227, "-", C227), 'SlotsAllocation 2'!$I$2:$I$15, 0)),
                            IF(ISNA(MATCH(CONCATENATE(B227, "-", C227), 'SlotsAllocation 2'!$J$2:$J$15, 0)),
                                0,
                            MATCH(CONCATENATE(B227, "-", C227), 'SlotsAllocation 2'!$J$2:$J$15, 0)),
                        MATCH(CONCATENATE(B227, "-", C227), 'SlotsAllocation 2'!$I$2:$I$15, 0)),
                    MATCH(CONCATENATE(B227, "-", C227), 'SlotsAllocation 2'!$H$2:$H$15, 0)),
                MATCH(CONCATENATE(B227, "-", C227), 'SlotsAllocation 2'!$G$2:$G$15, 0)),
            MATCH(CONCATENATE(B227, "-", C227), 'SlotsAllocation 2'!$F$2:$F$15, 0)),
        MATCH(CONCATENATE(B227, "-", C227), 'SlotsAllocation 2'!$E$2:$E$15, 0)),
    MATCH(CONCATENATE(B227, "-", C227), 'SlotsAllocation 2'!$D$2:$D$15, 0)),
MATCH(CONCATENATE(B227, "-", C227), 'SlotsAllocation 2'!$C$2:$C$15, 0))</f>
        <v>0</v>
      </c>
      <c r="K227" s="3">
        <f>IF(ISNA(MATCH(CONCATENATE(B227, "-", C227), 'SlotsAllocation 2'!$C$16:$C$29, 0)),
    IF(ISNA(MATCH(CONCATENATE(B227, "-", C227), 'SlotsAllocation 2'!$D$16:$D$29, 0)),
        IF(ISNA(MATCH(CONCATENATE(B227, "-", C227), 'SlotsAllocation 2'!$E$16:$E$29, 0)),
            IF(ISNA(MATCH(CONCATENATE(B227, "-", C227), 'SlotsAllocation 2'!$F$16:$F$29, 0)),
                IF(ISNA(MATCH(CONCATENATE(B227, "-", C227), 'SlotsAllocation 2'!$G$16:$G$29, 0)),
                    IF(ISNA(MATCH(CONCATENATE(B227, "-", C227), 'SlotsAllocation 2'!$H$16:$H$29, 0)),
                        IF(ISNA(MATCH(CONCATENATE(B227, "-", C227), 'SlotsAllocation 2'!$I$16:$I$29, 0)),
                           IF(ISNA(MATCH(CONCATENATE(B227, "-", C227), 'SlotsAllocation 2'!$J$16:$J$29, 0)),
                                0,
                            MATCH(CONCATENATE(B227, "-", C227), 'SlotsAllocation 2'!$J$16:$J$29, 0)),
                        MATCH(CONCATENATE(B227, "-", C227), 'SlotsAllocation 2'!$I$16:$I$29, 0)),
                    MATCH(CONCATENATE(B227, "-", C227), 'SlotsAllocation 2'!$H$16:$H$29, 0)),
                MATCH(CONCATENATE(B227, "-", C227), 'SlotsAllocation 2'!$G$16:$G$29, 0)),
            MATCH(CONCATENATE(B227, "-", C227), 'SlotsAllocation 2'!$F$16:$F$29, 0)),
        MATCH(CONCATENATE(B227, "-", C227), 'SlotsAllocation 2'!$E$16:$E$29, 0)),
    MATCH(CONCATENATE(B227, "-", C227), 'SlotsAllocation 2'!$D$16:$D$29, 0)),
MATCH(CONCATENATE(B227, "-", C227), 'SlotsAllocation 2'!$C$16:$C$29, 0))</f>
        <v>0</v>
      </c>
      <c r="L227" s="3">
        <f>IF(ISNA(MATCH(CONCATENATE(B227, "-", C227), 'SlotsAllocation 2'!$C$30:$C$43, 0)),
    IF(ISNA(MATCH(CONCATENATE(B227, "-", C227), 'SlotsAllocation 2'!$D$30:$D$43, 0)),
        IF(ISNA(MATCH(CONCATENATE(B227, "-", C227), 'SlotsAllocation 2'!$E$30:$E$43, 0)),
            IF(ISNA(MATCH(CONCATENATE(B227, "-", C227), 'SlotsAllocation 2'!$F$30:$F$43, 0)),
                IF(ISNA(MATCH(CONCATENATE(B227, "-", C227), 'SlotsAllocation 2'!$G$30:$G$43, 0)),
                    IF(ISNA(MATCH(CONCATENATE(B227, "-", C227), 'SlotsAllocation 2'!$H$30:$H$43, 0)),
                        IF(ISNA(MATCH(CONCATENATE(B227, "-", C227), 'SlotsAllocation 2'!$I$30:$I$43, 0)),
                           IF(ISNA(MATCH(CONCATENATE(B227, "-", C227), 'SlotsAllocation 2'!$J$30:$J$43, 0)),
                                0,
                            MATCH(CONCATENATE(B227, "-", C227), 'SlotsAllocation 2'!$J$30:$J$43, 0)),
                        MATCH(CONCATENATE(B227, "-", C227), 'SlotsAllocation 2'!$I$30:$I$43, 0)),
                    MATCH(CONCATENATE(B227, "-", C227), 'SlotsAllocation 2'!$H$30:$H$43, 0)),
                MATCH(CONCATENATE(B227, "-", C227), 'SlotsAllocation 2'!$G$30:$G$43, 0)),
            MATCH(CONCATENATE(B227, "-", C227), 'SlotsAllocation 2'!$F$30:$F$43, 0)),
        MATCH(CONCATENATE(B227, "-", C227), 'SlotsAllocation 2'!$E$30:$E$43, 0)),
    MATCH(CONCATENATE(B227, "-", C227), 'SlotsAllocation 2'!$D$30:$D$43, 0)),
MATCH(CONCATENATE(B227, "-", C227), 'SlotsAllocation 2'!$C$30:$C$43, 0))</f>
        <v>0</v>
      </c>
      <c r="M227" s="3">
        <f>IF(ISNA(MATCH(CONCATENATE(B227, "-", C227), 'SlotsAllocation 2'!$C$44:$C$57, 0)),
    IF(ISNA(MATCH(CONCATENATE(B227, "-", C227), 'SlotsAllocation 2'!$D$44:$D$57, 0)),
        IF(ISNA(MATCH(CONCATENATE(B227, "-", C227), 'SlotsAllocation 2'!$E$44:$E$57, 0)),
            IF(ISNA(MATCH(CONCATENATE(B227, "-", C227), 'SlotsAllocation 2'!$F$44:$F$57, 0)),
                IF(ISNA(MATCH(CONCATENATE(B227, "-", C227), 'SlotsAllocation 2'!$G$44:$G$57, 0)),
                    IF(ISNA(MATCH(CONCATENATE(B227, "-", C227), 'SlotsAllocation 2'!$H$44:$H$57, 0)),
                        IF(ISNA(MATCH(CONCATENATE(B227, "-", C227), 'SlotsAllocation 2'!$I$44:$I$57, 0)),
                           IF(ISNA(MATCH(CONCATENATE(B227, "-", C227), 'SlotsAllocation 2'!$J$44:$J$57, 0)),
                                0,
                            MATCH(CONCATENATE(B227, "-", C227), 'SlotsAllocation 2'!$J$44:$J$57, 0)),
                        MATCH(CONCATENATE(B227, "-", C227), 'SlotsAllocation 2'!$I$44:$I$57, 0)),
                    MATCH(CONCATENATE(B227, "-", C227), 'SlotsAllocation 2'!$H$44:$H$57, 0)),
                MATCH(CONCATENATE(B227, "-", C227), 'SlotsAllocation 2'!$G$44:$G$57, 0)),
            MATCH(CONCATENATE(B227, "-", C227), 'SlotsAllocation 2'!$F$44:$F$57, 0)),
        MATCH(CONCATENATE(B227, "-", C227), 'SlotsAllocation 2'!$E$44:$E$57, 0)),
    MATCH(CONCATENATE(B227, "-", C227), 'SlotsAllocation 2'!$D$44:$D$57, 0)),
MATCH(CONCATENATE(B227, "-", C227), 'SlotsAllocation 2'!$C$44:$C$57, 0))</f>
        <v>0</v>
      </c>
      <c r="N227" s="3">
        <f>IF(ISNA(MATCH(CONCATENATE(B227, "-", C227), 'SlotsAllocation 2'!$C$58:$C$71, 0)),
    IF(ISNA(MATCH(CONCATENATE(B227, "-", C227), 'SlotsAllocation 2'!$D$58:$D$71, 0)),
        IF(ISNA(MATCH(CONCATENATE(B227, "-", C227), 'SlotsAllocation 2'!$E$58:$E$71, 0)),
            IF(ISNA(MATCH(CONCATENATE(B227, "-", C227), 'SlotsAllocation 2'!$F$58:$F$71, 0)),
                IF(ISNA(MATCH(CONCATENATE(B227, "-", C227), 'SlotsAllocation 2'!$G$58:$G$71, 0)),
                    IF(ISNA(MATCH(CONCATENATE(B227, "-", C227), 'SlotsAllocation 2'!$H$58:$H$71, 0)),
                        IF(ISNA(MATCH(CONCATENATE(B227, "-", C227), 'SlotsAllocation 2'!$I$58:$I$71, 0)),
                           IF(ISNA(MATCH(CONCATENATE(B227, "-", C227), 'SlotsAllocation 2'!$J$58:$J$71, 0)),
                                0,
                            MATCH(CONCATENATE(B227, "-", C227), 'SlotsAllocation 2'!$J$58:$J$71, 0)),
                        MATCH(CONCATENATE(B227, "-", C227), 'SlotsAllocation 2'!$I$58:$I$71, 0)),
                    MATCH(CONCATENATE(B227, "-", C227), 'SlotsAllocation 2'!$H$58:$H$71, 0)),
                MATCH(CONCATENATE(B227, "-", C227), 'SlotsAllocation 2'!$G$58:$G$71, 0)),
            MATCH(CONCATENATE(B227, "-", C227), 'SlotsAllocation 2'!$F$58:$F$71, 0)),
        MATCH(CONCATENATE(B227, "-", C227), 'SlotsAllocation 2'!$E$58:$E$71, 0)),
    MATCH(CONCATENATE(B227, "-", C227), 'SlotsAllocation 2'!$D$58:$D$71, 0)),
MATCH(CONCATENATE(B227, "-", C227), 'SlotsAllocation 2'!$C$58:$C$71, 0))</f>
        <v>0</v>
      </c>
      <c r="O227" s="3" t="str">
        <f>IF(ISNA(MATCH(CONCATENATE(B227, "-", C227), 'SlotsAllocation 2'!$C$2:$C$71, 0)),
    IF(ISNA(MATCH(CONCATENATE(B227, "-", C227), 'SlotsAllocation 2'!$D$2:$D$71, 0)),
        IF(ISNA(MATCH(CONCATENATE(B227, "-", C227), 'SlotsAllocation 2'!$E$2:$E$71, 0)),
            IF(ISNA(MATCH(CONCATENATE(B227, "-", C227), 'SlotsAllocation 2'!$F$2:$F$71, 0)),
                IF(ISNA(MATCH(CONCATENATE(B227, "-", C227), 'SlotsAllocation 2'!$G$2:$G$71, 0)),
                    IF(ISNA(MATCH(CONCATENATE(B227, "-", C227), 'SlotsAllocation 2'!$H$2:$H$71, 0)),
                        IF(ISNA(MATCH(CONCATENATE(B227, "-", C227),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18:30-21:30</v>
      </c>
      <c r="P227" s="3" t="str">
        <f>IF(ISNA(VLOOKUP(Q227, 'LOOKUP Table'!$A$2:$B$75, 2, FALSE)), "No Room Allocated", VLOOKUP(Q227, 'LOOKUP Table'!$A$2:$B$75, 2, FALSE))</f>
        <v>No Room Allocated</v>
      </c>
      <c r="Q227" s="3" t="str">
        <f>IF(ISNA(MATCH(CONCATENATE(B227, "-", C227), 'SlotsAllocation 2'!$C$2:$C$71, 0)),
    IF(ISNA(MATCH(CONCATENATE(B227, "-", C227), 'SlotsAllocation 2'!$D$2:$D$71, 0)),
        IF(ISNA(MATCH(CONCATENATE(B227, "-", C227), 'SlotsAllocation 2'!$E$2:$E$71, 0)),
            IF(ISNA(MATCH(CONCATENATE(B227, "-", C227), 'SlotsAllocation 2'!$F$2:$F$71, 0)),
                IF(ISNA(MATCH(CONCATENATE(B227, "-", C227), 'SlotsAllocation 2'!$G$2:$G$71, 0)),
                    IF(ISNA(MATCH(CONCATENATE(B227, "-", C227), 'SlotsAllocation 2'!$H$2:$H$71, 0)),
                        IF(ISNA(MATCH(CONCATENATE(B227, "-", C227), 'SlotsAllocation 2'!$I$2:$I$71, 0)),
                            IF(ISNA(MATCH(CONCATENATE(B227, "-", C227), 'SlotsAllocation 2'!$J$2:$J$71, 0)),
                                "No Room Allocated",
                            MATCH(CONCATENATE(B227, "-", C227), 'SlotsAllocation 2'!$J$2:$J$71, 0)),
                        MATCH(CONCATENATE(B227, "-", C227), 'SlotsAllocation 2'!$I$2:$I$71, 0)),
                    MATCH(CONCATENATE(B227, "-", C227), 'SlotsAllocation 2'!$H$2:$H$71, 0)),
                MATCH(CONCATENATE(B227, "-", C227), 'SlotsAllocation 2'!$G$2:$G$71, 0)),
            MATCH(CONCATENATE(B227, "-", C227), 'SlotsAllocation 2'!$F$2:$F$71, 0)),
        MATCH(CONCATENATE(B227, "-", C227), 'SlotsAllocation 2'!$E$2:$E$71, 0)),
    MATCH(CONCATENATE(B227, "-", C227), 'SlotsAllocation 2'!$D$2:$D$71, 0)),
MATCH(CONCATENATE(B227, "-", C227), 'SlotsAllocation 2'!$C$2:$C$71, 0))</f>
        <v>No Room Allocated</v>
      </c>
      <c r="R227" s="19">
        <v>10</v>
      </c>
      <c r="S227" s="114" t="s">
        <v>349</v>
      </c>
      <c r="T227" s="18"/>
    </row>
    <row r="228" spans="2:23" ht="30" customHeight="1" x14ac:dyDescent="0.25">
      <c r="B228" s="23" t="s">
        <v>111</v>
      </c>
      <c r="C228" s="2">
        <v>3</v>
      </c>
      <c r="D228" s="19" t="s">
        <v>112</v>
      </c>
      <c r="E228" s="19" t="s">
        <v>113</v>
      </c>
      <c r="F228" s="29">
        <v>3</v>
      </c>
      <c r="G228" s="113" t="s">
        <v>142</v>
      </c>
      <c r="H228" s="113">
        <v>4161</v>
      </c>
      <c r="I228" s="3" t="s">
        <v>286</v>
      </c>
      <c r="J228" s="3">
        <f>IF(ISNA(MATCH(CONCATENATE(B228, "-", C228), 'SlotsAllocation 2'!$C$2:$C$15, 0)),
    IF(ISNA(MATCH(CONCATENATE(B228, "-", C228), 'SlotsAllocation 2'!$D$2:$D$15, 0)),
        IF(ISNA(MATCH(CONCATENATE(B228, "-", C228), 'SlotsAllocation 2'!$E$2:$E$15, 0)),
            IF(ISNA(MATCH(CONCATENATE(B228, "-", C228), 'SlotsAllocation 2'!$F$2:$F$15, 0)),
                IF(ISNA(MATCH(CONCATENATE(B228, "-", C228), 'SlotsAllocation 2'!$G$2:$G$15, 0)),
                    IF(ISNA(MATCH(CONCATENATE(B228, "-", C228), 'SlotsAllocation 2'!$H$2:$H$15, 0)),
                        IF(ISNA(MATCH(CONCATENATE(B228, "-", C228), 'SlotsAllocation 2'!$I$2:$I$15, 0)),
                            IF(ISNA(MATCH(CONCATENATE(B228, "-", C228), 'SlotsAllocation 2'!$J$2:$J$15, 0)),
                                0,
                            MATCH(CONCATENATE(B228, "-", C228), 'SlotsAllocation 2'!$J$2:$J$15, 0)),
                        MATCH(CONCATENATE(B228, "-", C228), 'SlotsAllocation 2'!$I$2:$I$15, 0)),
                    MATCH(CONCATENATE(B228, "-", C228), 'SlotsAllocation 2'!$H$2:$H$15, 0)),
                MATCH(CONCATENATE(B228, "-", C228), 'SlotsAllocation 2'!$G$2:$G$15, 0)),
            MATCH(CONCATENATE(B228, "-", C228), 'SlotsAllocation 2'!$F$2:$F$15, 0)),
        MATCH(CONCATENATE(B228, "-", C228), 'SlotsAllocation 2'!$E$2:$E$15, 0)),
    MATCH(CONCATENATE(B228, "-", C228), 'SlotsAllocation 2'!$D$2:$D$15, 0)),
MATCH(CONCATENATE(B228, "-", C228), 'SlotsAllocation 2'!$C$2:$C$15, 0))</f>
        <v>0</v>
      </c>
      <c r="K228" s="3">
        <f>IF(ISNA(MATCH(CONCATENATE(B228, "-", C228), 'SlotsAllocation 2'!$C$16:$C$29, 0)),
    IF(ISNA(MATCH(CONCATENATE(B228, "-", C228), 'SlotsAllocation 2'!$D$16:$D$29, 0)),
        IF(ISNA(MATCH(CONCATENATE(B228, "-", C228), 'SlotsAllocation 2'!$E$16:$E$29, 0)),
            IF(ISNA(MATCH(CONCATENATE(B228, "-", C228), 'SlotsAllocation 2'!$F$16:$F$29, 0)),
                IF(ISNA(MATCH(CONCATENATE(B228, "-", C228), 'SlotsAllocation 2'!$G$16:$G$29, 0)),
                    IF(ISNA(MATCH(CONCATENATE(B228, "-", C228), 'SlotsAllocation 2'!$H$16:$H$29, 0)),
                        IF(ISNA(MATCH(CONCATENATE(B228, "-", C228), 'SlotsAllocation 2'!$I$16:$I$29, 0)),
                           IF(ISNA(MATCH(CONCATENATE(B228, "-", C228), 'SlotsAllocation 2'!$J$16:$J$29, 0)),
                                0,
                            MATCH(CONCATENATE(B228, "-", C228), 'SlotsAllocation 2'!$J$16:$J$29, 0)),
                        MATCH(CONCATENATE(B228, "-", C228), 'SlotsAllocation 2'!$I$16:$I$29, 0)),
                    MATCH(CONCATENATE(B228, "-", C228), 'SlotsAllocation 2'!$H$16:$H$29, 0)),
                MATCH(CONCATENATE(B228, "-", C228), 'SlotsAllocation 2'!$G$16:$G$29, 0)),
            MATCH(CONCATENATE(B228, "-", C228), 'SlotsAllocation 2'!$F$16:$F$29, 0)),
        MATCH(CONCATENATE(B228, "-", C228), 'SlotsAllocation 2'!$E$16:$E$29, 0)),
    MATCH(CONCATENATE(B228, "-", C228), 'SlotsAllocation 2'!$D$16:$D$29, 0)),
MATCH(CONCATENATE(B228, "-", C228), 'SlotsAllocation 2'!$C$16:$C$29, 0))</f>
        <v>0</v>
      </c>
      <c r="L228" s="3">
        <f>IF(ISNA(MATCH(CONCATENATE(B228, "-", C228), 'SlotsAllocation 2'!$C$30:$C$43, 0)),
    IF(ISNA(MATCH(CONCATENATE(B228, "-", C228), 'SlotsAllocation 2'!$D$30:$D$43, 0)),
        IF(ISNA(MATCH(CONCATENATE(B228, "-", C228), 'SlotsAllocation 2'!$E$30:$E$43, 0)),
            IF(ISNA(MATCH(CONCATENATE(B228, "-", C228), 'SlotsAllocation 2'!$F$30:$F$43, 0)),
                IF(ISNA(MATCH(CONCATENATE(B228, "-", C228), 'SlotsAllocation 2'!$G$30:$G$43, 0)),
                    IF(ISNA(MATCH(CONCATENATE(B228, "-", C228), 'SlotsAllocation 2'!$H$30:$H$43, 0)),
                        IF(ISNA(MATCH(CONCATENATE(B228, "-", C228), 'SlotsAllocation 2'!$I$30:$I$43, 0)),
                           IF(ISNA(MATCH(CONCATENATE(B228, "-", C228), 'SlotsAllocation 2'!$J$30:$J$43, 0)),
                                0,
                            MATCH(CONCATENATE(B228, "-", C228), 'SlotsAllocation 2'!$J$30:$J$43, 0)),
                        MATCH(CONCATENATE(B228, "-", C228), 'SlotsAllocation 2'!$I$30:$I$43, 0)),
                    MATCH(CONCATENATE(B228, "-", C228), 'SlotsAllocation 2'!$H$30:$H$43, 0)),
                MATCH(CONCATENATE(B228, "-", C228), 'SlotsAllocation 2'!$G$30:$G$43, 0)),
            MATCH(CONCATENATE(B228, "-", C228), 'SlotsAllocation 2'!$F$30:$F$43, 0)),
        MATCH(CONCATENATE(B228, "-", C228), 'SlotsAllocation 2'!$E$30:$E$43, 0)),
    MATCH(CONCATENATE(B228, "-", C228), 'SlotsAllocation 2'!$D$30:$D$43, 0)),
MATCH(CONCATENATE(B228, "-", C228), 'SlotsAllocation 2'!$C$30:$C$43, 0))</f>
        <v>0</v>
      </c>
      <c r="M228" s="3">
        <f>IF(ISNA(MATCH(CONCATENATE(B228, "-", C228), 'SlotsAllocation 2'!$C$44:$C$57, 0)),
    IF(ISNA(MATCH(CONCATENATE(B228, "-", C228), 'SlotsAllocation 2'!$D$44:$D$57, 0)),
        IF(ISNA(MATCH(CONCATENATE(B228, "-", C228), 'SlotsAllocation 2'!$E$44:$E$57, 0)),
            IF(ISNA(MATCH(CONCATENATE(B228, "-", C228), 'SlotsAllocation 2'!$F$44:$F$57, 0)),
                IF(ISNA(MATCH(CONCATENATE(B228, "-", C228), 'SlotsAllocation 2'!$G$44:$G$57, 0)),
                    IF(ISNA(MATCH(CONCATENATE(B228, "-", C228), 'SlotsAllocation 2'!$H$44:$H$57, 0)),
                        IF(ISNA(MATCH(CONCATENATE(B228, "-", C228), 'SlotsAllocation 2'!$I$44:$I$57, 0)),
                           IF(ISNA(MATCH(CONCATENATE(B228, "-", C228), 'SlotsAllocation 2'!$J$44:$J$57, 0)),
                                0,
                            MATCH(CONCATENATE(B228, "-", C228), 'SlotsAllocation 2'!$J$44:$J$57, 0)),
                        MATCH(CONCATENATE(B228, "-", C228), 'SlotsAllocation 2'!$I$44:$I$57, 0)),
                    MATCH(CONCATENATE(B228, "-", C228), 'SlotsAllocation 2'!$H$44:$H$57, 0)),
                MATCH(CONCATENATE(B228, "-", C228), 'SlotsAllocation 2'!$G$44:$G$57, 0)),
            MATCH(CONCATENATE(B228, "-", C228), 'SlotsAllocation 2'!$F$44:$F$57, 0)),
        MATCH(CONCATENATE(B228, "-", C228), 'SlotsAllocation 2'!$E$44:$E$57, 0)),
    MATCH(CONCATENATE(B228, "-", C228), 'SlotsAllocation 2'!$D$44:$D$57, 0)),
MATCH(CONCATENATE(B228, "-", C228), 'SlotsAllocation 2'!$C$44:$C$57, 0))</f>
        <v>0</v>
      </c>
      <c r="N228" s="3">
        <f>IF(ISNA(MATCH(CONCATENATE(B228, "-", C228), 'SlotsAllocation 2'!$C$58:$C$71, 0)),
    IF(ISNA(MATCH(CONCATENATE(B228, "-", C228), 'SlotsAllocation 2'!$D$58:$D$71, 0)),
        IF(ISNA(MATCH(CONCATENATE(B228, "-", C228), 'SlotsAllocation 2'!$E$58:$E$71, 0)),
            IF(ISNA(MATCH(CONCATENATE(B228, "-", C228), 'SlotsAllocation 2'!$F$58:$F$71, 0)),
                IF(ISNA(MATCH(CONCATENATE(B228, "-", C228), 'SlotsAllocation 2'!$G$58:$G$71, 0)),
                    IF(ISNA(MATCH(CONCATENATE(B228, "-", C228), 'SlotsAllocation 2'!$H$58:$H$71, 0)),
                        IF(ISNA(MATCH(CONCATENATE(B228, "-", C228), 'SlotsAllocation 2'!$I$58:$I$71, 0)),
                           IF(ISNA(MATCH(CONCATENATE(B228, "-", C228), 'SlotsAllocation 2'!$J$58:$J$71, 0)),
                                0,
                            MATCH(CONCATENATE(B228, "-", C228), 'SlotsAllocation 2'!$J$58:$J$71, 0)),
                        MATCH(CONCATENATE(B228, "-", C228), 'SlotsAllocation 2'!$I$58:$I$71, 0)),
                    MATCH(CONCATENATE(B228, "-", C228), 'SlotsAllocation 2'!$H$58:$H$71, 0)),
                MATCH(CONCATENATE(B228, "-", C228), 'SlotsAllocation 2'!$G$58:$G$71, 0)),
            MATCH(CONCATENATE(B228, "-", C228), 'SlotsAllocation 2'!$F$58:$F$71, 0)),
        MATCH(CONCATENATE(B228, "-", C228), 'SlotsAllocation 2'!$E$58:$E$71, 0)),
    MATCH(CONCATENATE(B228, "-", C228), 'SlotsAllocation 2'!$D$58:$D$71, 0)),
MATCH(CONCATENATE(B228, "-", C228), 'SlotsAllocation 2'!$C$58:$C$71, 0))</f>
        <v>0</v>
      </c>
      <c r="O228" s="3" t="str">
        <f>IF(ISNA(MATCH(CONCATENATE(B228, "-", C228), 'SlotsAllocation 2'!$C$2:$C$71, 0)),
    IF(ISNA(MATCH(CONCATENATE(B228, "-", C228), 'SlotsAllocation 2'!$D$2:$D$71, 0)),
        IF(ISNA(MATCH(CONCATENATE(B228, "-", C228), 'SlotsAllocation 2'!$E$2:$E$71, 0)),
            IF(ISNA(MATCH(CONCATENATE(B228, "-", C228), 'SlotsAllocation 2'!$F$2:$F$71, 0)),
                IF(ISNA(MATCH(CONCATENATE(B228, "-", C228), 'SlotsAllocation 2'!$G$2:$G$71, 0)),
                    IF(ISNA(MATCH(CONCATENATE(B228, "-", C228), 'SlotsAllocation 2'!$H$2:$H$71, 0)),
                        IF(ISNA(MATCH(CONCATENATE(B228, "-", C228),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18:30-21:30</v>
      </c>
      <c r="P228" s="3" t="str">
        <f>IF(ISNA(VLOOKUP(Q228, 'LOOKUP Table'!$A$2:$B$75, 2, FALSE)), "No Room Allocated", VLOOKUP(Q228, 'LOOKUP Table'!$A$2:$B$75, 2, FALSE))</f>
        <v>No Room Allocated</v>
      </c>
      <c r="Q228" s="3" t="str">
        <f>IF(ISNA(MATCH(CONCATENATE(B228, "-", C228), 'SlotsAllocation 2'!$C$2:$C$71, 0)),
    IF(ISNA(MATCH(CONCATENATE(B228, "-", C228), 'SlotsAllocation 2'!$D$2:$D$71, 0)),
        IF(ISNA(MATCH(CONCATENATE(B228, "-", C228), 'SlotsAllocation 2'!$E$2:$E$71, 0)),
            IF(ISNA(MATCH(CONCATENATE(B228, "-", C228), 'SlotsAllocation 2'!$F$2:$F$71, 0)),
                IF(ISNA(MATCH(CONCATENATE(B228, "-", C228), 'SlotsAllocation 2'!$G$2:$G$71, 0)),
                    IF(ISNA(MATCH(CONCATENATE(B228, "-", C228), 'SlotsAllocation 2'!$H$2:$H$71, 0)),
                        IF(ISNA(MATCH(CONCATENATE(B228, "-", C228), 'SlotsAllocation 2'!$I$2:$I$71, 0)),
                            IF(ISNA(MATCH(CONCATENATE(B228, "-", C228), 'SlotsAllocation 2'!$J$2:$J$71, 0)),
                                "No Room Allocated",
                            MATCH(CONCATENATE(B228, "-", C228), 'SlotsAllocation 2'!$J$2:$J$71, 0)),
                        MATCH(CONCATENATE(B228, "-", C228), 'SlotsAllocation 2'!$I$2:$I$71, 0)),
                    MATCH(CONCATENATE(B228, "-", C228), 'SlotsAllocation 2'!$H$2:$H$71, 0)),
                MATCH(CONCATENATE(B228, "-", C228), 'SlotsAllocation 2'!$G$2:$G$71, 0)),
            MATCH(CONCATENATE(B228, "-", C228), 'SlotsAllocation 2'!$F$2:$F$71, 0)),
        MATCH(CONCATENATE(B228, "-", C228), 'SlotsAllocation 2'!$E$2:$E$71, 0)),
    MATCH(CONCATENATE(B228, "-", C228), 'SlotsAllocation 2'!$D$2:$D$71, 0)),
MATCH(CONCATENATE(B228, "-", C228), 'SlotsAllocation 2'!$C$2:$C$71, 0))</f>
        <v>No Room Allocated</v>
      </c>
      <c r="R228" s="19">
        <v>10</v>
      </c>
      <c r="S228" s="114" t="s">
        <v>349</v>
      </c>
      <c r="T228" s="18"/>
    </row>
    <row r="229" spans="2:23" ht="30" customHeight="1" x14ac:dyDescent="0.25">
      <c r="B229" s="23" t="s">
        <v>111</v>
      </c>
      <c r="C229" s="2">
        <v>4</v>
      </c>
      <c r="D229" s="19" t="s">
        <v>112</v>
      </c>
      <c r="E229" s="19" t="s">
        <v>113</v>
      </c>
      <c r="F229" s="29">
        <v>3</v>
      </c>
      <c r="G229" s="113" t="s">
        <v>418</v>
      </c>
      <c r="H229" s="113">
        <v>4331</v>
      </c>
      <c r="I229" s="3" t="s">
        <v>286</v>
      </c>
      <c r="J229" s="3">
        <f>IF(ISNA(MATCH(CONCATENATE(B229, "-", C229), 'SlotsAllocation 2'!$C$2:$C$15, 0)),
    IF(ISNA(MATCH(CONCATENATE(B229, "-", C229), 'SlotsAllocation 2'!$D$2:$D$15, 0)),
        IF(ISNA(MATCH(CONCATENATE(B229, "-", C229), 'SlotsAllocation 2'!$E$2:$E$15, 0)),
            IF(ISNA(MATCH(CONCATENATE(B229, "-", C229), 'SlotsAllocation 2'!$F$2:$F$15, 0)),
                IF(ISNA(MATCH(CONCATENATE(B229, "-", C229), 'SlotsAllocation 2'!$G$2:$G$15, 0)),
                    IF(ISNA(MATCH(CONCATENATE(B229, "-", C229), 'SlotsAllocation 2'!$H$2:$H$15, 0)),
                        IF(ISNA(MATCH(CONCATENATE(B229, "-", C229), 'SlotsAllocation 2'!$I$2:$I$15, 0)),
                            IF(ISNA(MATCH(CONCATENATE(B229, "-", C229), 'SlotsAllocation 2'!$J$2:$J$15, 0)),
                                0,
                            MATCH(CONCATENATE(B229, "-", C229), 'SlotsAllocation 2'!$J$2:$J$15, 0)),
                        MATCH(CONCATENATE(B229, "-", C229), 'SlotsAllocation 2'!$I$2:$I$15, 0)),
                    MATCH(CONCATENATE(B229, "-", C229), 'SlotsAllocation 2'!$H$2:$H$15, 0)),
                MATCH(CONCATENATE(B229, "-", C229), 'SlotsAllocation 2'!$G$2:$G$15, 0)),
            MATCH(CONCATENATE(B229, "-", C229), 'SlotsAllocation 2'!$F$2:$F$15, 0)),
        MATCH(CONCATENATE(B229, "-", C229), 'SlotsAllocation 2'!$E$2:$E$15, 0)),
    MATCH(CONCATENATE(B229, "-", C229), 'SlotsAllocation 2'!$D$2:$D$15, 0)),
MATCH(CONCATENATE(B229, "-", C229), 'SlotsAllocation 2'!$C$2:$C$15, 0))</f>
        <v>0</v>
      </c>
      <c r="K229" s="3">
        <f>IF(ISNA(MATCH(CONCATENATE(B229, "-", C229), 'SlotsAllocation 2'!$C$16:$C$29, 0)),
    IF(ISNA(MATCH(CONCATENATE(B229, "-", C229), 'SlotsAllocation 2'!$D$16:$D$29, 0)),
        IF(ISNA(MATCH(CONCATENATE(B229, "-", C229), 'SlotsAllocation 2'!$E$16:$E$29, 0)),
            IF(ISNA(MATCH(CONCATENATE(B229, "-", C229), 'SlotsAllocation 2'!$F$16:$F$29, 0)),
                IF(ISNA(MATCH(CONCATENATE(B229, "-", C229), 'SlotsAllocation 2'!$G$16:$G$29, 0)),
                    IF(ISNA(MATCH(CONCATENATE(B229, "-", C229), 'SlotsAllocation 2'!$H$16:$H$29, 0)),
                        IF(ISNA(MATCH(CONCATENATE(B229, "-", C229), 'SlotsAllocation 2'!$I$16:$I$29, 0)),
                           IF(ISNA(MATCH(CONCATENATE(B229, "-", C229), 'SlotsAllocation 2'!$J$16:$J$29, 0)),
                                0,
                            MATCH(CONCATENATE(B229, "-", C229), 'SlotsAllocation 2'!$J$16:$J$29, 0)),
                        MATCH(CONCATENATE(B229, "-", C229), 'SlotsAllocation 2'!$I$16:$I$29, 0)),
                    MATCH(CONCATENATE(B229, "-", C229), 'SlotsAllocation 2'!$H$16:$H$29, 0)),
                MATCH(CONCATENATE(B229, "-", C229), 'SlotsAllocation 2'!$G$16:$G$29, 0)),
            MATCH(CONCATENATE(B229, "-", C229), 'SlotsAllocation 2'!$F$16:$F$29, 0)),
        MATCH(CONCATENATE(B229, "-", C229), 'SlotsAllocation 2'!$E$16:$E$29, 0)),
    MATCH(CONCATENATE(B229, "-", C229), 'SlotsAllocation 2'!$D$16:$D$29, 0)),
MATCH(CONCATENATE(B229, "-", C229), 'SlotsAllocation 2'!$C$16:$C$29, 0))</f>
        <v>0</v>
      </c>
      <c r="L229" s="3">
        <f>IF(ISNA(MATCH(CONCATENATE(B229, "-", C229), 'SlotsAllocation 2'!$C$30:$C$43, 0)),
    IF(ISNA(MATCH(CONCATENATE(B229, "-", C229), 'SlotsAllocation 2'!$D$30:$D$43, 0)),
        IF(ISNA(MATCH(CONCATENATE(B229, "-", C229), 'SlotsAllocation 2'!$E$30:$E$43, 0)),
            IF(ISNA(MATCH(CONCATENATE(B229, "-", C229), 'SlotsAllocation 2'!$F$30:$F$43, 0)),
                IF(ISNA(MATCH(CONCATENATE(B229, "-", C229), 'SlotsAllocation 2'!$G$30:$G$43, 0)),
                    IF(ISNA(MATCH(CONCATENATE(B229, "-", C229), 'SlotsAllocation 2'!$H$30:$H$43, 0)),
                        IF(ISNA(MATCH(CONCATENATE(B229, "-", C229), 'SlotsAllocation 2'!$I$30:$I$43, 0)),
                           IF(ISNA(MATCH(CONCATENATE(B229, "-", C229), 'SlotsAllocation 2'!$J$30:$J$43, 0)),
                                0,
                            MATCH(CONCATENATE(B229, "-", C229), 'SlotsAllocation 2'!$J$30:$J$43, 0)),
                        MATCH(CONCATENATE(B229, "-", C229), 'SlotsAllocation 2'!$I$30:$I$43, 0)),
                    MATCH(CONCATENATE(B229, "-", C229), 'SlotsAllocation 2'!$H$30:$H$43, 0)),
                MATCH(CONCATENATE(B229, "-", C229), 'SlotsAllocation 2'!$G$30:$G$43, 0)),
            MATCH(CONCATENATE(B229, "-", C229), 'SlotsAllocation 2'!$F$30:$F$43, 0)),
        MATCH(CONCATENATE(B229, "-", C229), 'SlotsAllocation 2'!$E$30:$E$43, 0)),
    MATCH(CONCATENATE(B229, "-", C229), 'SlotsAllocation 2'!$D$30:$D$43, 0)),
MATCH(CONCATENATE(B229, "-", C229), 'SlotsAllocation 2'!$C$30:$C$43, 0))</f>
        <v>0</v>
      </c>
      <c r="M229" s="3">
        <f>IF(ISNA(MATCH(CONCATENATE(B229, "-", C229), 'SlotsAllocation 2'!$C$44:$C$57, 0)),
    IF(ISNA(MATCH(CONCATENATE(B229, "-", C229), 'SlotsAllocation 2'!$D$44:$D$57, 0)),
        IF(ISNA(MATCH(CONCATENATE(B229, "-", C229), 'SlotsAllocation 2'!$E$44:$E$57, 0)),
            IF(ISNA(MATCH(CONCATENATE(B229, "-", C229), 'SlotsAllocation 2'!$F$44:$F$57, 0)),
                IF(ISNA(MATCH(CONCATENATE(B229, "-", C229), 'SlotsAllocation 2'!$G$44:$G$57, 0)),
                    IF(ISNA(MATCH(CONCATENATE(B229, "-", C229), 'SlotsAllocation 2'!$H$44:$H$57, 0)),
                        IF(ISNA(MATCH(CONCATENATE(B229, "-", C229), 'SlotsAllocation 2'!$I$44:$I$57, 0)),
                           IF(ISNA(MATCH(CONCATENATE(B229, "-", C229), 'SlotsAllocation 2'!$J$44:$J$57, 0)),
                                0,
                            MATCH(CONCATENATE(B229, "-", C229), 'SlotsAllocation 2'!$J$44:$J$57, 0)),
                        MATCH(CONCATENATE(B229, "-", C229), 'SlotsAllocation 2'!$I$44:$I$57, 0)),
                    MATCH(CONCATENATE(B229, "-", C229), 'SlotsAllocation 2'!$H$44:$H$57, 0)),
                MATCH(CONCATENATE(B229, "-", C229), 'SlotsAllocation 2'!$G$44:$G$57, 0)),
            MATCH(CONCATENATE(B229, "-", C229), 'SlotsAllocation 2'!$F$44:$F$57, 0)),
        MATCH(CONCATENATE(B229, "-", C229), 'SlotsAllocation 2'!$E$44:$E$57, 0)),
    MATCH(CONCATENATE(B229, "-", C229), 'SlotsAllocation 2'!$D$44:$D$57, 0)),
MATCH(CONCATENATE(B229, "-", C229), 'SlotsAllocation 2'!$C$44:$C$57, 0))</f>
        <v>0</v>
      </c>
      <c r="N229" s="3">
        <f>IF(ISNA(MATCH(CONCATENATE(B229, "-", C229), 'SlotsAllocation 2'!$C$58:$C$71, 0)),
    IF(ISNA(MATCH(CONCATENATE(B229, "-", C229), 'SlotsAllocation 2'!$D$58:$D$71, 0)),
        IF(ISNA(MATCH(CONCATENATE(B229, "-", C229), 'SlotsAllocation 2'!$E$58:$E$71, 0)),
            IF(ISNA(MATCH(CONCATENATE(B229, "-", C229), 'SlotsAllocation 2'!$F$58:$F$71, 0)),
                IF(ISNA(MATCH(CONCATENATE(B229, "-", C229), 'SlotsAllocation 2'!$G$58:$G$71, 0)),
                    IF(ISNA(MATCH(CONCATENATE(B229, "-", C229), 'SlotsAllocation 2'!$H$58:$H$71, 0)),
                        IF(ISNA(MATCH(CONCATENATE(B229, "-", C229), 'SlotsAllocation 2'!$I$58:$I$71, 0)),
                           IF(ISNA(MATCH(CONCATENATE(B229, "-", C229), 'SlotsAllocation 2'!$J$58:$J$71, 0)),
                                0,
                            MATCH(CONCATENATE(B229, "-", C229), 'SlotsAllocation 2'!$J$58:$J$71, 0)),
                        MATCH(CONCATENATE(B229, "-", C229), 'SlotsAllocation 2'!$I$58:$I$71, 0)),
                    MATCH(CONCATENATE(B229, "-", C229), 'SlotsAllocation 2'!$H$58:$H$71, 0)),
                MATCH(CONCATENATE(B229, "-", C229), 'SlotsAllocation 2'!$G$58:$G$71, 0)),
            MATCH(CONCATENATE(B229, "-", C229), 'SlotsAllocation 2'!$F$58:$F$71, 0)),
        MATCH(CONCATENATE(B229, "-", C229), 'SlotsAllocation 2'!$E$58:$E$71, 0)),
    MATCH(CONCATENATE(B229, "-", C229), 'SlotsAllocation 2'!$D$58:$D$71, 0)),
MATCH(CONCATENATE(B229, "-", C229), 'SlotsAllocation 2'!$C$58:$C$71, 0))</f>
        <v>0</v>
      </c>
      <c r="O229" s="3" t="str">
        <f>IF(ISNA(MATCH(CONCATENATE(B229, "-", C229), 'SlotsAllocation 2'!$C$2:$C$71, 0)),
    IF(ISNA(MATCH(CONCATENATE(B229, "-", C229), 'SlotsAllocation 2'!$D$2:$D$71, 0)),
        IF(ISNA(MATCH(CONCATENATE(B229, "-", C229), 'SlotsAllocation 2'!$E$2:$E$71, 0)),
            IF(ISNA(MATCH(CONCATENATE(B229, "-", C229), 'SlotsAllocation 2'!$F$2:$F$71, 0)),
                IF(ISNA(MATCH(CONCATENATE(B229, "-", C229), 'SlotsAllocation 2'!$G$2:$G$71, 0)),
                    IF(ISNA(MATCH(CONCATENATE(B229, "-", C229), 'SlotsAllocation 2'!$H$2:$H$71, 0)),
                        IF(ISNA(MATCH(CONCATENATE(B229, "-", C229),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18:30-21:30</v>
      </c>
      <c r="P229" s="3" t="str">
        <f>IF(ISNA(VLOOKUP(Q229, 'LOOKUP Table'!$A$2:$B$75, 2, FALSE)), "No Room Allocated", VLOOKUP(Q229, 'LOOKUP Table'!$A$2:$B$75, 2, FALSE))</f>
        <v>No Room Allocated</v>
      </c>
      <c r="Q229" s="3" t="str">
        <f>IF(ISNA(MATCH(CONCATENATE(B229, "-", C229), 'SlotsAllocation 2'!$C$2:$C$71, 0)),
    IF(ISNA(MATCH(CONCATENATE(B229, "-", C229), 'SlotsAllocation 2'!$D$2:$D$71, 0)),
        IF(ISNA(MATCH(CONCATENATE(B229, "-", C229), 'SlotsAllocation 2'!$E$2:$E$71, 0)),
            IF(ISNA(MATCH(CONCATENATE(B229, "-", C229), 'SlotsAllocation 2'!$F$2:$F$71, 0)),
                IF(ISNA(MATCH(CONCATENATE(B229, "-", C229), 'SlotsAllocation 2'!$G$2:$G$71, 0)),
                    IF(ISNA(MATCH(CONCATENATE(B229, "-", C229), 'SlotsAllocation 2'!$H$2:$H$71, 0)),
                        IF(ISNA(MATCH(CONCATENATE(B229, "-", C229), 'SlotsAllocation 2'!$I$2:$I$71, 0)),
                            IF(ISNA(MATCH(CONCATENATE(B229, "-", C229), 'SlotsAllocation 2'!$J$2:$J$71, 0)),
                                "No Room Allocated",
                            MATCH(CONCATENATE(B229, "-", C229), 'SlotsAllocation 2'!$J$2:$J$71, 0)),
                        MATCH(CONCATENATE(B229, "-", C229), 'SlotsAllocation 2'!$I$2:$I$71, 0)),
                    MATCH(CONCATENATE(B229, "-", C229), 'SlotsAllocation 2'!$H$2:$H$71, 0)),
                MATCH(CONCATENATE(B229, "-", C229), 'SlotsAllocation 2'!$G$2:$G$71, 0)),
            MATCH(CONCATENATE(B229, "-", C229), 'SlotsAllocation 2'!$F$2:$F$71, 0)),
        MATCH(CONCATENATE(B229, "-", C229), 'SlotsAllocation 2'!$E$2:$E$71, 0)),
    MATCH(CONCATENATE(B229, "-", C229), 'SlotsAllocation 2'!$D$2:$D$71, 0)),
MATCH(CONCATENATE(B229, "-", C229), 'SlotsAllocation 2'!$C$2:$C$71, 0))</f>
        <v>No Room Allocated</v>
      </c>
      <c r="R229" s="19">
        <v>10</v>
      </c>
      <c r="S229" s="114" t="s">
        <v>349</v>
      </c>
      <c r="T229" s="18"/>
    </row>
    <row r="230" spans="2:23" ht="30" customHeight="1" x14ac:dyDescent="0.25">
      <c r="B230" s="23" t="s">
        <v>111</v>
      </c>
      <c r="C230" s="2">
        <v>5</v>
      </c>
      <c r="D230" s="19" t="s">
        <v>112</v>
      </c>
      <c r="E230" s="19" t="s">
        <v>113</v>
      </c>
      <c r="F230" s="29">
        <v>3</v>
      </c>
      <c r="G230" s="113" t="s">
        <v>154</v>
      </c>
      <c r="H230" s="113">
        <v>4362</v>
      </c>
      <c r="I230" s="3" t="s">
        <v>286</v>
      </c>
      <c r="J230" s="3">
        <f>IF(ISNA(MATCH(CONCATENATE(B230, "-", C230), 'SlotsAllocation 2'!$C$2:$C$15, 0)),
    IF(ISNA(MATCH(CONCATENATE(B230, "-", C230), 'SlotsAllocation 2'!$D$2:$D$15, 0)),
        IF(ISNA(MATCH(CONCATENATE(B230, "-", C230), 'SlotsAllocation 2'!$E$2:$E$15, 0)),
            IF(ISNA(MATCH(CONCATENATE(B230, "-", C230), 'SlotsAllocation 2'!$F$2:$F$15, 0)),
                IF(ISNA(MATCH(CONCATENATE(B230, "-", C230), 'SlotsAllocation 2'!$G$2:$G$15, 0)),
                    IF(ISNA(MATCH(CONCATENATE(B230, "-", C230), 'SlotsAllocation 2'!$H$2:$H$15, 0)),
                        IF(ISNA(MATCH(CONCATENATE(B230, "-", C230), 'SlotsAllocation 2'!$I$2:$I$15, 0)),
                            IF(ISNA(MATCH(CONCATENATE(B230, "-", C230), 'SlotsAllocation 2'!$J$2:$J$15, 0)),
                                0,
                            MATCH(CONCATENATE(B230, "-", C230), 'SlotsAllocation 2'!$J$2:$J$15, 0)),
                        MATCH(CONCATENATE(B230, "-", C230), 'SlotsAllocation 2'!$I$2:$I$15, 0)),
                    MATCH(CONCATENATE(B230, "-", C230), 'SlotsAllocation 2'!$H$2:$H$15, 0)),
                MATCH(CONCATENATE(B230, "-", C230), 'SlotsAllocation 2'!$G$2:$G$15, 0)),
            MATCH(CONCATENATE(B230, "-", C230), 'SlotsAllocation 2'!$F$2:$F$15, 0)),
        MATCH(CONCATENATE(B230, "-", C230), 'SlotsAllocation 2'!$E$2:$E$15, 0)),
    MATCH(CONCATENATE(B230, "-", C230), 'SlotsAllocation 2'!$D$2:$D$15, 0)),
MATCH(CONCATENATE(B230, "-", C230), 'SlotsAllocation 2'!$C$2:$C$15, 0))</f>
        <v>0</v>
      </c>
      <c r="K230" s="3">
        <f>IF(ISNA(MATCH(CONCATENATE(B230, "-", C230), 'SlotsAllocation 2'!$C$16:$C$29, 0)),
    IF(ISNA(MATCH(CONCATENATE(B230, "-", C230), 'SlotsAllocation 2'!$D$16:$D$29, 0)),
        IF(ISNA(MATCH(CONCATENATE(B230, "-", C230), 'SlotsAllocation 2'!$E$16:$E$29, 0)),
            IF(ISNA(MATCH(CONCATENATE(B230, "-", C230), 'SlotsAllocation 2'!$F$16:$F$29, 0)),
                IF(ISNA(MATCH(CONCATENATE(B230, "-", C230), 'SlotsAllocation 2'!$G$16:$G$29, 0)),
                    IF(ISNA(MATCH(CONCATENATE(B230, "-", C230), 'SlotsAllocation 2'!$H$16:$H$29, 0)),
                        IF(ISNA(MATCH(CONCATENATE(B230, "-", C230), 'SlotsAllocation 2'!$I$16:$I$29, 0)),
                           IF(ISNA(MATCH(CONCATENATE(B230, "-", C230), 'SlotsAllocation 2'!$J$16:$J$29, 0)),
                                0,
                            MATCH(CONCATENATE(B230, "-", C230), 'SlotsAllocation 2'!$J$16:$J$29, 0)),
                        MATCH(CONCATENATE(B230, "-", C230), 'SlotsAllocation 2'!$I$16:$I$29, 0)),
                    MATCH(CONCATENATE(B230, "-", C230), 'SlotsAllocation 2'!$H$16:$H$29, 0)),
                MATCH(CONCATENATE(B230, "-", C230), 'SlotsAllocation 2'!$G$16:$G$29, 0)),
            MATCH(CONCATENATE(B230, "-", C230), 'SlotsAllocation 2'!$F$16:$F$29, 0)),
        MATCH(CONCATENATE(B230, "-", C230), 'SlotsAllocation 2'!$E$16:$E$29, 0)),
    MATCH(CONCATENATE(B230, "-", C230), 'SlotsAllocation 2'!$D$16:$D$29, 0)),
MATCH(CONCATENATE(B230, "-", C230), 'SlotsAllocation 2'!$C$16:$C$29, 0))</f>
        <v>0</v>
      </c>
      <c r="L230" s="3">
        <f>IF(ISNA(MATCH(CONCATENATE(B230, "-", C230), 'SlotsAllocation 2'!$C$30:$C$43, 0)),
    IF(ISNA(MATCH(CONCATENATE(B230, "-", C230), 'SlotsAllocation 2'!$D$30:$D$43, 0)),
        IF(ISNA(MATCH(CONCATENATE(B230, "-", C230), 'SlotsAllocation 2'!$E$30:$E$43, 0)),
            IF(ISNA(MATCH(CONCATENATE(B230, "-", C230), 'SlotsAllocation 2'!$F$30:$F$43, 0)),
                IF(ISNA(MATCH(CONCATENATE(B230, "-", C230), 'SlotsAllocation 2'!$G$30:$G$43, 0)),
                    IF(ISNA(MATCH(CONCATENATE(B230, "-", C230), 'SlotsAllocation 2'!$H$30:$H$43, 0)),
                        IF(ISNA(MATCH(CONCATENATE(B230, "-", C230), 'SlotsAllocation 2'!$I$30:$I$43, 0)),
                           IF(ISNA(MATCH(CONCATENATE(B230, "-", C230), 'SlotsAllocation 2'!$J$30:$J$43, 0)),
                                0,
                            MATCH(CONCATENATE(B230, "-", C230), 'SlotsAllocation 2'!$J$30:$J$43, 0)),
                        MATCH(CONCATENATE(B230, "-", C230), 'SlotsAllocation 2'!$I$30:$I$43, 0)),
                    MATCH(CONCATENATE(B230, "-", C230), 'SlotsAllocation 2'!$H$30:$H$43, 0)),
                MATCH(CONCATENATE(B230, "-", C230), 'SlotsAllocation 2'!$G$30:$G$43, 0)),
            MATCH(CONCATENATE(B230, "-", C230), 'SlotsAllocation 2'!$F$30:$F$43, 0)),
        MATCH(CONCATENATE(B230, "-", C230), 'SlotsAllocation 2'!$E$30:$E$43, 0)),
    MATCH(CONCATENATE(B230, "-", C230), 'SlotsAllocation 2'!$D$30:$D$43, 0)),
MATCH(CONCATENATE(B230, "-", C230), 'SlotsAllocation 2'!$C$30:$C$43, 0))</f>
        <v>0</v>
      </c>
      <c r="M230" s="3">
        <f>IF(ISNA(MATCH(CONCATENATE(B230, "-", C230), 'SlotsAllocation 2'!$C$44:$C$57, 0)),
    IF(ISNA(MATCH(CONCATENATE(B230, "-", C230), 'SlotsAllocation 2'!$D$44:$D$57, 0)),
        IF(ISNA(MATCH(CONCATENATE(B230, "-", C230), 'SlotsAllocation 2'!$E$44:$E$57, 0)),
            IF(ISNA(MATCH(CONCATENATE(B230, "-", C230), 'SlotsAllocation 2'!$F$44:$F$57, 0)),
                IF(ISNA(MATCH(CONCATENATE(B230, "-", C230), 'SlotsAllocation 2'!$G$44:$G$57, 0)),
                    IF(ISNA(MATCH(CONCATENATE(B230, "-", C230), 'SlotsAllocation 2'!$H$44:$H$57, 0)),
                        IF(ISNA(MATCH(CONCATENATE(B230, "-", C230), 'SlotsAllocation 2'!$I$44:$I$57, 0)),
                           IF(ISNA(MATCH(CONCATENATE(B230, "-", C230), 'SlotsAllocation 2'!$J$44:$J$57, 0)),
                                0,
                            MATCH(CONCATENATE(B230, "-", C230), 'SlotsAllocation 2'!$J$44:$J$57, 0)),
                        MATCH(CONCATENATE(B230, "-", C230), 'SlotsAllocation 2'!$I$44:$I$57, 0)),
                    MATCH(CONCATENATE(B230, "-", C230), 'SlotsAllocation 2'!$H$44:$H$57, 0)),
                MATCH(CONCATENATE(B230, "-", C230), 'SlotsAllocation 2'!$G$44:$G$57, 0)),
            MATCH(CONCATENATE(B230, "-", C230), 'SlotsAllocation 2'!$F$44:$F$57, 0)),
        MATCH(CONCATENATE(B230, "-", C230), 'SlotsAllocation 2'!$E$44:$E$57, 0)),
    MATCH(CONCATENATE(B230, "-", C230), 'SlotsAllocation 2'!$D$44:$D$57, 0)),
MATCH(CONCATENATE(B230, "-", C230), 'SlotsAllocation 2'!$C$44:$C$57, 0))</f>
        <v>0</v>
      </c>
      <c r="N230" s="3">
        <f>IF(ISNA(MATCH(CONCATENATE(B230, "-", C230), 'SlotsAllocation 2'!$C$58:$C$71, 0)),
    IF(ISNA(MATCH(CONCATENATE(B230, "-", C230), 'SlotsAllocation 2'!$D$58:$D$71, 0)),
        IF(ISNA(MATCH(CONCATENATE(B230, "-", C230), 'SlotsAllocation 2'!$E$58:$E$71, 0)),
            IF(ISNA(MATCH(CONCATENATE(B230, "-", C230), 'SlotsAllocation 2'!$F$58:$F$71, 0)),
                IF(ISNA(MATCH(CONCATENATE(B230, "-", C230), 'SlotsAllocation 2'!$G$58:$G$71, 0)),
                    IF(ISNA(MATCH(CONCATENATE(B230, "-", C230), 'SlotsAllocation 2'!$H$58:$H$71, 0)),
                        IF(ISNA(MATCH(CONCATENATE(B230, "-", C230), 'SlotsAllocation 2'!$I$58:$I$71, 0)),
                           IF(ISNA(MATCH(CONCATENATE(B230, "-", C230), 'SlotsAllocation 2'!$J$58:$J$71, 0)),
                                0,
                            MATCH(CONCATENATE(B230, "-", C230), 'SlotsAllocation 2'!$J$58:$J$71, 0)),
                        MATCH(CONCATENATE(B230, "-", C230), 'SlotsAllocation 2'!$I$58:$I$71, 0)),
                    MATCH(CONCATENATE(B230, "-", C230), 'SlotsAllocation 2'!$H$58:$H$71, 0)),
                MATCH(CONCATENATE(B230, "-", C230), 'SlotsAllocation 2'!$G$58:$G$71, 0)),
            MATCH(CONCATENATE(B230, "-", C230), 'SlotsAllocation 2'!$F$58:$F$71, 0)),
        MATCH(CONCATENATE(B230, "-", C230), 'SlotsAllocation 2'!$E$58:$E$71, 0)),
    MATCH(CONCATENATE(B230, "-", C230), 'SlotsAllocation 2'!$D$58:$D$71, 0)),
MATCH(CONCATENATE(B230, "-", C230), 'SlotsAllocation 2'!$C$58:$C$71, 0))</f>
        <v>0</v>
      </c>
      <c r="O230" s="3" t="str">
        <f>IF(ISNA(MATCH(CONCATENATE(B230, "-", C230), 'SlotsAllocation 2'!$C$2:$C$71, 0)),
    IF(ISNA(MATCH(CONCATENATE(B230, "-", C230), 'SlotsAllocation 2'!$D$2:$D$71, 0)),
        IF(ISNA(MATCH(CONCATENATE(B230, "-", C230), 'SlotsAllocation 2'!$E$2:$E$71, 0)),
            IF(ISNA(MATCH(CONCATENATE(B230, "-", C230), 'SlotsAllocation 2'!$F$2:$F$71, 0)),
                IF(ISNA(MATCH(CONCATENATE(B230, "-", C230), 'SlotsAllocation 2'!$G$2:$G$71, 0)),
                    IF(ISNA(MATCH(CONCATENATE(B230, "-", C230), 'SlotsAllocation 2'!$H$2:$H$71, 0)),
                        IF(ISNA(MATCH(CONCATENATE(B230, "-", C230),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18:30-21:30</v>
      </c>
      <c r="P230" s="3" t="str">
        <f>IF(ISNA(VLOOKUP(Q230, 'LOOKUP Table'!$A$2:$B$75, 2, FALSE)), "No Room Allocated", VLOOKUP(Q230, 'LOOKUP Table'!$A$2:$B$75, 2, FALSE))</f>
        <v>No Room Allocated</v>
      </c>
      <c r="Q230" s="3" t="str">
        <f>IF(ISNA(MATCH(CONCATENATE(B230, "-", C230), 'SlotsAllocation 2'!$C$2:$C$71, 0)),
    IF(ISNA(MATCH(CONCATENATE(B230, "-", C230), 'SlotsAllocation 2'!$D$2:$D$71, 0)),
        IF(ISNA(MATCH(CONCATENATE(B230, "-", C230), 'SlotsAllocation 2'!$E$2:$E$71, 0)),
            IF(ISNA(MATCH(CONCATENATE(B230, "-", C230), 'SlotsAllocation 2'!$F$2:$F$71, 0)),
                IF(ISNA(MATCH(CONCATENATE(B230, "-", C230), 'SlotsAllocation 2'!$G$2:$G$71, 0)),
                    IF(ISNA(MATCH(CONCATENATE(B230, "-", C230), 'SlotsAllocation 2'!$H$2:$H$71, 0)),
                        IF(ISNA(MATCH(CONCATENATE(B230, "-", C230), 'SlotsAllocation 2'!$I$2:$I$71, 0)),
                            IF(ISNA(MATCH(CONCATENATE(B230, "-", C230), 'SlotsAllocation 2'!$J$2:$J$71, 0)),
                                "No Room Allocated",
                            MATCH(CONCATENATE(B230, "-", C230), 'SlotsAllocation 2'!$J$2:$J$71, 0)),
                        MATCH(CONCATENATE(B230, "-", C230), 'SlotsAllocation 2'!$I$2:$I$71, 0)),
                    MATCH(CONCATENATE(B230, "-", C230), 'SlotsAllocation 2'!$H$2:$H$71, 0)),
                MATCH(CONCATENATE(B230, "-", C230), 'SlotsAllocation 2'!$G$2:$G$71, 0)),
            MATCH(CONCATENATE(B230, "-", C230), 'SlotsAllocation 2'!$F$2:$F$71, 0)),
        MATCH(CONCATENATE(B230, "-", C230), 'SlotsAllocation 2'!$E$2:$E$71, 0)),
    MATCH(CONCATENATE(B230, "-", C230), 'SlotsAllocation 2'!$D$2:$D$71, 0)),
MATCH(CONCATENATE(B230, "-", C230), 'SlotsAllocation 2'!$C$2:$C$71, 0))</f>
        <v>No Room Allocated</v>
      </c>
      <c r="R230" s="19">
        <v>10</v>
      </c>
      <c r="S230" s="114" t="s">
        <v>349</v>
      </c>
      <c r="T230" s="18"/>
    </row>
    <row r="231" spans="2:23" ht="30" customHeight="1" x14ac:dyDescent="0.25">
      <c r="B231" s="23" t="s">
        <v>111</v>
      </c>
      <c r="C231" s="2">
        <v>6</v>
      </c>
      <c r="D231" s="19" t="s">
        <v>112</v>
      </c>
      <c r="E231" s="19" t="s">
        <v>113</v>
      </c>
      <c r="F231" s="29">
        <v>3</v>
      </c>
      <c r="G231" s="113" t="s">
        <v>137</v>
      </c>
      <c r="H231" s="113">
        <v>4348</v>
      </c>
      <c r="I231" s="3" t="s">
        <v>286</v>
      </c>
      <c r="J231" s="3">
        <f>IF(ISNA(MATCH(CONCATENATE(B231, "-", C231), 'SlotsAllocation 2'!$C$2:$C$15, 0)),
    IF(ISNA(MATCH(CONCATENATE(B231, "-", C231), 'SlotsAllocation 2'!$D$2:$D$15, 0)),
        IF(ISNA(MATCH(CONCATENATE(B231, "-", C231), 'SlotsAllocation 2'!$E$2:$E$15, 0)),
            IF(ISNA(MATCH(CONCATENATE(B231, "-", C231), 'SlotsAllocation 2'!$F$2:$F$15, 0)),
                IF(ISNA(MATCH(CONCATENATE(B231, "-", C231), 'SlotsAllocation 2'!$G$2:$G$15, 0)),
                    IF(ISNA(MATCH(CONCATENATE(B231, "-", C231), 'SlotsAllocation 2'!$H$2:$H$15, 0)),
                        IF(ISNA(MATCH(CONCATENATE(B231, "-", C231), 'SlotsAllocation 2'!$I$2:$I$15, 0)),
                            IF(ISNA(MATCH(CONCATENATE(B231, "-", C231), 'SlotsAllocation 2'!$J$2:$J$15, 0)),
                                0,
                            MATCH(CONCATENATE(B231, "-", C231), 'SlotsAllocation 2'!$J$2:$J$15, 0)),
                        MATCH(CONCATENATE(B231, "-", C231), 'SlotsAllocation 2'!$I$2:$I$15, 0)),
                    MATCH(CONCATENATE(B231, "-", C231), 'SlotsAllocation 2'!$H$2:$H$15, 0)),
                MATCH(CONCATENATE(B231, "-", C231), 'SlotsAllocation 2'!$G$2:$G$15, 0)),
            MATCH(CONCATENATE(B231, "-", C231), 'SlotsAllocation 2'!$F$2:$F$15, 0)),
        MATCH(CONCATENATE(B231, "-", C231), 'SlotsAllocation 2'!$E$2:$E$15, 0)),
    MATCH(CONCATENATE(B231, "-", C231), 'SlotsAllocation 2'!$D$2:$D$15, 0)),
MATCH(CONCATENATE(B231, "-", C231), 'SlotsAllocation 2'!$C$2:$C$15, 0))</f>
        <v>0</v>
      </c>
      <c r="K231" s="3">
        <f>IF(ISNA(MATCH(CONCATENATE(B231, "-", C231), 'SlotsAllocation 2'!$C$16:$C$29, 0)),
    IF(ISNA(MATCH(CONCATENATE(B231, "-", C231), 'SlotsAllocation 2'!$D$16:$D$29, 0)),
        IF(ISNA(MATCH(CONCATENATE(B231, "-", C231), 'SlotsAllocation 2'!$E$16:$E$29, 0)),
            IF(ISNA(MATCH(CONCATENATE(B231, "-", C231), 'SlotsAllocation 2'!$F$16:$F$29, 0)),
                IF(ISNA(MATCH(CONCATENATE(B231, "-", C231), 'SlotsAllocation 2'!$G$16:$G$29, 0)),
                    IF(ISNA(MATCH(CONCATENATE(B231, "-", C231), 'SlotsAllocation 2'!$H$16:$H$29, 0)),
                        IF(ISNA(MATCH(CONCATENATE(B231, "-", C231), 'SlotsAllocation 2'!$I$16:$I$29, 0)),
                           IF(ISNA(MATCH(CONCATENATE(B231, "-", C231), 'SlotsAllocation 2'!$J$16:$J$29, 0)),
                                0,
                            MATCH(CONCATENATE(B231, "-", C231), 'SlotsAllocation 2'!$J$16:$J$29, 0)),
                        MATCH(CONCATENATE(B231, "-", C231), 'SlotsAllocation 2'!$I$16:$I$29, 0)),
                    MATCH(CONCATENATE(B231, "-", C231), 'SlotsAllocation 2'!$H$16:$H$29, 0)),
                MATCH(CONCATENATE(B231, "-", C231), 'SlotsAllocation 2'!$G$16:$G$29, 0)),
            MATCH(CONCATENATE(B231, "-", C231), 'SlotsAllocation 2'!$F$16:$F$29, 0)),
        MATCH(CONCATENATE(B231, "-", C231), 'SlotsAllocation 2'!$E$16:$E$29, 0)),
    MATCH(CONCATENATE(B231, "-", C231), 'SlotsAllocation 2'!$D$16:$D$29, 0)),
MATCH(CONCATENATE(B231, "-", C231), 'SlotsAllocation 2'!$C$16:$C$29, 0))</f>
        <v>0</v>
      </c>
      <c r="L231" s="3">
        <f>IF(ISNA(MATCH(CONCATENATE(B231, "-", C231), 'SlotsAllocation 2'!$C$30:$C$43, 0)),
    IF(ISNA(MATCH(CONCATENATE(B231, "-", C231), 'SlotsAllocation 2'!$D$30:$D$43, 0)),
        IF(ISNA(MATCH(CONCATENATE(B231, "-", C231), 'SlotsAllocation 2'!$E$30:$E$43, 0)),
            IF(ISNA(MATCH(CONCATENATE(B231, "-", C231), 'SlotsAllocation 2'!$F$30:$F$43, 0)),
                IF(ISNA(MATCH(CONCATENATE(B231, "-", C231), 'SlotsAllocation 2'!$G$30:$G$43, 0)),
                    IF(ISNA(MATCH(CONCATENATE(B231, "-", C231), 'SlotsAllocation 2'!$H$30:$H$43, 0)),
                        IF(ISNA(MATCH(CONCATENATE(B231, "-", C231), 'SlotsAllocation 2'!$I$30:$I$43, 0)),
                           IF(ISNA(MATCH(CONCATENATE(B231, "-", C231), 'SlotsAllocation 2'!$J$30:$J$43, 0)),
                                0,
                            MATCH(CONCATENATE(B231, "-", C231), 'SlotsAllocation 2'!$J$30:$J$43, 0)),
                        MATCH(CONCATENATE(B231, "-", C231), 'SlotsAllocation 2'!$I$30:$I$43, 0)),
                    MATCH(CONCATENATE(B231, "-", C231), 'SlotsAllocation 2'!$H$30:$H$43, 0)),
                MATCH(CONCATENATE(B231, "-", C231), 'SlotsAllocation 2'!$G$30:$G$43, 0)),
            MATCH(CONCATENATE(B231, "-", C231), 'SlotsAllocation 2'!$F$30:$F$43, 0)),
        MATCH(CONCATENATE(B231, "-", C231), 'SlotsAllocation 2'!$E$30:$E$43, 0)),
    MATCH(CONCATENATE(B231, "-", C231), 'SlotsAllocation 2'!$D$30:$D$43, 0)),
MATCH(CONCATENATE(B231, "-", C231), 'SlotsAllocation 2'!$C$30:$C$43, 0))</f>
        <v>0</v>
      </c>
      <c r="M231" s="3">
        <f>IF(ISNA(MATCH(CONCATENATE(B231, "-", C231), 'SlotsAllocation 2'!$C$44:$C$57, 0)),
    IF(ISNA(MATCH(CONCATENATE(B231, "-", C231), 'SlotsAllocation 2'!$D$44:$D$57, 0)),
        IF(ISNA(MATCH(CONCATENATE(B231, "-", C231), 'SlotsAllocation 2'!$E$44:$E$57, 0)),
            IF(ISNA(MATCH(CONCATENATE(B231, "-", C231), 'SlotsAllocation 2'!$F$44:$F$57, 0)),
                IF(ISNA(MATCH(CONCATENATE(B231, "-", C231), 'SlotsAllocation 2'!$G$44:$G$57, 0)),
                    IF(ISNA(MATCH(CONCATENATE(B231, "-", C231), 'SlotsAllocation 2'!$H$44:$H$57, 0)),
                        IF(ISNA(MATCH(CONCATENATE(B231, "-", C231), 'SlotsAllocation 2'!$I$44:$I$57, 0)),
                           IF(ISNA(MATCH(CONCATENATE(B231, "-", C231), 'SlotsAllocation 2'!$J$44:$J$57, 0)),
                                0,
                            MATCH(CONCATENATE(B231, "-", C231), 'SlotsAllocation 2'!$J$44:$J$57, 0)),
                        MATCH(CONCATENATE(B231, "-", C231), 'SlotsAllocation 2'!$I$44:$I$57, 0)),
                    MATCH(CONCATENATE(B231, "-", C231), 'SlotsAllocation 2'!$H$44:$H$57, 0)),
                MATCH(CONCATENATE(B231, "-", C231), 'SlotsAllocation 2'!$G$44:$G$57, 0)),
            MATCH(CONCATENATE(B231, "-", C231), 'SlotsAllocation 2'!$F$44:$F$57, 0)),
        MATCH(CONCATENATE(B231, "-", C231), 'SlotsAllocation 2'!$E$44:$E$57, 0)),
    MATCH(CONCATENATE(B231, "-", C231), 'SlotsAllocation 2'!$D$44:$D$57, 0)),
MATCH(CONCATENATE(B231, "-", C231), 'SlotsAllocation 2'!$C$44:$C$57, 0))</f>
        <v>0</v>
      </c>
      <c r="N231" s="3">
        <f>IF(ISNA(MATCH(CONCATENATE(B231, "-", C231), 'SlotsAllocation 2'!$C$58:$C$71, 0)),
    IF(ISNA(MATCH(CONCATENATE(B231, "-", C231), 'SlotsAllocation 2'!$D$58:$D$71, 0)),
        IF(ISNA(MATCH(CONCATENATE(B231, "-", C231), 'SlotsAllocation 2'!$E$58:$E$71, 0)),
            IF(ISNA(MATCH(CONCATENATE(B231, "-", C231), 'SlotsAllocation 2'!$F$58:$F$71, 0)),
                IF(ISNA(MATCH(CONCATENATE(B231, "-", C231), 'SlotsAllocation 2'!$G$58:$G$71, 0)),
                    IF(ISNA(MATCH(CONCATENATE(B231, "-", C231), 'SlotsAllocation 2'!$H$58:$H$71, 0)),
                        IF(ISNA(MATCH(CONCATENATE(B231, "-", C231), 'SlotsAllocation 2'!$I$58:$I$71, 0)),
                           IF(ISNA(MATCH(CONCATENATE(B231, "-", C231), 'SlotsAllocation 2'!$J$58:$J$71, 0)),
                                0,
                            MATCH(CONCATENATE(B231, "-", C231), 'SlotsAllocation 2'!$J$58:$J$71, 0)),
                        MATCH(CONCATENATE(B231, "-", C231), 'SlotsAllocation 2'!$I$58:$I$71, 0)),
                    MATCH(CONCATENATE(B231, "-", C231), 'SlotsAllocation 2'!$H$58:$H$71, 0)),
                MATCH(CONCATENATE(B231, "-", C231), 'SlotsAllocation 2'!$G$58:$G$71, 0)),
            MATCH(CONCATENATE(B231, "-", C231), 'SlotsAllocation 2'!$F$58:$F$71, 0)),
        MATCH(CONCATENATE(B231, "-", C231), 'SlotsAllocation 2'!$E$58:$E$71, 0)),
    MATCH(CONCATENATE(B231, "-", C231), 'SlotsAllocation 2'!$D$58:$D$71, 0)),
MATCH(CONCATENATE(B231, "-", C231), 'SlotsAllocation 2'!$C$58:$C$71, 0))</f>
        <v>0</v>
      </c>
      <c r="O231" s="3" t="str">
        <f>IF(ISNA(MATCH(CONCATENATE(B231, "-", C231), 'SlotsAllocation 2'!$C$2:$C$71, 0)),
    IF(ISNA(MATCH(CONCATENATE(B231, "-", C231), 'SlotsAllocation 2'!$D$2:$D$71, 0)),
        IF(ISNA(MATCH(CONCATENATE(B231, "-", C231), 'SlotsAllocation 2'!$E$2:$E$71, 0)),
            IF(ISNA(MATCH(CONCATENATE(B231, "-", C231), 'SlotsAllocation 2'!$F$2:$F$71, 0)),
                IF(ISNA(MATCH(CONCATENATE(B231, "-", C231), 'SlotsAllocation 2'!$G$2:$G$71, 0)),
                    IF(ISNA(MATCH(CONCATENATE(B231, "-", C231), 'SlotsAllocation 2'!$H$2:$H$71, 0)),
                        IF(ISNA(MATCH(CONCATENATE(B231, "-", C231),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18:30-21:30</v>
      </c>
      <c r="P231" s="3" t="str">
        <f>IF(ISNA(VLOOKUP(Q231, 'LOOKUP Table'!$A$2:$B$75, 2, FALSE)), "No Room Allocated", VLOOKUP(Q231, 'LOOKUP Table'!$A$2:$B$75, 2, FALSE))</f>
        <v>No Room Allocated</v>
      </c>
      <c r="Q231" s="3" t="str">
        <f>IF(ISNA(MATCH(CONCATENATE(B231, "-", C231), 'SlotsAllocation 2'!$C$2:$C$71, 0)),
    IF(ISNA(MATCH(CONCATENATE(B231, "-", C231), 'SlotsAllocation 2'!$D$2:$D$71, 0)),
        IF(ISNA(MATCH(CONCATENATE(B231, "-", C231), 'SlotsAllocation 2'!$E$2:$E$71, 0)),
            IF(ISNA(MATCH(CONCATENATE(B231, "-", C231), 'SlotsAllocation 2'!$F$2:$F$71, 0)),
                IF(ISNA(MATCH(CONCATENATE(B231, "-", C231), 'SlotsAllocation 2'!$G$2:$G$71, 0)),
                    IF(ISNA(MATCH(CONCATENATE(B231, "-", C231), 'SlotsAllocation 2'!$H$2:$H$71, 0)),
                        IF(ISNA(MATCH(CONCATENATE(B231, "-", C231), 'SlotsAllocation 2'!$I$2:$I$71, 0)),
                            IF(ISNA(MATCH(CONCATENATE(B231, "-", C231), 'SlotsAllocation 2'!$J$2:$J$71, 0)),
                                "No Room Allocated",
                            MATCH(CONCATENATE(B231, "-", C231), 'SlotsAllocation 2'!$J$2:$J$71, 0)),
                        MATCH(CONCATENATE(B231, "-", C231), 'SlotsAllocation 2'!$I$2:$I$71, 0)),
                    MATCH(CONCATENATE(B231, "-", C231), 'SlotsAllocation 2'!$H$2:$H$71, 0)),
                MATCH(CONCATENATE(B231, "-", C231), 'SlotsAllocation 2'!$G$2:$G$71, 0)),
            MATCH(CONCATENATE(B231, "-", C231), 'SlotsAllocation 2'!$F$2:$F$71, 0)),
        MATCH(CONCATENATE(B231, "-", C231), 'SlotsAllocation 2'!$E$2:$E$71, 0)),
    MATCH(CONCATENATE(B231, "-", C231), 'SlotsAllocation 2'!$D$2:$D$71, 0)),
MATCH(CONCATENATE(B231, "-", C231), 'SlotsAllocation 2'!$C$2:$C$71, 0))</f>
        <v>No Room Allocated</v>
      </c>
      <c r="R231" s="19">
        <v>10</v>
      </c>
      <c r="S231" s="114" t="s">
        <v>349</v>
      </c>
      <c r="T231" s="18"/>
    </row>
    <row r="232" spans="2:23" ht="30" customHeight="1" x14ac:dyDescent="0.25">
      <c r="B232" s="23" t="s">
        <v>111</v>
      </c>
      <c r="C232" s="2">
        <v>7</v>
      </c>
      <c r="D232" s="19" t="s">
        <v>112</v>
      </c>
      <c r="E232" s="19" t="s">
        <v>113</v>
      </c>
      <c r="F232" s="29">
        <v>3</v>
      </c>
      <c r="G232" s="5" t="s">
        <v>421</v>
      </c>
      <c r="H232" s="5">
        <v>4373</v>
      </c>
      <c r="I232" s="3" t="s">
        <v>286</v>
      </c>
      <c r="J232" s="3">
        <f>IF(ISNA(MATCH(CONCATENATE(B232, "-", C232), 'SlotsAllocation 2'!$C$2:$C$15, 0)),
    IF(ISNA(MATCH(CONCATENATE(B232, "-", C232), 'SlotsAllocation 2'!$D$2:$D$15, 0)),
        IF(ISNA(MATCH(CONCATENATE(B232, "-", C232), 'SlotsAllocation 2'!$E$2:$E$15, 0)),
            IF(ISNA(MATCH(CONCATENATE(B232, "-", C232), 'SlotsAllocation 2'!$F$2:$F$15, 0)),
                IF(ISNA(MATCH(CONCATENATE(B232, "-", C232), 'SlotsAllocation 2'!$G$2:$G$15, 0)),
                    IF(ISNA(MATCH(CONCATENATE(B232, "-", C232), 'SlotsAllocation 2'!$H$2:$H$15, 0)),
                        IF(ISNA(MATCH(CONCATENATE(B232, "-", C232), 'SlotsAllocation 2'!$I$2:$I$15, 0)),
                            IF(ISNA(MATCH(CONCATENATE(B232, "-", C232), 'SlotsAllocation 2'!$J$2:$J$15, 0)),
                                0,
                            MATCH(CONCATENATE(B232, "-", C232), 'SlotsAllocation 2'!$J$2:$J$15, 0)),
                        MATCH(CONCATENATE(B232, "-", C232), 'SlotsAllocation 2'!$I$2:$I$15, 0)),
                    MATCH(CONCATENATE(B232, "-", C232), 'SlotsAllocation 2'!$H$2:$H$15, 0)),
                MATCH(CONCATENATE(B232, "-", C232), 'SlotsAllocation 2'!$G$2:$G$15, 0)),
            MATCH(CONCATENATE(B232, "-", C232), 'SlotsAllocation 2'!$F$2:$F$15, 0)),
        MATCH(CONCATENATE(B232, "-", C232), 'SlotsAllocation 2'!$E$2:$E$15, 0)),
    MATCH(CONCATENATE(B232, "-", C232), 'SlotsAllocation 2'!$D$2:$D$15, 0)),
MATCH(CONCATENATE(B232, "-", C232), 'SlotsAllocation 2'!$C$2:$C$15, 0))</f>
        <v>0</v>
      </c>
      <c r="K232" s="3">
        <f>IF(ISNA(MATCH(CONCATENATE(B232, "-", C232), 'SlotsAllocation 2'!$C$16:$C$29, 0)),
    IF(ISNA(MATCH(CONCATENATE(B232, "-", C232), 'SlotsAllocation 2'!$D$16:$D$29, 0)),
        IF(ISNA(MATCH(CONCATENATE(B232, "-", C232), 'SlotsAllocation 2'!$E$16:$E$29, 0)),
            IF(ISNA(MATCH(CONCATENATE(B232, "-", C232), 'SlotsAllocation 2'!$F$16:$F$29, 0)),
                IF(ISNA(MATCH(CONCATENATE(B232, "-", C232), 'SlotsAllocation 2'!$G$16:$G$29, 0)),
                    IF(ISNA(MATCH(CONCATENATE(B232, "-", C232), 'SlotsAllocation 2'!$H$16:$H$29, 0)),
                        IF(ISNA(MATCH(CONCATENATE(B232, "-", C232), 'SlotsAllocation 2'!$I$16:$I$29, 0)),
                           IF(ISNA(MATCH(CONCATENATE(B232, "-", C232), 'SlotsAllocation 2'!$J$16:$J$29, 0)),
                                0,
                            MATCH(CONCATENATE(B232, "-", C232), 'SlotsAllocation 2'!$J$16:$J$29, 0)),
                        MATCH(CONCATENATE(B232, "-", C232), 'SlotsAllocation 2'!$I$16:$I$29, 0)),
                    MATCH(CONCATENATE(B232, "-", C232), 'SlotsAllocation 2'!$H$16:$H$29, 0)),
                MATCH(CONCATENATE(B232, "-", C232), 'SlotsAllocation 2'!$G$16:$G$29, 0)),
            MATCH(CONCATENATE(B232, "-", C232), 'SlotsAllocation 2'!$F$16:$F$29, 0)),
        MATCH(CONCATENATE(B232, "-", C232), 'SlotsAllocation 2'!$E$16:$E$29, 0)),
    MATCH(CONCATENATE(B232, "-", C232), 'SlotsAllocation 2'!$D$16:$D$29, 0)),
MATCH(CONCATENATE(B232, "-", C232), 'SlotsAllocation 2'!$C$16:$C$29, 0))</f>
        <v>0</v>
      </c>
      <c r="L232" s="3">
        <f>IF(ISNA(MATCH(CONCATENATE(B232, "-", C232), 'SlotsAllocation 2'!$C$30:$C$43, 0)),
    IF(ISNA(MATCH(CONCATENATE(B232, "-", C232), 'SlotsAllocation 2'!$D$30:$D$43, 0)),
        IF(ISNA(MATCH(CONCATENATE(B232, "-", C232), 'SlotsAllocation 2'!$E$30:$E$43, 0)),
            IF(ISNA(MATCH(CONCATENATE(B232, "-", C232), 'SlotsAllocation 2'!$F$30:$F$43, 0)),
                IF(ISNA(MATCH(CONCATENATE(B232, "-", C232), 'SlotsAllocation 2'!$G$30:$G$43, 0)),
                    IF(ISNA(MATCH(CONCATENATE(B232, "-", C232), 'SlotsAllocation 2'!$H$30:$H$43, 0)),
                        IF(ISNA(MATCH(CONCATENATE(B232, "-", C232), 'SlotsAllocation 2'!$I$30:$I$43, 0)),
                           IF(ISNA(MATCH(CONCATENATE(B232, "-", C232), 'SlotsAllocation 2'!$J$30:$J$43, 0)),
                                0,
                            MATCH(CONCATENATE(B232, "-", C232), 'SlotsAllocation 2'!$J$30:$J$43, 0)),
                        MATCH(CONCATENATE(B232, "-", C232), 'SlotsAllocation 2'!$I$30:$I$43, 0)),
                    MATCH(CONCATENATE(B232, "-", C232), 'SlotsAllocation 2'!$H$30:$H$43, 0)),
                MATCH(CONCATENATE(B232, "-", C232), 'SlotsAllocation 2'!$G$30:$G$43, 0)),
            MATCH(CONCATENATE(B232, "-", C232), 'SlotsAllocation 2'!$F$30:$F$43, 0)),
        MATCH(CONCATENATE(B232, "-", C232), 'SlotsAllocation 2'!$E$30:$E$43, 0)),
    MATCH(CONCATENATE(B232, "-", C232), 'SlotsAllocation 2'!$D$30:$D$43, 0)),
MATCH(CONCATENATE(B232, "-", C232), 'SlotsAllocation 2'!$C$30:$C$43, 0))</f>
        <v>0</v>
      </c>
      <c r="M232" s="3">
        <f>IF(ISNA(MATCH(CONCATENATE(B232, "-", C232), 'SlotsAllocation 2'!$C$44:$C$57, 0)),
    IF(ISNA(MATCH(CONCATENATE(B232, "-", C232), 'SlotsAllocation 2'!$D$44:$D$57, 0)),
        IF(ISNA(MATCH(CONCATENATE(B232, "-", C232), 'SlotsAllocation 2'!$E$44:$E$57, 0)),
            IF(ISNA(MATCH(CONCATENATE(B232, "-", C232), 'SlotsAllocation 2'!$F$44:$F$57, 0)),
                IF(ISNA(MATCH(CONCATENATE(B232, "-", C232), 'SlotsAllocation 2'!$G$44:$G$57, 0)),
                    IF(ISNA(MATCH(CONCATENATE(B232, "-", C232), 'SlotsAllocation 2'!$H$44:$H$57, 0)),
                        IF(ISNA(MATCH(CONCATENATE(B232, "-", C232), 'SlotsAllocation 2'!$I$44:$I$57, 0)),
                           IF(ISNA(MATCH(CONCATENATE(B232, "-", C232), 'SlotsAllocation 2'!$J$44:$J$57, 0)),
                                0,
                            MATCH(CONCATENATE(B232, "-", C232), 'SlotsAllocation 2'!$J$44:$J$57, 0)),
                        MATCH(CONCATENATE(B232, "-", C232), 'SlotsAllocation 2'!$I$44:$I$57, 0)),
                    MATCH(CONCATENATE(B232, "-", C232), 'SlotsAllocation 2'!$H$44:$H$57, 0)),
                MATCH(CONCATENATE(B232, "-", C232), 'SlotsAllocation 2'!$G$44:$G$57, 0)),
            MATCH(CONCATENATE(B232, "-", C232), 'SlotsAllocation 2'!$F$44:$F$57, 0)),
        MATCH(CONCATENATE(B232, "-", C232), 'SlotsAllocation 2'!$E$44:$E$57, 0)),
    MATCH(CONCATENATE(B232, "-", C232), 'SlotsAllocation 2'!$D$44:$D$57, 0)),
MATCH(CONCATENATE(B232, "-", C232), 'SlotsAllocation 2'!$C$44:$C$57, 0))</f>
        <v>0</v>
      </c>
      <c r="N232" s="3">
        <f>IF(ISNA(MATCH(CONCATENATE(B232, "-", C232), 'SlotsAllocation 2'!$C$58:$C$71, 0)),
    IF(ISNA(MATCH(CONCATENATE(B232, "-", C232), 'SlotsAllocation 2'!$D$58:$D$71, 0)),
        IF(ISNA(MATCH(CONCATENATE(B232, "-", C232), 'SlotsAllocation 2'!$E$58:$E$71, 0)),
            IF(ISNA(MATCH(CONCATENATE(B232, "-", C232), 'SlotsAllocation 2'!$F$58:$F$71, 0)),
                IF(ISNA(MATCH(CONCATENATE(B232, "-", C232), 'SlotsAllocation 2'!$G$58:$G$71, 0)),
                    IF(ISNA(MATCH(CONCATENATE(B232, "-", C232), 'SlotsAllocation 2'!$H$58:$H$71, 0)),
                        IF(ISNA(MATCH(CONCATENATE(B232, "-", C232), 'SlotsAllocation 2'!$I$58:$I$71, 0)),
                           IF(ISNA(MATCH(CONCATENATE(B232, "-", C232), 'SlotsAllocation 2'!$J$58:$J$71, 0)),
                                0,
                            MATCH(CONCATENATE(B232, "-", C232), 'SlotsAllocation 2'!$J$58:$J$71, 0)),
                        MATCH(CONCATENATE(B232, "-", C232), 'SlotsAllocation 2'!$I$58:$I$71, 0)),
                    MATCH(CONCATENATE(B232, "-", C232), 'SlotsAllocation 2'!$H$58:$H$71, 0)),
                MATCH(CONCATENATE(B232, "-", C232), 'SlotsAllocation 2'!$G$58:$G$71, 0)),
            MATCH(CONCATENATE(B232, "-", C232), 'SlotsAllocation 2'!$F$58:$F$71, 0)),
        MATCH(CONCATENATE(B232, "-", C232), 'SlotsAllocation 2'!$E$58:$E$71, 0)),
    MATCH(CONCATENATE(B232, "-", C232), 'SlotsAllocation 2'!$D$58:$D$71, 0)),
MATCH(CONCATENATE(B232, "-", C232), 'SlotsAllocation 2'!$C$58:$C$71, 0))</f>
        <v>0</v>
      </c>
      <c r="O232" s="3" t="str">
        <f>IF(ISNA(MATCH(CONCATENATE(B232, "-", C232), 'SlotsAllocation 2'!$C$2:$C$71, 0)),
    IF(ISNA(MATCH(CONCATENATE(B232, "-", C232), 'SlotsAllocation 2'!$D$2:$D$71, 0)),
        IF(ISNA(MATCH(CONCATENATE(B232, "-", C232), 'SlotsAllocation 2'!$E$2:$E$71, 0)),
            IF(ISNA(MATCH(CONCATENATE(B232, "-", C232), 'SlotsAllocation 2'!$F$2:$F$71, 0)),
                IF(ISNA(MATCH(CONCATENATE(B232, "-", C232), 'SlotsAllocation 2'!$G$2:$G$71, 0)),
                    IF(ISNA(MATCH(CONCATENATE(B232, "-", C232), 'SlotsAllocation 2'!$H$2:$H$71, 0)),
                        IF(ISNA(MATCH(CONCATENATE(B232, "-", C232),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18:30-21:30</v>
      </c>
      <c r="P232" s="3" t="str">
        <f>IF(ISNA(VLOOKUP(Q232, 'LOOKUP Table'!$A$2:$B$75, 2, FALSE)), "No Room Allocated", VLOOKUP(Q232, 'LOOKUP Table'!$A$2:$B$75, 2, FALSE))</f>
        <v>No Room Allocated</v>
      </c>
      <c r="Q232" s="3" t="str">
        <f>IF(ISNA(MATCH(CONCATENATE(B232, "-", C232), 'SlotsAllocation 2'!$C$2:$C$71, 0)),
    IF(ISNA(MATCH(CONCATENATE(B232, "-", C232), 'SlotsAllocation 2'!$D$2:$D$71, 0)),
        IF(ISNA(MATCH(CONCATENATE(B232, "-", C232), 'SlotsAllocation 2'!$E$2:$E$71, 0)),
            IF(ISNA(MATCH(CONCATENATE(B232, "-", C232), 'SlotsAllocation 2'!$F$2:$F$71, 0)),
                IF(ISNA(MATCH(CONCATENATE(B232, "-", C232), 'SlotsAllocation 2'!$G$2:$G$71, 0)),
                    IF(ISNA(MATCH(CONCATENATE(B232, "-", C232), 'SlotsAllocation 2'!$H$2:$H$71, 0)),
                        IF(ISNA(MATCH(CONCATENATE(B232, "-", C232), 'SlotsAllocation 2'!$I$2:$I$71, 0)),
                            IF(ISNA(MATCH(CONCATENATE(B232, "-", C232), 'SlotsAllocation 2'!$J$2:$J$71, 0)),
                                "No Room Allocated",
                            MATCH(CONCATENATE(B232, "-", C232), 'SlotsAllocation 2'!$J$2:$J$71, 0)),
                        MATCH(CONCATENATE(B232, "-", C232), 'SlotsAllocation 2'!$I$2:$I$71, 0)),
                    MATCH(CONCATENATE(B232, "-", C232), 'SlotsAllocation 2'!$H$2:$H$71, 0)),
                MATCH(CONCATENATE(B232, "-", C232), 'SlotsAllocation 2'!$G$2:$G$71, 0)),
            MATCH(CONCATENATE(B232, "-", C232), 'SlotsAllocation 2'!$F$2:$F$71, 0)),
        MATCH(CONCATENATE(B232, "-", C232), 'SlotsAllocation 2'!$E$2:$E$71, 0)),
    MATCH(CONCATENATE(B232, "-", C232), 'SlotsAllocation 2'!$D$2:$D$71, 0)),
MATCH(CONCATENATE(B232, "-", C232), 'SlotsAllocation 2'!$C$2:$C$71, 0))</f>
        <v>No Room Allocated</v>
      </c>
      <c r="R232" s="19">
        <v>10</v>
      </c>
      <c r="S232" s="114" t="s">
        <v>349</v>
      </c>
      <c r="T232" s="18"/>
    </row>
    <row r="233" spans="2:23" ht="30" customHeight="1" x14ac:dyDescent="0.25">
      <c r="B233" s="23" t="s">
        <v>111</v>
      </c>
      <c r="C233" s="2">
        <v>8</v>
      </c>
      <c r="D233" s="19" t="s">
        <v>112</v>
      </c>
      <c r="E233" s="19" t="s">
        <v>113</v>
      </c>
      <c r="F233" s="29">
        <v>3</v>
      </c>
      <c r="G233" s="113" t="s">
        <v>155</v>
      </c>
      <c r="H233" s="113">
        <v>4397</v>
      </c>
      <c r="I233" s="3" t="s">
        <v>286</v>
      </c>
      <c r="J233" s="3">
        <f>IF(ISNA(MATCH(CONCATENATE(B233, "-", C233), 'SlotsAllocation 2'!$C$2:$C$15, 0)),
    IF(ISNA(MATCH(CONCATENATE(B233, "-", C233), 'SlotsAllocation 2'!$D$2:$D$15, 0)),
        IF(ISNA(MATCH(CONCATENATE(B233, "-", C233), 'SlotsAllocation 2'!$E$2:$E$15, 0)),
            IF(ISNA(MATCH(CONCATENATE(B233, "-", C233), 'SlotsAllocation 2'!$F$2:$F$15, 0)),
                IF(ISNA(MATCH(CONCATENATE(B233, "-", C233), 'SlotsAllocation 2'!$G$2:$G$15, 0)),
                    IF(ISNA(MATCH(CONCATENATE(B233, "-", C233), 'SlotsAllocation 2'!$H$2:$H$15, 0)),
                        IF(ISNA(MATCH(CONCATENATE(B233, "-", C233), 'SlotsAllocation 2'!$I$2:$I$15, 0)),
                            IF(ISNA(MATCH(CONCATENATE(B233, "-", C233), 'SlotsAllocation 2'!$J$2:$J$15, 0)),
                                0,
                            MATCH(CONCATENATE(B233, "-", C233), 'SlotsAllocation 2'!$J$2:$J$15, 0)),
                        MATCH(CONCATENATE(B233, "-", C233), 'SlotsAllocation 2'!$I$2:$I$15, 0)),
                    MATCH(CONCATENATE(B233, "-", C233), 'SlotsAllocation 2'!$H$2:$H$15, 0)),
                MATCH(CONCATENATE(B233, "-", C233), 'SlotsAllocation 2'!$G$2:$G$15, 0)),
            MATCH(CONCATENATE(B233, "-", C233), 'SlotsAllocation 2'!$F$2:$F$15, 0)),
        MATCH(CONCATENATE(B233, "-", C233), 'SlotsAllocation 2'!$E$2:$E$15, 0)),
    MATCH(CONCATENATE(B233, "-", C233), 'SlotsAllocation 2'!$D$2:$D$15, 0)),
MATCH(CONCATENATE(B233, "-", C233), 'SlotsAllocation 2'!$C$2:$C$15, 0))</f>
        <v>0</v>
      </c>
      <c r="K233" s="3">
        <f>IF(ISNA(MATCH(CONCATENATE(B233, "-", C233), 'SlotsAllocation 2'!$C$16:$C$29, 0)),
    IF(ISNA(MATCH(CONCATENATE(B233, "-", C233), 'SlotsAllocation 2'!$D$16:$D$29, 0)),
        IF(ISNA(MATCH(CONCATENATE(B233, "-", C233), 'SlotsAllocation 2'!$E$16:$E$29, 0)),
            IF(ISNA(MATCH(CONCATENATE(B233, "-", C233), 'SlotsAllocation 2'!$F$16:$F$29, 0)),
                IF(ISNA(MATCH(CONCATENATE(B233, "-", C233), 'SlotsAllocation 2'!$G$16:$G$29, 0)),
                    IF(ISNA(MATCH(CONCATENATE(B233, "-", C233), 'SlotsAllocation 2'!$H$16:$H$29, 0)),
                        IF(ISNA(MATCH(CONCATENATE(B233, "-", C233), 'SlotsAllocation 2'!$I$16:$I$29, 0)),
                           IF(ISNA(MATCH(CONCATENATE(B233, "-", C233), 'SlotsAllocation 2'!$J$16:$J$29, 0)),
                                0,
                            MATCH(CONCATENATE(B233, "-", C233), 'SlotsAllocation 2'!$J$16:$J$29, 0)),
                        MATCH(CONCATENATE(B233, "-", C233), 'SlotsAllocation 2'!$I$16:$I$29, 0)),
                    MATCH(CONCATENATE(B233, "-", C233), 'SlotsAllocation 2'!$H$16:$H$29, 0)),
                MATCH(CONCATENATE(B233, "-", C233), 'SlotsAllocation 2'!$G$16:$G$29, 0)),
            MATCH(CONCATENATE(B233, "-", C233), 'SlotsAllocation 2'!$F$16:$F$29, 0)),
        MATCH(CONCATENATE(B233, "-", C233), 'SlotsAllocation 2'!$E$16:$E$29, 0)),
    MATCH(CONCATENATE(B233, "-", C233), 'SlotsAllocation 2'!$D$16:$D$29, 0)),
MATCH(CONCATENATE(B233, "-", C233), 'SlotsAllocation 2'!$C$16:$C$29, 0))</f>
        <v>0</v>
      </c>
      <c r="L233" s="3">
        <f>IF(ISNA(MATCH(CONCATENATE(B233, "-", C233), 'SlotsAllocation 2'!$C$30:$C$43, 0)),
    IF(ISNA(MATCH(CONCATENATE(B233, "-", C233), 'SlotsAllocation 2'!$D$30:$D$43, 0)),
        IF(ISNA(MATCH(CONCATENATE(B233, "-", C233), 'SlotsAllocation 2'!$E$30:$E$43, 0)),
            IF(ISNA(MATCH(CONCATENATE(B233, "-", C233), 'SlotsAllocation 2'!$F$30:$F$43, 0)),
                IF(ISNA(MATCH(CONCATENATE(B233, "-", C233), 'SlotsAllocation 2'!$G$30:$G$43, 0)),
                    IF(ISNA(MATCH(CONCATENATE(B233, "-", C233), 'SlotsAllocation 2'!$H$30:$H$43, 0)),
                        IF(ISNA(MATCH(CONCATENATE(B233, "-", C233), 'SlotsAllocation 2'!$I$30:$I$43, 0)),
                           IF(ISNA(MATCH(CONCATENATE(B233, "-", C233), 'SlotsAllocation 2'!$J$30:$J$43, 0)),
                                0,
                            MATCH(CONCATENATE(B233, "-", C233), 'SlotsAllocation 2'!$J$30:$J$43, 0)),
                        MATCH(CONCATENATE(B233, "-", C233), 'SlotsAllocation 2'!$I$30:$I$43, 0)),
                    MATCH(CONCATENATE(B233, "-", C233), 'SlotsAllocation 2'!$H$30:$H$43, 0)),
                MATCH(CONCATENATE(B233, "-", C233), 'SlotsAllocation 2'!$G$30:$G$43, 0)),
            MATCH(CONCATENATE(B233, "-", C233), 'SlotsAllocation 2'!$F$30:$F$43, 0)),
        MATCH(CONCATENATE(B233, "-", C233), 'SlotsAllocation 2'!$E$30:$E$43, 0)),
    MATCH(CONCATENATE(B233, "-", C233), 'SlotsAllocation 2'!$D$30:$D$43, 0)),
MATCH(CONCATENATE(B233, "-", C233), 'SlotsAllocation 2'!$C$30:$C$43, 0))</f>
        <v>0</v>
      </c>
      <c r="M233" s="3">
        <f>IF(ISNA(MATCH(CONCATENATE(B233, "-", C233), 'SlotsAllocation 2'!$C$44:$C$57, 0)),
    IF(ISNA(MATCH(CONCATENATE(B233, "-", C233), 'SlotsAllocation 2'!$D$44:$D$57, 0)),
        IF(ISNA(MATCH(CONCATENATE(B233, "-", C233), 'SlotsAllocation 2'!$E$44:$E$57, 0)),
            IF(ISNA(MATCH(CONCATENATE(B233, "-", C233), 'SlotsAllocation 2'!$F$44:$F$57, 0)),
                IF(ISNA(MATCH(CONCATENATE(B233, "-", C233), 'SlotsAllocation 2'!$G$44:$G$57, 0)),
                    IF(ISNA(MATCH(CONCATENATE(B233, "-", C233), 'SlotsAllocation 2'!$H$44:$H$57, 0)),
                        IF(ISNA(MATCH(CONCATENATE(B233, "-", C233), 'SlotsAllocation 2'!$I$44:$I$57, 0)),
                           IF(ISNA(MATCH(CONCATENATE(B233, "-", C233), 'SlotsAllocation 2'!$J$44:$J$57, 0)),
                                0,
                            MATCH(CONCATENATE(B233, "-", C233), 'SlotsAllocation 2'!$J$44:$J$57, 0)),
                        MATCH(CONCATENATE(B233, "-", C233), 'SlotsAllocation 2'!$I$44:$I$57, 0)),
                    MATCH(CONCATENATE(B233, "-", C233), 'SlotsAllocation 2'!$H$44:$H$57, 0)),
                MATCH(CONCATENATE(B233, "-", C233), 'SlotsAllocation 2'!$G$44:$G$57, 0)),
            MATCH(CONCATENATE(B233, "-", C233), 'SlotsAllocation 2'!$F$44:$F$57, 0)),
        MATCH(CONCATENATE(B233, "-", C233), 'SlotsAllocation 2'!$E$44:$E$57, 0)),
    MATCH(CONCATENATE(B233, "-", C233), 'SlotsAllocation 2'!$D$44:$D$57, 0)),
MATCH(CONCATENATE(B233, "-", C233), 'SlotsAllocation 2'!$C$44:$C$57, 0))</f>
        <v>0</v>
      </c>
      <c r="N233" s="3">
        <f>IF(ISNA(MATCH(CONCATENATE(B233, "-", C233), 'SlotsAllocation 2'!$C$58:$C$71, 0)),
    IF(ISNA(MATCH(CONCATENATE(B233, "-", C233), 'SlotsAllocation 2'!$D$58:$D$71, 0)),
        IF(ISNA(MATCH(CONCATENATE(B233, "-", C233), 'SlotsAllocation 2'!$E$58:$E$71, 0)),
            IF(ISNA(MATCH(CONCATENATE(B233, "-", C233), 'SlotsAllocation 2'!$F$58:$F$71, 0)),
                IF(ISNA(MATCH(CONCATENATE(B233, "-", C233), 'SlotsAllocation 2'!$G$58:$G$71, 0)),
                    IF(ISNA(MATCH(CONCATENATE(B233, "-", C233), 'SlotsAllocation 2'!$H$58:$H$71, 0)),
                        IF(ISNA(MATCH(CONCATENATE(B233, "-", C233), 'SlotsAllocation 2'!$I$58:$I$71, 0)),
                           IF(ISNA(MATCH(CONCATENATE(B233, "-", C233), 'SlotsAllocation 2'!$J$58:$J$71, 0)),
                                0,
                            MATCH(CONCATENATE(B233, "-", C233), 'SlotsAllocation 2'!$J$58:$J$71, 0)),
                        MATCH(CONCATENATE(B233, "-", C233), 'SlotsAllocation 2'!$I$58:$I$71, 0)),
                    MATCH(CONCATENATE(B233, "-", C233), 'SlotsAllocation 2'!$H$58:$H$71, 0)),
                MATCH(CONCATENATE(B233, "-", C233), 'SlotsAllocation 2'!$G$58:$G$71, 0)),
            MATCH(CONCATENATE(B233, "-", C233), 'SlotsAllocation 2'!$F$58:$F$71, 0)),
        MATCH(CONCATENATE(B233, "-", C233), 'SlotsAllocation 2'!$E$58:$E$71, 0)),
    MATCH(CONCATENATE(B233, "-", C233), 'SlotsAllocation 2'!$D$58:$D$71, 0)),
MATCH(CONCATENATE(B233, "-", C233), 'SlotsAllocation 2'!$C$58:$C$71, 0))</f>
        <v>0</v>
      </c>
      <c r="O233" s="3" t="str">
        <f>IF(ISNA(MATCH(CONCATENATE(B233, "-", C233), 'SlotsAllocation 2'!$C$2:$C$71, 0)),
    IF(ISNA(MATCH(CONCATENATE(B233, "-", C233), 'SlotsAllocation 2'!$D$2:$D$71, 0)),
        IF(ISNA(MATCH(CONCATENATE(B233, "-", C233), 'SlotsAllocation 2'!$E$2:$E$71, 0)),
            IF(ISNA(MATCH(CONCATENATE(B233, "-", C233), 'SlotsAllocation 2'!$F$2:$F$71, 0)),
                IF(ISNA(MATCH(CONCATENATE(B233, "-", C233), 'SlotsAllocation 2'!$G$2:$G$71, 0)),
                    IF(ISNA(MATCH(CONCATENATE(B233, "-", C233), 'SlotsAllocation 2'!$H$2:$H$71, 0)),
                        IF(ISNA(MATCH(CONCATENATE(B233, "-", C233),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18:30-21:30</v>
      </c>
      <c r="P233" s="3" t="str">
        <f>IF(ISNA(VLOOKUP(Q233, 'LOOKUP Table'!$A$2:$B$75, 2, FALSE)), "No Room Allocated", VLOOKUP(Q233, 'LOOKUP Table'!$A$2:$B$75, 2, FALSE))</f>
        <v>No Room Allocated</v>
      </c>
      <c r="Q233" s="3" t="str">
        <f>IF(ISNA(MATCH(CONCATENATE(B233, "-", C233), 'SlotsAllocation 2'!$C$2:$C$71, 0)),
    IF(ISNA(MATCH(CONCATENATE(B233, "-", C233), 'SlotsAllocation 2'!$D$2:$D$71, 0)),
        IF(ISNA(MATCH(CONCATENATE(B233, "-", C233), 'SlotsAllocation 2'!$E$2:$E$71, 0)),
            IF(ISNA(MATCH(CONCATENATE(B233, "-", C233), 'SlotsAllocation 2'!$F$2:$F$71, 0)),
                IF(ISNA(MATCH(CONCATENATE(B233, "-", C233), 'SlotsAllocation 2'!$G$2:$G$71, 0)),
                    IF(ISNA(MATCH(CONCATENATE(B233, "-", C233), 'SlotsAllocation 2'!$H$2:$H$71, 0)),
                        IF(ISNA(MATCH(CONCATENATE(B233, "-", C233), 'SlotsAllocation 2'!$I$2:$I$71, 0)),
                            IF(ISNA(MATCH(CONCATENATE(B233, "-", C233), 'SlotsAllocation 2'!$J$2:$J$71, 0)),
                                "No Room Allocated",
                            MATCH(CONCATENATE(B233, "-", C233), 'SlotsAllocation 2'!$J$2:$J$71, 0)),
                        MATCH(CONCATENATE(B233, "-", C233), 'SlotsAllocation 2'!$I$2:$I$71, 0)),
                    MATCH(CONCATENATE(B233, "-", C233), 'SlotsAllocation 2'!$H$2:$H$71, 0)),
                MATCH(CONCATENATE(B233, "-", C233), 'SlotsAllocation 2'!$G$2:$G$71, 0)),
            MATCH(CONCATENATE(B233, "-", C233), 'SlotsAllocation 2'!$F$2:$F$71, 0)),
        MATCH(CONCATENATE(B233, "-", C233), 'SlotsAllocation 2'!$E$2:$E$71, 0)),
    MATCH(CONCATENATE(B233, "-", C233), 'SlotsAllocation 2'!$D$2:$D$71, 0)),
MATCH(CONCATENATE(B233, "-", C233), 'SlotsAllocation 2'!$C$2:$C$71, 0))</f>
        <v>No Room Allocated</v>
      </c>
      <c r="R233" s="19">
        <v>10</v>
      </c>
      <c r="S233" s="114" t="s">
        <v>349</v>
      </c>
      <c r="T233" s="18"/>
    </row>
    <row r="234" spans="2:23" ht="30" customHeight="1" x14ac:dyDescent="0.25">
      <c r="B234" s="23" t="s">
        <v>111</v>
      </c>
      <c r="C234" s="2">
        <v>9</v>
      </c>
      <c r="D234" s="19" t="s">
        <v>112</v>
      </c>
      <c r="E234" s="19" t="s">
        <v>113</v>
      </c>
      <c r="F234" s="29">
        <v>3</v>
      </c>
      <c r="G234" s="113" t="s">
        <v>282</v>
      </c>
      <c r="H234" s="113">
        <v>4376</v>
      </c>
      <c r="I234" s="3" t="s">
        <v>286</v>
      </c>
      <c r="J234" s="3">
        <f>IF(ISNA(MATCH(CONCATENATE(B234, "-", C234), 'SlotsAllocation 2'!$C$2:$C$15, 0)),
    IF(ISNA(MATCH(CONCATENATE(B234, "-", C234), 'SlotsAllocation 2'!$D$2:$D$15, 0)),
        IF(ISNA(MATCH(CONCATENATE(B234, "-", C234), 'SlotsAllocation 2'!$E$2:$E$15, 0)),
            IF(ISNA(MATCH(CONCATENATE(B234, "-", C234), 'SlotsAllocation 2'!$F$2:$F$15, 0)),
                IF(ISNA(MATCH(CONCATENATE(B234, "-", C234), 'SlotsAllocation 2'!$G$2:$G$15, 0)),
                    IF(ISNA(MATCH(CONCATENATE(B234, "-", C234), 'SlotsAllocation 2'!$H$2:$H$15, 0)),
                        IF(ISNA(MATCH(CONCATENATE(B234, "-", C234), 'SlotsAllocation 2'!$I$2:$I$15, 0)),
                            IF(ISNA(MATCH(CONCATENATE(B234, "-", C234), 'SlotsAllocation 2'!$J$2:$J$15, 0)),
                                0,
                            MATCH(CONCATENATE(B234, "-", C234), 'SlotsAllocation 2'!$J$2:$J$15, 0)),
                        MATCH(CONCATENATE(B234, "-", C234), 'SlotsAllocation 2'!$I$2:$I$15, 0)),
                    MATCH(CONCATENATE(B234, "-", C234), 'SlotsAllocation 2'!$H$2:$H$15, 0)),
                MATCH(CONCATENATE(B234, "-", C234), 'SlotsAllocation 2'!$G$2:$G$15, 0)),
            MATCH(CONCATENATE(B234, "-", C234), 'SlotsAllocation 2'!$F$2:$F$15, 0)),
        MATCH(CONCATENATE(B234, "-", C234), 'SlotsAllocation 2'!$E$2:$E$15, 0)),
    MATCH(CONCATENATE(B234, "-", C234), 'SlotsAllocation 2'!$D$2:$D$15, 0)),
MATCH(CONCATENATE(B234, "-", C234), 'SlotsAllocation 2'!$C$2:$C$15, 0))</f>
        <v>0</v>
      </c>
      <c r="K234" s="3">
        <f>IF(ISNA(MATCH(CONCATENATE(B234, "-", C234), 'SlotsAllocation 2'!$C$16:$C$29, 0)),
    IF(ISNA(MATCH(CONCATENATE(B234, "-", C234), 'SlotsAllocation 2'!$D$16:$D$29, 0)),
        IF(ISNA(MATCH(CONCATENATE(B234, "-", C234), 'SlotsAllocation 2'!$E$16:$E$29, 0)),
            IF(ISNA(MATCH(CONCATENATE(B234, "-", C234), 'SlotsAllocation 2'!$F$16:$F$29, 0)),
                IF(ISNA(MATCH(CONCATENATE(B234, "-", C234), 'SlotsAllocation 2'!$G$16:$G$29, 0)),
                    IF(ISNA(MATCH(CONCATENATE(B234, "-", C234), 'SlotsAllocation 2'!$H$16:$H$29, 0)),
                        IF(ISNA(MATCH(CONCATENATE(B234, "-", C234), 'SlotsAllocation 2'!$I$16:$I$29, 0)),
                           IF(ISNA(MATCH(CONCATENATE(B234, "-", C234), 'SlotsAllocation 2'!$J$16:$J$29, 0)),
                                0,
                            MATCH(CONCATENATE(B234, "-", C234), 'SlotsAllocation 2'!$J$16:$J$29, 0)),
                        MATCH(CONCATENATE(B234, "-", C234), 'SlotsAllocation 2'!$I$16:$I$29, 0)),
                    MATCH(CONCATENATE(B234, "-", C234), 'SlotsAllocation 2'!$H$16:$H$29, 0)),
                MATCH(CONCATENATE(B234, "-", C234), 'SlotsAllocation 2'!$G$16:$G$29, 0)),
            MATCH(CONCATENATE(B234, "-", C234), 'SlotsAllocation 2'!$F$16:$F$29, 0)),
        MATCH(CONCATENATE(B234, "-", C234), 'SlotsAllocation 2'!$E$16:$E$29, 0)),
    MATCH(CONCATENATE(B234, "-", C234), 'SlotsAllocation 2'!$D$16:$D$29, 0)),
MATCH(CONCATENATE(B234, "-", C234), 'SlotsAllocation 2'!$C$16:$C$29, 0))</f>
        <v>0</v>
      </c>
      <c r="L234" s="3">
        <f>IF(ISNA(MATCH(CONCATENATE(B234, "-", C234), 'SlotsAllocation 2'!$C$30:$C$43, 0)),
    IF(ISNA(MATCH(CONCATENATE(B234, "-", C234), 'SlotsAllocation 2'!$D$30:$D$43, 0)),
        IF(ISNA(MATCH(CONCATENATE(B234, "-", C234), 'SlotsAllocation 2'!$E$30:$E$43, 0)),
            IF(ISNA(MATCH(CONCATENATE(B234, "-", C234), 'SlotsAllocation 2'!$F$30:$F$43, 0)),
                IF(ISNA(MATCH(CONCATENATE(B234, "-", C234), 'SlotsAllocation 2'!$G$30:$G$43, 0)),
                    IF(ISNA(MATCH(CONCATENATE(B234, "-", C234), 'SlotsAllocation 2'!$H$30:$H$43, 0)),
                        IF(ISNA(MATCH(CONCATENATE(B234, "-", C234), 'SlotsAllocation 2'!$I$30:$I$43, 0)),
                           IF(ISNA(MATCH(CONCATENATE(B234, "-", C234), 'SlotsAllocation 2'!$J$30:$J$43, 0)),
                                0,
                            MATCH(CONCATENATE(B234, "-", C234), 'SlotsAllocation 2'!$J$30:$J$43, 0)),
                        MATCH(CONCATENATE(B234, "-", C234), 'SlotsAllocation 2'!$I$30:$I$43, 0)),
                    MATCH(CONCATENATE(B234, "-", C234), 'SlotsAllocation 2'!$H$30:$H$43, 0)),
                MATCH(CONCATENATE(B234, "-", C234), 'SlotsAllocation 2'!$G$30:$G$43, 0)),
            MATCH(CONCATENATE(B234, "-", C234), 'SlotsAllocation 2'!$F$30:$F$43, 0)),
        MATCH(CONCATENATE(B234, "-", C234), 'SlotsAllocation 2'!$E$30:$E$43, 0)),
    MATCH(CONCATENATE(B234, "-", C234), 'SlotsAllocation 2'!$D$30:$D$43, 0)),
MATCH(CONCATENATE(B234, "-", C234), 'SlotsAllocation 2'!$C$30:$C$43, 0))</f>
        <v>0</v>
      </c>
      <c r="M234" s="3">
        <f>IF(ISNA(MATCH(CONCATENATE(B234, "-", C234), 'SlotsAllocation 2'!$C$44:$C$57, 0)),
    IF(ISNA(MATCH(CONCATENATE(B234, "-", C234), 'SlotsAllocation 2'!$D$44:$D$57, 0)),
        IF(ISNA(MATCH(CONCATENATE(B234, "-", C234), 'SlotsAllocation 2'!$E$44:$E$57, 0)),
            IF(ISNA(MATCH(CONCATENATE(B234, "-", C234), 'SlotsAllocation 2'!$F$44:$F$57, 0)),
                IF(ISNA(MATCH(CONCATENATE(B234, "-", C234), 'SlotsAllocation 2'!$G$44:$G$57, 0)),
                    IF(ISNA(MATCH(CONCATENATE(B234, "-", C234), 'SlotsAllocation 2'!$H$44:$H$57, 0)),
                        IF(ISNA(MATCH(CONCATENATE(B234, "-", C234), 'SlotsAllocation 2'!$I$44:$I$57, 0)),
                           IF(ISNA(MATCH(CONCATENATE(B234, "-", C234), 'SlotsAllocation 2'!$J$44:$J$57, 0)),
                                0,
                            MATCH(CONCATENATE(B234, "-", C234), 'SlotsAllocation 2'!$J$44:$J$57, 0)),
                        MATCH(CONCATENATE(B234, "-", C234), 'SlotsAllocation 2'!$I$44:$I$57, 0)),
                    MATCH(CONCATENATE(B234, "-", C234), 'SlotsAllocation 2'!$H$44:$H$57, 0)),
                MATCH(CONCATENATE(B234, "-", C234), 'SlotsAllocation 2'!$G$44:$G$57, 0)),
            MATCH(CONCATENATE(B234, "-", C234), 'SlotsAllocation 2'!$F$44:$F$57, 0)),
        MATCH(CONCATENATE(B234, "-", C234), 'SlotsAllocation 2'!$E$44:$E$57, 0)),
    MATCH(CONCATENATE(B234, "-", C234), 'SlotsAllocation 2'!$D$44:$D$57, 0)),
MATCH(CONCATENATE(B234, "-", C234), 'SlotsAllocation 2'!$C$44:$C$57, 0))</f>
        <v>0</v>
      </c>
      <c r="N234" s="3">
        <f>IF(ISNA(MATCH(CONCATENATE(B234, "-", C234), 'SlotsAllocation 2'!$C$58:$C$71, 0)),
    IF(ISNA(MATCH(CONCATENATE(B234, "-", C234), 'SlotsAllocation 2'!$D$58:$D$71, 0)),
        IF(ISNA(MATCH(CONCATENATE(B234, "-", C234), 'SlotsAllocation 2'!$E$58:$E$71, 0)),
            IF(ISNA(MATCH(CONCATENATE(B234, "-", C234), 'SlotsAllocation 2'!$F$58:$F$71, 0)),
                IF(ISNA(MATCH(CONCATENATE(B234, "-", C234), 'SlotsAllocation 2'!$G$58:$G$71, 0)),
                    IF(ISNA(MATCH(CONCATENATE(B234, "-", C234), 'SlotsAllocation 2'!$H$58:$H$71, 0)),
                        IF(ISNA(MATCH(CONCATENATE(B234, "-", C234), 'SlotsAllocation 2'!$I$58:$I$71, 0)),
                           IF(ISNA(MATCH(CONCATENATE(B234, "-", C234), 'SlotsAllocation 2'!$J$58:$J$71, 0)),
                                0,
                            MATCH(CONCATENATE(B234, "-", C234), 'SlotsAllocation 2'!$J$58:$J$71, 0)),
                        MATCH(CONCATENATE(B234, "-", C234), 'SlotsAllocation 2'!$I$58:$I$71, 0)),
                    MATCH(CONCATENATE(B234, "-", C234), 'SlotsAllocation 2'!$H$58:$H$71, 0)),
                MATCH(CONCATENATE(B234, "-", C234), 'SlotsAllocation 2'!$G$58:$G$71, 0)),
            MATCH(CONCATENATE(B234, "-", C234), 'SlotsAllocation 2'!$F$58:$F$71, 0)),
        MATCH(CONCATENATE(B234, "-", C234), 'SlotsAllocation 2'!$E$58:$E$71, 0)),
    MATCH(CONCATENATE(B234, "-", C234), 'SlotsAllocation 2'!$D$58:$D$71, 0)),
MATCH(CONCATENATE(B234, "-", C234), 'SlotsAllocation 2'!$C$58:$C$71, 0))</f>
        <v>0</v>
      </c>
      <c r="O234" s="3" t="str">
        <f>IF(ISNA(MATCH(CONCATENATE(B234, "-", C234), 'SlotsAllocation 2'!$C$2:$C$71, 0)),
    IF(ISNA(MATCH(CONCATENATE(B234, "-", C234), 'SlotsAllocation 2'!$D$2:$D$71, 0)),
        IF(ISNA(MATCH(CONCATENATE(B234, "-", C234), 'SlotsAllocation 2'!$E$2:$E$71, 0)),
            IF(ISNA(MATCH(CONCATENATE(B234, "-", C234), 'SlotsAllocation 2'!$F$2:$F$71, 0)),
                IF(ISNA(MATCH(CONCATENATE(B234, "-", C234), 'SlotsAllocation 2'!$G$2:$G$71, 0)),
                    IF(ISNA(MATCH(CONCATENATE(B234, "-", C234), 'SlotsAllocation 2'!$H$2:$H$71, 0)),
                        IF(ISNA(MATCH(CONCATENATE(B234, "-", C234),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18:30-21:30</v>
      </c>
      <c r="P234" s="3" t="str">
        <f>IF(ISNA(VLOOKUP(Q234, 'LOOKUP Table'!$A$2:$B$75, 2, FALSE)), "No Room Allocated", VLOOKUP(Q234, 'LOOKUP Table'!$A$2:$B$75, 2, FALSE))</f>
        <v>No Room Allocated</v>
      </c>
      <c r="Q234" s="3" t="str">
        <f>IF(ISNA(MATCH(CONCATENATE(B234, "-", C234), 'SlotsAllocation 2'!$C$2:$C$71, 0)),
    IF(ISNA(MATCH(CONCATENATE(B234, "-", C234), 'SlotsAllocation 2'!$D$2:$D$71, 0)),
        IF(ISNA(MATCH(CONCATENATE(B234, "-", C234), 'SlotsAllocation 2'!$E$2:$E$71, 0)),
            IF(ISNA(MATCH(CONCATENATE(B234, "-", C234), 'SlotsAllocation 2'!$F$2:$F$71, 0)),
                IF(ISNA(MATCH(CONCATENATE(B234, "-", C234), 'SlotsAllocation 2'!$G$2:$G$71, 0)),
                    IF(ISNA(MATCH(CONCATENATE(B234, "-", C234), 'SlotsAllocation 2'!$H$2:$H$71, 0)),
                        IF(ISNA(MATCH(CONCATENATE(B234, "-", C234), 'SlotsAllocation 2'!$I$2:$I$71, 0)),
                            IF(ISNA(MATCH(CONCATENATE(B234, "-", C234), 'SlotsAllocation 2'!$J$2:$J$71, 0)),
                                "No Room Allocated",
                            MATCH(CONCATENATE(B234, "-", C234), 'SlotsAllocation 2'!$J$2:$J$71, 0)),
                        MATCH(CONCATENATE(B234, "-", C234), 'SlotsAllocation 2'!$I$2:$I$71, 0)),
                    MATCH(CONCATENATE(B234, "-", C234), 'SlotsAllocation 2'!$H$2:$H$71, 0)),
                MATCH(CONCATENATE(B234, "-", C234), 'SlotsAllocation 2'!$G$2:$G$71, 0)),
            MATCH(CONCATENATE(B234, "-", C234), 'SlotsAllocation 2'!$F$2:$F$71, 0)),
        MATCH(CONCATENATE(B234, "-", C234), 'SlotsAllocation 2'!$E$2:$E$71, 0)),
    MATCH(CONCATENATE(B234, "-", C234), 'SlotsAllocation 2'!$D$2:$D$71, 0)),
MATCH(CONCATENATE(B234, "-", C234), 'SlotsAllocation 2'!$C$2:$C$71, 0))</f>
        <v>No Room Allocated</v>
      </c>
      <c r="R234" s="19">
        <v>10</v>
      </c>
      <c r="S234" s="114" t="s">
        <v>349</v>
      </c>
      <c r="T234" s="18"/>
    </row>
    <row r="235" spans="2:23" ht="30" customHeight="1" x14ac:dyDescent="0.25">
      <c r="B235" s="23" t="s">
        <v>111</v>
      </c>
      <c r="C235" s="2">
        <v>10</v>
      </c>
      <c r="D235" s="19" t="s">
        <v>112</v>
      </c>
      <c r="E235" s="19" t="s">
        <v>113</v>
      </c>
      <c r="F235" s="29">
        <v>3</v>
      </c>
      <c r="G235" s="95" t="s">
        <v>288</v>
      </c>
      <c r="H235" s="59">
        <v>4416</v>
      </c>
      <c r="I235" s="3" t="s">
        <v>286</v>
      </c>
      <c r="J235" s="3">
        <f>IF(ISNA(MATCH(CONCATENATE(B235, "-", C235), 'SlotsAllocation 2'!$C$2:$C$15, 0)),
    IF(ISNA(MATCH(CONCATENATE(B235, "-", C235), 'SlotsAllocation 2'!$D$2:$D$15, 0)),
        IF(ISNA(MATCH(CONCATENATE(B235, "-", C235), 'SlotsAllocation 2'!$E$2:$E$15, 0)),
            IF(ISNA(MATCH(CONCATENATE(B235, "-", C235), 'SlotsAllocation 2'!$F$2:$F$15, 0)),
                IF(ISNA(MATCH(CONCATENATE(B235, "-", C235), 'SlotsAllocation 2'!$G$2:$G$15, 0)),
                    IF(ISNA(MATCH(CONCATENATE(B235, "-", C235), 'SlotsAllocation 2'!$H$2:$H$15, 0)),
                        IF(ISNA(MATCH(CONCATENATE(B235, "-", C235), 'SlotsAllocation 2'!$I$2:$I$15, 0)),
                            IF(ISNA(MATCH(CONCATENATE(B235, "-", C235), 'SlotsAllocation 2'!$J$2:$J$15, 0)),
                                0,
                            MATCH(CONCATENATE(B235, "-", C235), 'SlotsAllocation 2'!$J$2:$J$15, 0)),
                        MATCH(CONCATENATE(B235, "-", C235), 'SlotsAllocation 2'!$I$2:$I$15, 0)),
                    MATCH(CONCATENATE(B235, "-", C235), 'SlotsAllocation 2'!$H$2:$H$15, 0)),
                MATCH(CONCATENATE(B235, "-", C235), 'SlotsAllocation 2'!$G$2:$G$15, 0)),
            MATCH(CONCATENATE(B235, "-", C235), 'SlotsAllocation 2'!$F$2:$F$15, 0)),
        MATCH(CONCATENATE(B235, "-", C235), 'SlotsAllocation 2'!$E$2:$E$15, 0)),
    MATCH(CONCATENATE(B235, "-", C235), 'SlotsAllocation 2'!$D$2:$D$15, 0)),
MATCH(CONCATENATE(B235, "-", C235), 'SlotsAllocation 2'!$C$2:$C$15, 0))</f>
        <v>0</v>
      </c>
      <c r="K235" s="3">
        <f>IF(ISNA(MATCH(CONCATENATE(B235, "-", C235), 'SlotsAllocation 2'!$C$16:$C$29, 0)),
    IF(ISNA(MATCH(CONCATENATE(B235, "-", C235), 'SlotsAllocation 2'!$D$16:$D$29, 0)),
        IF(ISNA(MATCH(CONCATENATE(B235, "-", C235), 'SlotsAllocation 2'!$E$16:$E$29, 0)),
            IF(ISNA(MATCH(CONCATENATE(B235, "-", C235), 'SlotsAllocation 2'!$F$16:$F$29, 0)),
                IF(ISNA(MATCH(CONCATENATE(B235, "-", C235), 'SlotsAllocation 2'!$G$16:$G$29, 0)),
                    IF(ISNA(MATCH(CONCATENATE(B235, "-", C235), 'SlotsAllocation 2'!$H$16:$H$29, 0)),
                        IF(ISNA(MATCH(CONCATENATE(B235, "-", C235), 'SlotsAllocation 2'!$I$16:$I$29, 0)),
                           IF(ISNA(MATCH(CONCATENATE(B235, "-", C235), 'SlotsAllocation 2'!$J$16:$J$29, 0)),
                                0,
                            MATCH(CONCATENATE(B235, "-", C235), 'SlotsAllocation 2'!$J$16:$J$29, 0)),
                        MATCH(CONCATENATE(B235, "-", C235), 'SlotsAllocation 2'!$I$16:$I$29, 0)),
                    MATCH(CONCATENATE(B235, "-", C235), 'SlotsAllocation 2'!$H$16:$H$29, 0)),
                MATCH(CONCATENATE(B235, "-", C235), 'SlotsAllocation 2'!$G$16:$G$29, 0)),
            MATCH(CONCATENATE(B235, "-", C235), 'SlotsAllocation 2'!$F$16:$F$29, 0)),
        MATCH(CONCATENATE(B235, "-", C235), 'SlotsAllocation 2'!$E$16:$E$29, 0)),
    MATCH(CONCATENATE(B235, "-", C235), 'SlotsAllocation 2'!$D$16:$D$29, 0)),
MATCH(CONCATENATE(B235, "-", C235), 'SlotsAllocation 2'!$C$16:$C$29, 0))</f>
        <v>0</v>
      </c>
      <c r="L235" s="3">
        <f>IF(ISNA(MATCH(CONCATENATE(B235, "-", C235), 'SlotsAllocation 2'!$C$30:$C$43, 0)),
    IF(ISNA(MATCH(CONCATENATE(B235, "-", C235), 'SlotsAllocation 2'!$D$30:$D$43, 0)),
        IF(ISNA(MATCH(CONCATENATE(B235, "-", C235), 'SlotsAllocation 2'!$E$30:$E$43, 0)),
            IF(ISNA(MATCH(CONCATENATE(B235, "-", C235), 'SlotsAllocation 2'!$F$30:$F$43, 0)),
                IF(ISNA(MATCH(CONCATENATE(B235, "-", C235), 'SlotsAllocation 2'!$G$30:$G$43, 0)),
                    IF(ISNA(MATCH(CONCATENATE(B235, "-", C235), 'SlotsAllocation 2'!$H$30:$H$43, 0)),
                        IF(ISNA(MATCH(CONCATENATE(B235, "-", C235), 'SlotsAllocation 2'!$I$30:$I$43, 0)),
                           IF(ISNA(MATCH(CONCATENATE(B235, "-", C235), 'SlotsAllocation 2'!$J$30:$J$43, 0)),
                                0,
                            MATCH(CONCATENATE(B235, "-", C235), 'SlotsAllocation 2'!$J$30:$J$43, 0)),
                        MATCH(CONCATENATE(B235, "-", C235), 'SlotsAllocation 2'!$I$30:$I$43, 0)),
                    MATCH(CONCATENATE(B235, "-", C235), 'SlotsAllocation 2'!$H$30:$H$43, 0)),
                MATCH(CONCATENATE(B235, "-", C235), 'SlotsAllocation 2'!$G$30:$G$43, 0)),
            MATCH(CONCATENATE(B235, "-", C235), 'SlotsAllocation 2'!$F$30:$F$43, 0)),
        MATCH(CONCATENATE(B235, "-", C235), 'SlotsAllocation 2'!$E$30:$E$43, 0)),
    MATCH(CONCATENATE(B235, "-", C235), 'SlotsAllocation 2'!$D$30:$D$43, 0)),
MATCH(CONCATENATE(B235, "-", C235), 'SlotsAllocation 2'!$C$30:$C$43, 0))</f>
        <v>0</v>
      </c>
      <c r="M235" s="3">
        <f>IF(ISNA(MATCH(CONCATENATE(B235, "-", C235), 'SlotsAllocation 2'!$C$44:$C$57, 0)),
    IF(ISNA(MATCH(CONCATENATE(B235, "-", C235), 'SlotsAllocation 2'!$D$44:$D$57, 0)),
        IF(ISNA(MATCH(CONCATENATE(B235, "-", C235), 'SlotsAllocation 2'!$E$44:$E$57, 0)),
            IF(ISNA(MATCH(CONCATENATE(B235, "-", C235), 'SlotsAllocation 2'!$F$44:$F$57, 0)),
                IF(ISNA(MATCH(CONCATENATE(B235, "-", C235), 'SlotsAllocation 2'!$G$44:$G$57, 0)),
                    IF(ISNA(MATCH(CONCATENATE(B235, "-", C235), 'SlotsAllocation 2'!$H$44:$H$57, 0)),
                        IF(ISNA(MATCH(CONCATENATE(B235, "-", C235), 'SlotsAllocation 2'!$I$44:$I$57, 0)),
                           IF(ISNA(MATCH(CONCATENATE(B235, "-", C235), 'SlotsAllocation 2'!$J$44:$J$57, 0)),
                                0,
                            MATCH(CONCATENATE(B235, "-", C235), 'SlotsAllocation 2'!$J$44:$J$57, 0)),
                        MATCH(CONCATENATE(B235, "-", C235), 'SlotsAllocation 2'!$I$44:$I$57, 0)),
                    MATCH(CONCATENATE(B235, "-", C235), 'SlotsAllocation 2'!$H$44:$H$57, 0)),
                MATCH(CONCATENATE(B235, "-", C235), 'SlotsAllocation 2'!$G$44:$G$57, 0)),
            MATCH(CONCATENATE(B235, "-", C235), 'SlotsAllocation 2'!$F$44:$F$57, 0)),
        MATCH(CONCATENATE(B235, "-", C235), 'SlotsAllocation 2'!$E$44:$E$57, 0)),
    MATCH(CONCATENATE(B235, "-", C235), 'SlotsAllocation 2'!$D$44:$D$57, 0)),
MATCH(CONCATENATE(B235, "-", C235), 'SlotsAllocation 2'!$C$44:$C$57, 0))</f>
        <v>0</v>
      </c>
      <c r="N235" s="3">
        <f>IF(ISNA(MATCH(CONCATENATE(B235, "-", C235), 'SlotsAllocation 2'!$C$58:$C$71, 0)),
    IF(ISNA(MATCH(CONCATENATE(B235, "-", C235), 'SlotsAllocation 2'!$D$58:$D$71, 0)),
        IF(ISNA(MATCH(CONCATENATE(B235, "-", C235), 'SlotsAllocation 2'!$E$58:$E$71, 0)),
            IF(ISNA(MATCH(CONCATENATE(B235, "-", C235), 'SlotsAllocation 2'!$F$58:$F$71, 0)),
                IF(ISNA(MATCH(CONCATENATE(B235, "-", C235), 'SlotsAllocation 2'!$G$58:$G$71, 0)),
                    IF(ISNA(MATCH(CONCATENATE(B235, "-", C235), 'SlotsAllocation 2'!$H$58:$H$71, 0)),
                        IF(ISNA(MATCH(CONCATENATE(B235, "-", C235), 'SlotsAllocation 2'!$I$58:$I$71, 0)),
                           IF(ISNA(MATCH(CONCATENATE(B235, "-", C235), 'SlotsAllocation 2'!$J$58:$J$71, 0)),
                                0,
                            MATCH(CONCATENATE(B235, "-", C235), 'SlotsAllocation 2'!$J$58:$J$71, 0)),
                        MATCH(CONCATENATE(B235, "-", C235), 'SlotsAllocation 2'!$I$58:$I$71, 0)),
                    MATCH(CONCATENATE(B235, "-", C235), 'SlotsAllocation 2'!$H$58:$H$71, 0)),
                MATCH(CONCATENATE(B235, "-", C235), 'SlotsAllocation 2'!$G$58:$G$71, 0)),
            MATCH(CONCATENATE(B235, "-", C235), 'SlotsAllocation 2'!$F$58:$F$71, 0)),
        MATCH(CONCATENATE(B235, "-", C235), 'SlotsAllocation 2'!$E$58:$E$71, 0)),
    MATCH(CONCATENATE(B235, "-", C235), 'SlotsAllocation 2'!$D$58:$D$71, 0)),
MATCH(CONCATENATE(B235, "-", C235), 'SlotsAllocation 2'!$C$58:$C$71, 0))</f>
        <v>0</v>
      </c>
      <c r="O235" s="3" t="str">
        <f>IF(ISNA(MATCH(CONCATENATE(B235, "-", C235), 'SlotsAllocation 2'!$C$2:$C$71, 0)),
    IF(ISNA(MATCH(CONCATENATE(B235, "-", C235), 'SlotsAllocation 2'!$D$2:$D$71, 0)),
        IF(ISNA(MATCH(CONCATENATE(B235, "-", C235), 'SlotsAllocation 2'!$E$2:$E$71, 0)),
            IF(ISNA(MATCH(CONCATENATE(B235, "-", C235), 'SlotsAllocation 2'!$F$2:$F$71, 0)),
                IF(ISNA(MATCH(CONCATENATE(B235, "-", C235), 'SlotsAllocation 2'!$G$2:$G$71, 0)),
                    IF(ISNA(MATCH(CONCATENATE(B235, "-", C235), 'SlotsAllocation 2'!$H$2:$H$71, 0)),
                        IF(ISNA(MATCH(CONCATENATE(B235, "-", C235),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18:30-21:30</v>
      </c>
      <c r="P235" s="3" t="str">
        <f>IF(ISNA(VLOOKUP(Q235, 'LOOKUP Table'!$A$2:$B$75, 2, FALSE)), "No Room Allocated", VLOOKUP(Q235, 'LOOKUP Table'!$A$2:$B$75, 2, FALSE))</f>
        <v>No Room Allocated</v>
      </c>
      <c r="Q235" s="3" t="str">
        <f>IF(ISNA(MATCH(CONCATENATE(B235, "-", C235), 'SlotsAllocation 2'!$C$2:$C$71, 0)),
    IF(ISNA(MATCH(CONCATENATE(B235, "-", C235), 'SlotsAllocation 2'!$D$2:$D$71, 0)),
        IF(ISNA(MATCH(CONCATENATE(B235, "-", C235), 'SlotsAllocation 2'!$E$2:$E$71, 0)),
            IF(ISNA(MATCH(CONCATENATE(B235, "-", C235), 'SlotsAllocation 2'!$F$2:$F$71, 0)),
                IF(ISNA(MATCH(CONCATENATE(B235, "-", C235), 'SlotsAllocation 2'!$G$2:$G$71, 0)),
                    IF(ISNA(MATCH(CONCATENATE(B235, "-", C235), 'SlotsAllocation 2'!$H$2:$H$71, 0)),
                        IF(ISNA(MATCH(CONCATENATE(B235, "-", C235), 'SlotsAllocation 2'!$I$2:$I$71, 0)),
                            IF(ISNA(MATCH(CONCATENATE(B235, "-", C235), 'SlotsAllocation 2'!$J$2:$J$71, 0)),
                                "No Room Allocated",
                            MATCH(CONCATENATE(B235, "-", C235), 'SlotsAllocation 2'!$J$2:$J$71, 0)),
                        MATCH(CONCATENATE(B235, "-", C235), 'SlotsAllocation 2'!$I$2:$I$71, 0)),
                    MATCH(CONCATENATE(B235, "-", C235), 'SlotsAllocation 2'!$H$2:$H$71, 0)),
                MATCH(CONCATENATE(B235, "-", C235), 'SlotsAllocation 2'!$G$2:$G$71, 0)),
            MATCH(CONCATENATE(B235, "-", C235), 'SlotsAllocation 2'!$F$2:$F$71, 0)),
        MATCH(CONCATENATE(B235, "-", C235), 'SlotsAllocation 2'!$E$2:$E$71, 0)),
    MATCH(CONCATENATE(B235, "-", C235), 'SlotsAllocation 2'!$D$2:$D$71, 0)),
MATCH(CONCATENATE(B235, "-", C235), 'SlotsAllocation 2'!$C$2:$C$71, 0))</f>
        <v>No Room Allocated</v>
      </c>
      <c r="R235" s="19">
        <v>10</v>
      </c>
      <c r="S235" s="114" t="s">
        <v>349</v>
      </c>
      <c r="T235" s="18"/>
    </row>
    <row r="236" spans="2:23" ht="30" customHeight="1" x14ac:dyDescent="0.25">
      <c r="B236" s="23" t="s">
        <v>111</v>
      </c>
      <c r="C236" s="2">
        <v>11</v>
      </c>
      <c r="D236" s="19" t="s">
        <v>112</v>
      </c>
      <c r="E236" s="19" t="s">
        <v>113</v>
      </c>
      <c r="F236" s="29">
        <v>3</v>
      </c>
      <c r="G236" s="126" t="s">
        <v>283</v>
      </c>
      <c r="H236" s="125">
        <v>4408</v>
      </c>
      <c r="I236" s="3" t="s">
        <v>286</v>
      </c>
      <c r="J236" s="3">
        <f>IF(ISNA(MATCH(CONCATENATE(B236, "-", C236), 'SlotsAllocation 2'!$C$2:$C$15, 0)),
    IF(ISNA(MATCH(CONCATENATE(B236, "-", C236), 'SlotsAllocation 2'!$D$2:$D$15, 0)),
        IF(ISNA(MATCH(CONCATENATE(B236, "-", C236), 'SlotsAllocation 2'!$E$2:$E$15, 0)),
            IF(ISNA(MATCH(CONCATENATE(B236, "-", C236), 'SlotsAllocation 2'!$F$2:$F$15, 0)),
                IF(ISNA(MATCH(CONCATENATE(B236, "-", C236), 'SlotsAllocation 2'!$G$2:$G$15, 0)),
                    IF(ISNA(MATCH(CONCATENATE(B236, "-", C236), 'SlotsAllocation 2'!$H$2:$H$15, 0)),
                        IF(ISNA(MATCH(CONCATENATE(B236, "-", C236), 'SlotsAllocation 2'!$I$2:$I$15, 0)),
                            IF(ISNA(MATCH(CONCATENATE(B236, "-", C236), 'SlotsAllocation 2'!$J$2:$J$15, 0)),
                                0,
                            MATCH(CONCATENATE(B236, "-", C236), 'SlotsAllocation 2'!$J$2:$J$15, 0)),
                        MATCH(CONCATENATE(B236, "-", C236), 'SlotsAllocation 2'!$I$2:$I$15, 0)),
                    MATCH(CONCATENATE(B236, "-", C236), 'SlotsAllocation 2'!$H$2:$H$15, 0)),
                MATCH(CONCATENATE(B236, "-", C236), 'SlotsAllocation 2'!$G$2:$G$15, 0)),
            MATCH(CONCATENATE(B236, "-", C236), 'SlotsAllocation 2'!$F$2:$F$15, 0)),
        MATCH(CONCATENATE(B236, "-", C236), 'SlotsAllocation 2'!$E$2:$E$15, 0)),
    MATCH(CONCATENATE(B236, "-", C236), 'SlotsAllocation 2'!$D$2:$D$15, 0)),
MATCH(CONCATENATE(B236, "-", C236), 'SlotsAllocation 2'!$C$2:$C$15, 0))</f>
        <v>0</v>
      </c>
      <c r="K236" s="3">
        <f>IF(ISNA(MATCH(CONCATENATE(B236, "-", C236), 'SlotsAllocation 2'!$C$16:$C$29, 0)),
    IF(ISNA(MATCH(CONCATENATE(B236, "-", C236), 'SlotsAllocation 2'!$D$16:$D$29, 0)),
        IF(ISNA(MATCH(CONCATENATE(B236, "-", C236), 'SlotsAllocation 2'!$E$16:$E$29, 0)),
            IF(ISNA(MATCH(CONCATENATE(B236, "-", C236), 'SlotsAllocation 2'!$F$16:$F$29, 0)),
                IF(ISNA(MATCH(CONCATENATE(B236, "-", C236), 'SlotsAllocation 2'!$G$16:$G$29, 0)),
                    IF(ISNA(MATCH(CONCATENATE(B236, "-", C236), 'SlotsAllocation 2'!$H$16:$H$29, 0)),
                        IF(ISNA(MATCH(CONCATENATE(B236, "-", C236), 'SlotsAllocation 2'!$I$16:$I$29, 0)),
                           IF(ISNA(MATCH(CONCATENATE(B236, "-", C236), 'SlotsAllocation 2'!$J$16:$J$29, 0)),
                                0,
                            MATCH(CONCATENATE(B236, "-", C236), 'SlotsAllocation 2'!$J$16:$J$29, 0)),
                        MATCH(CONCATENATE(B236, "-", C236), 'SlotsAllocation 2'!$I$16:$I$29, 0)),
                    MATCH(CONCATENATE(B236, "-", C236), 'SlotsAllocation 2'!$H$16:$H$29, 0)),
                MATCH(CONCATENATE(B236, "-", C236), 'SlotsAllocation 2'!$G$16:$G$29, 0)),
            MATCH(CONCATENATE(B236, "-", C236), 'SlotsAllocation 2'!$F$16:$F$29, 0)),
        MATCH(CONCATENATE(B236, "-", C236), 'SlotsAllocation 2'!$E$16:$E$29, 0)),
    MATCH(CONCATENATE(B236, "-", C236), 'SlotsAllocation 2'!$D$16:$D$29, 0)),
MATCH(CONCATENATE(B236, "-", C236), 'SlotsAllocation 2'!$C$16:$C$29, 0))</f>
        <v>0</v>
      </c>
      <c r="L236" s="3">
        <f>IF(ISNA(MATCH(CONCATENATE(B236, "-", C236), 'SlotsAllocation 2'!$C$30:$C$43, 0)),
    IF(ISNA(MATCH(CONCATENATE(B236, "-", C236), 'SlotsAllocation 2'!$D$30:$D$43, 0)),
        IF(ISNA(MATCH(CONCATENATE(B236, "-", C236), 'SlotsAllocation 2'!$E$30:$E$43, 0)),
            IF(ISNA(MATCH(CONCATENATE(B236, "-", C236), 'SlotsAllocation 2'!$F$30:$F$43, 0)),
                IF(ISNA(MATCH(CONCATENATE(B236, "-", C236), 'SlotsAllocation 2'!$G$30:$G$43, 0)),
                    IF(ISNA(MATCH(CONCATENATE(B236, "-", C236), 'SlotsAllocation 2'!$H$30:$H$43, 0)),
                        IF(ISNA(MATCH(CONCATENATE(B236, "-", C236), 'SlotsAllocation 2'!$I$30:$I$43, 0)),
                           IF(ISNA(MATCH(CONCATENATE(B236, "-", C236), 'SlotsAllocation 2'!$J$30:$J$43, 0)),
                                0,
                            MATCH(CONCATENATE(B236, "-", C236), 'SlotsAllocation 2'!$J$30:$J$43, 0)),
                        MATCH(CONCATENATE(B236, "-", C236), 'SlotsAllocation 2'!$I$30:$I$43, 0)),
                    MATCH(CONCATENATE(B236, "-", C236), 'SlotsAllocation 2'!$H$30:$H$43, 0)),
                MATCH(CONCATENATE(B236, "-", C236), 'SlotsAllocation 2'!$G$30:$G$43, 0)),
            MATCH(CONCATENATE(B236, "-", C236), 'SlotsAllocation 2'!$F$30:$F$43, 0)),
        MATCH(CONCATENATE(B236, "-", C236), 'SlotsAllocation 2'!$E$30:$E$43, 0)),
    MATCH(CONCATENATE(B236, "-", C236), 'SlotsAllocation 2'!$D$30:$D$43, 0)),
MATCH(CONCATENATE(B236, "-", C236), 'SlotsAllocation 2'!$C$30:$C$43, 0))</f>
        <v>0</v>
      </c>
      <c r="M236" s="3">
        <f>IF(ISNA(MATCH(CONCATENATE(B236, "-", C236), 'SlotsAllocation 2'!$C$44:$C$57, 0)),
    IF(ISNA(MATCH(CONCATENATE(B236, "-", C236), 'SlotsAllocation 2'!$D$44:$D$57, 0)),
        IF(ISNA(MATCH(CONCATENATE(B236, "-", C236), 'SlotsAllocation 2'!$E$44:$E$57, 0)),
            IF(ISNA(MATCH(CONCATENATE(B236, "-", C236), 'SlotsAllocation 2'!$F$44:$F$57, 0)),
                IF(ISNA(MATCH(CONCATENATE(B236, "-", C236), 'SlotsAllocation 2'!$G$44:$G$57, 0)),
                    IF(ISNA(MATCH(CONCATENATE(B236, "-", C236), 'SlotsAllocation 2'!$H$44:$H$57, 0)),
                        IF(ISNA(MATCH(CONCATENATE(B236, "-", C236), 'SlotsAllocation 2'!$I$44:$I$57, 0)),
                           IF(ISNA(MATCH(CONCATENATE(B236, "-", C236), 'SlotsAllocation 2'!$J$44:$J$57, 0)),
                                0,
                            MATCH(CONCATENATE(B236, "-", C236), 'SlotsAllocation 2'!$J$44:$J$57, 0)),
                        MATCH(CONCATENATE(B236, "-", C236), 'SlotsAllocation 2'!$I$44:$I$57, 0)),
                    MATCH(CONCATENATE(B236, "-", C236), 'SlotsAllocation 2'!$H$44:$H$57, 0)),
                MATCH(CONCATENATE(B236, "-", C236), 'SlotsAllocation 2'!$G$44:$G$57, 0)),
            MATCH(CONCATENATE(B236, "-", C236), 'SlotsAllocation 2'!$F$44:$F$57, 0)),
        MATCH(CONCATENATE(B236, "-", C236), 'SlotsAllocation 2'!$E$44:$E$57, 0)),
    MATCH(CONCATENATE(B236, "-", C236), 'SlotsAllocation 2'!$D$44:$D$57, 0)),
MATCH(CONCATENATE(B236, "-", C236), 'SlotsAllocation 2'!$C$44:$C$57, 0))</f>
        <v>0</v>
      </c>
      <c r="N236" s="3">
        <f>IF(ISNA(MATCH(CONCATENATE(B236, "-", C236), 'SlotsAllocation 2'!$C$58:$C$71, 0)),
    IF(ISNA(MATCH(CONCATENATE(B236, "-", C236), 'SlotsAllocation 2'!$D$58:$D$71, 0)),
        IF(ISNA(MATCH(CONCATENATE(B236, "-", C236), 'SlotsAllocation 2'!$E$58:$E$71, 0)),
            IF(ISNA(MATCH(CONCATENATE(B236, "-", C236), 'SlotsAllocation 2'!$F$58:$F$71, 0)),
                IF(ISNA(MATCH(CONCATENATE(B236, "-", C236), 'SlotsAllocation 2'!$G$58:$G$71, 0)),
                    IF(ISNA(MATCH(CONCATENATE(B236, "-", C236), 'SlotsAllocation 2'!$H$58:$H$71, 0)),
                        IF(ISNA(MATCH(CONCATENATE(B236, "-", C236), 'SlotsAllocation 2'!$I$58:$I$71, 0)),
                           IF(ISNA(MATCH(CONCATENATE(B236, "-", C236), 'SlotsAllocation 2'!$J$58:$J$71, 0)),
                                0,
                            MATCH(CONCATENATE(B236, "-", C236), 'SlotsAllocation 2'!$J$58:$J$71, 0)),
                        MATCH(CONCATENATE(B236, "-", C236), 'SlotsAllocation 2'!$I$58:$I$71, 0)),
                    MATCH(CONCATENATE(B236, "-", C236), 'SlotsAllocation 2'!$H$58:$H$71, 0)),
                MATCH(CONCATENATE(B236, "-", C236), 'SlotsAllocation 2'!$G$58:$G$71, 0)),
            MATCH(CONCATENATE(B236, "-", C236), 'SlotsAllocation 2'!$F$58:$F$71, 0)),
        MATCH(CONCATENATE(B236, "-", C236), 'SlotsAllocation 2'!$E$58:$E$71, 0)),
    MATCH(CONCATENATE(B236, "-", C236), 'SlotsAllocation 2'!$D$58:$D$71, 0)),
MATCH(CONCATENATE(B236, "-", C236), 'SlotsAllocation 2'!$C$58:$C$71, 0))</f>
        <v>0</v>
      </c>
      <c r="O236" s="3" t="str">
        <f>IF(ISNA(MATCH(CONCATENATE(B236, "-", C236), 'SlotsAllocation 2'!$C$2:$C$71, 0)),
    IF(ISNA(MATCH(CONCATENATE(B236, "-", C236), 'SlotsAllocation 2'!$D$2:$D$71, 0)),
        IF(ISNA(MATCH(CONCATENATE(B236, "-", C236), 'SlotsAllocation 2'!$E$2:$E$71, 0)),
            IF(ISNA(MATCH(CONCATENATE(B236, "-", C236), 'SlotsAllocation 2'!$F$2:$F$71, 0)),
                IF(ISNA(MATCH(CONCATENATE(B236, "-", C236), 'SlotsAllocation 2'!$G$2:$G$71, 0)),
                    IF(ISNA(MATCH(CONCATENATE(B236, "-", C236), 'SlotsAllocation 2'!$H$2:$H$71, 0)),
                        IF(ISNA(MATCH(CONCATENATE(B236, "-", C236),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18:30-21:30</v>
      </c>
      <c r="P236" s="3" t="str">
        <f>IF(ISNA(VLOOKUP(Q236, 'LOOKUP Table'!$A$2:$B$75, 2, FALSE)), "No Room Allocated", VLOOKUP(Q236, 'LOOKUP Table'!$A$2:$B$75, 2, FALSE))</f>
        <v>No Room Allocated</v>
      </c>
      <c r="Q236" s="3" t="str">
        <f>IF(ISNA(MATCH(CONCATENATE(B236, "-", C236), 'SlotsAllocation 2'!$C$2:$C$71, 0)),
    IF(ISNA(MATCH(CONCATENATE(B236, "-", C236), 'SlotsAllocation 2'!$D$2:$D$71, 0)),
        IF(ISNA(MATCH(CONCATENATE(B236, "-", C236), 'SlotsAllocation 2'!$E$2:$E$71, 0)),
            IF(ISNA(MATCH(CONCATENATE(B236, "-", C236), 'SlotsAllocation 2'!$F$2:$F$71, 0)),
                IF(ISNA(MATCH(CONCATENATE(B236, "-", C236), 'SlotsAllocation 2'!$G$2:$G$71, 0)),
                    IF(ISNA(MATCH(CONCATENATE(B236, "-", C236), 'SlotsAllocation 2'!$H$2:$H$71, 0)),
                        IF(ISNA(MATCH(CONCATENATE(B236, "-", C236), 'SlotsAllocation 2'!$I$2:$I$71, 0)),
                            IF(ISNA(MATCH(CONCATENATE(B236, "-", C236), 'SlotsAllocation 2'!$J$2:$J$71, 0)),
                                "No Room Allocated",
                            MATCH(CONCATENATE(B236, "-", C236), 'SlotsAllocation 2'!$J$2:$J$71, 0)),
                        MATCH(CONCATENATE(B236, "-", C236), 'SlotsAllocation 2'!$I$2:$I$71, 0)),
                    MATCH(CONCATENATE(B236, "-", C236), 'SlotsAllocation 2'!$H$2:$H$71, 0)),
                MATCH(CONCATENATE(B236, "-", C236), 'SlotsAllocation 2'!$G$2:$G$71, 0)),
            MATCH(CONCATENATE(B236, "-", C236), 'SlotsAllocation 2'!$F$2:$F$71, 0)),
        MATCH(CONCATENATE(B236, "-", C236), 'SlotsAllocation 2'!$E$2:$E$71, 0)),
    MATCH(CONCATENATE(B236, "-", C236), 'SlotsAllocation 2'!$D$2:$D$71, 0)),
MATCH(CONCATENATE(B236, "-", C236), 'SlotsAllocation 2'!$C$2:$C$71, 0))</f>
        <v>No Room Allocated</v>
      </c>
      <c r="R236" s="19">
        <v>10</v>
      </c>
      <c r="S236" s="114" t="s">
        <v>349</v>
      </c>
      <c r="T236" s="18"/>
    </row>
    <row r="237" spans="2:23" ht="30" customHeight="1" x14ac:dyDescent="0.25">
      <c r="B237" s="23" t="s">
        <v>111</v>
      </c>
      <c r="C237" s="2">
        <v>12</v>
      </c>
      <c r="D237" s="19" t="s">
        <v>112</v>
      </c>
      <c r="E237" s="19" t="s">
        <v>113</v>
      </c>
      <c r="F237" s="29">
        <v>3</v>
      </c>
      <c r="G237" s="113" t="s">
        <v>284</v>
      </c>
      <c r="H237" s="113">
        <v>4409</v>
      </c>
      <c r="I237" s="3" t="s">
        <v>286</v>
      </c>
      <c r="J237" s="3">
        <f>IF(ISNA(MATCH(CONCATENATE(B237, "-", C237), 'SlotsAllocation 2'!$C$2:$C$15, 0)),
    IF(ISNA(MATCH(CONCATENATE(B237, "-", C237), 'SlotsAllocation 2'!$D$2:$D$15, 0)),
        IF(ISNA(MATCH(CONCATENATE(B237, "-", C237), 'SlotsAllocation 2'!$E$2:$E$15, 0)),
            IF(ISNA(MATCH(CONCATENATE(B237, "-", C237), 'SlotsAllocation 2'!$F$2:$F$15, 0)),
                IF(ISNA(MATCH(CONCATENATE(B237, "-", C237), 'SlotsAllocation 2'!$G$2:$G$15, 0)),
                    IF(ISNA(MATCH(CONCATENATE(B237, "-", C237), 'SlotsAllocation 2'!$H$2:$H$15, 0)),
                        IF(ISNA(MATCH(CONCATENATE(B237, "-", C237), 'SlotsAllocation 2'!$I$2:$I$15, 0)),
                            IF(ISNA(MATCH(CONCATENATE(B237, "-", C237), 'SlotsAllocation 2'!$J$2:$J$15, 0)),
                                0,
                            MATCH(CONCATENATE(B237, "-", C237), 'SlotsAllocation 2'!$J$2:$J$15, 0)),
                        MATCH(CONCATENATE(B237, "-", C237), 'SlotsAllocation 2'!$I$2:$I$15, 0)),
                    MATCH(CONCATENATE(B237, "-", C237), 'SlotsAllocation 2'!$H$2:$H$15, 0)),
                MATCH(CONCATENATE(B237, "-", C237), 'SlotsAllocation 2'!$G$2:$G$15, 0)),
            MATCH(CONCATENATE(B237, "-", C237), 'SlotsAllocation 2'!$F$2:$F$15, 0)),
        MATCH(CONCATENATE(B237, "-", C237), 'SlotsAllocation 2'!$E$2:$E$15, 0)),
    MATCH(CONCATENATE(B237, "-", C237), 'SlotsAllocation 2'!$D$2:$D$15, 0)),
MATCH(CONCATENATE(B237, "-", C237), 'SlotsAllocation 2'!$C$2:$C$15, 0))</f>
        <v>0</v>
      </c>
      <c r="K237" s="3">
        <f>IF(ISNA(MATCH(CONCATENATE(B237, "-", C237), 'SlotsAllocation 2'!$C$16:$C$29, 0)),
    IF(ISNA(MATCH(CONCATENATE(B237, "-", C237), 'SlotsAllocation 2'!$D$16:$D$29, 0)),
        IF(ISNA(MATCH(CONCATENATE(B237, "-", C237), 'SlotsAllocation 2'!$E$16:$E$29, 0)),
            IF(ISNA(MATCH(CONCATENATE(B237, "-", C237), 'SlotsAllocation 2'!$F$16:$F$29, 0)),
                IF(ISNA(MATCH(CONCATENATE(B237, "-", C237), 'SlotsAllocation 2'!$G$16:$G$29, 0)),
                    IF(ISNA(MATCH(CONCATENATE(B237, "-", C237), 'SlotsAllocation 2'!$H$16:$H$29, 0)),
                        IF(ISNA(MATCH(CONCATENATE(B237, "-", C237), 'SlotsAllocation 2'!$I$16:$I$29, 0)),
                           IF(ISNA(MATCH(CONCATENATE(B237, "-", C237), 'SlotsAllocation 2'!$J$16:$J$29, 0)),
                                0,
                            MATCH(CONCATENATE(B237, "-", C237), 'SlotsAllocation 2'!$J$16:$J$29, 0)),
                        MATCH(CONCATENATE(B237, "-", C237), 'SlotsAllocation 2'!$I$16:$I$29, 0)),
                    MATCH(CONCATENATE(B237, "-", C237), 'SlotsAllocation 2'!$H$16:$H$29, 0)),
                MATCH(CONCATENATE(B237, "-", C237), 'SlotsAllocation 2'!$G$16:$G$29, 0)),
            MATCH(CONCATENATE(B237, "-", C237), 'SlotsAllocation 2'!$F$16:$F$29, 0)),
        MATCH(CONCATENATE(B237, "-", C237), 'SlotsAllocation 2'!$E$16:$E$29, 0)),
    MATCH(CONCATENATE(B237, "-", C237), 'SlotsAllocation 2'!$D$16:$D$29, 0)),
MATCH(CONCATENATE(B237, "-", C237), 'SlotsAllocation 2'!$C$16:$C$29, 0))</f>
        <v>0</v>
      </c>
      <c r="L237" s="3">
        <f>IF(ISNA(MATCH(CONCATENATE(B237, "-", C237), 'SlotsAllocation 2'!$C$30:$C$43, 0)),
    IF(ISNA(MATCH(CONCATENATE(B237, "-", C237), 'SlotsAllocation 2'!$D$30:$D$43, 0)),
        IF(ISNA(MATCH(CONCATENATE(B237, "-", C237), 'SlotsAllocation 2'!$E$30:$E$43, 0)),
            IF(ISNA(MATCH(CONCATENATE(B237, "-", C237), 'SlotsAllocation 2'!$F$30:$F$43, 0)),
                IF(ISNA(MATCH(CONCATENATE(B237, "-", C237), 'SlotsAllocation 2'!$G$30:$G$43, 0)),
                    IF(ISNA(MATCH(CONCATENATE(B237, "-", C237), 'SlotsAllocation 2'!$H$30:$H$43, 0)),
                        IF(ISNA(MATCH(CONCATENATE(B237, "-", C237), 'SlotsAllocation 2'!$I$30:$I$43, 0)),
                           IF(ISNA(MATCH(CONCATENATE(B237, "-", C237), 'SlotsAllocation 2'!$J$30:$J$43, 0)),
                                0,
                            MATCH(CONCATENATE(B237, "-", C237), 'SlotsAllocation 2'!$J$30:$J$43, 0)),
                        MATCH(CONCATENATE(B237, "-", C237), 'SlotsAllocation 2'!$I$30:$I$43, 0)),
                    MATCH(CONCATENATE(B237, "-", C237), 'SlotsAllocation 2'!$H$30:$H$43, 0)),
                MATCH(CONCATENATE(B237, "-", C237), 'SlotsAllocation 2'!$G$30:$G$43, 0)),
            MATCH(CONCATENATE(B237, "-", C237), 'SlotsAllocation 2'!$F$30:$F$43, 0)),
        MATCH(CONCATENATE(B237, "-", C237), 'SlotsAllocation 2'!$E$30:$E$43, 0)),
    MATCH(CONCATENATE(B237, "-", C237), 'SlotsAllocation 2'!$D$30:$D$43, 0)),
MATCH(CONCATENATE(B237, "-", C237), 'SlotsAllocation 2'!$C$30:$C$43, 0))</f>
        <v>0</v>
      </c>
      <c r="M237" s="3">
        <f>IF(ISNA(MATCH(CONCATENATE(B237, "-", C237), 'SlotsAllocation 2'!$C$44:$C$57, 0)),
    IF(ISNA(MATCH(CONCATENATE(B237, "-", C237), 'SlotsAllocation 2'!$D$44:$D$57, 0)),
        IF(ISNA(MATCH(CONCATENATE(B237, "-", C237), 'SlotsAllocation 2'!$E$44:$E$57, 0)),
            IF(ISNA(MATCH(CONCATENATE(B237, "-", C237), 'SlotsAllocation 2'!$F$44:$F$57, 0)),
                IF(ISNA(MATCH(CONCATENATE(B237, "-", C237), 'SlotsAllocation 2'!$G$44:$G$57, 0)),
                    IF(ISNA(MATCH(CONCATENATE(B237, "-", C237), 'SlotsAllocation 2'!$H$44:$H$57, 0)),
                        IF(ISNA(MATCH(CONCATENATE(B237, "-", C237), 'SlotsAllocation 2'!$I$44:$I$57, 0)),
                           IF(ISNA(MATCH(CONCATENATE(B237, "-", C237), 'SlotsAllocation 2'!$J$44:$J$57, 0)),
                                0,
                            MATCH(CONCATENATE(B237, "-", C237), 'SlotsAllocation 2'!$J$44:$J$57, 0)),
                        MATCH(CONCATENATE(B237, "-", C237), 'SlotsAllocation 2'!$I$44:$I$57, 0)),
                    MATCH(CONCATENATE(B237, "-", C237), 'SlotsAllocation 2'!$H$44:$H$57, 0)),
                MATCH(CONCATENATE(B237, "-", C237), 'SlotsAllocation 2'!$G$44:$G$57, 0)),
            MATCH(CONCATENATE(B237, "-", C237), 'SlotsAllocation 2'!$F$44:$F$57, 0)),
        MATCH(CONCATENATE(B237, "-", C237), 'SlotsAllocation 2'!$E$44:$E$57, 0)),
    MATCH(CONCATENATE(B237, "-", C237), 'SlotsAllocation 2'!$D$44:$D$57, 0)),
MATCH(CONCATENATE(B237, "-", C237), 'SlotsAllocation 2'!$C$44:$C$57, 0))</f>
        <v>0</v>
      </c>
      <c r="N237" s="3">
        <f>IF(ISNA(MATCH(CONCATENATE(B237, "-", C237), 'SlotsAllocation 2'!$C$58:$C$71, 0)),
    IF(ISNA(MATCH(CONCATENATE(B237, "-", C237), 'SlotsAllocation 2'!$D$58:$D$71, 0)),
        IF(ISNA(MATCH(CONCATENATE(B237, "-", C237), 'SlotsAllocation 2'!$E$58:$E$71, 0)),
            IF(ISNA(MATCH(CONCATENATE(B237, "-", C237), 'SlotsAllocation 2'!$F$58:$F$71, 0)),
                IF(ISNA(MATCH(CONCATENATE(B237, "-", C237), 'SlotsAllocation 2'!$G$58:$G$71, 0)),
                    IF(ISNA(MATCH(CONCATENATE(B237, "-", C237), 'SlotsAllocation 2'!$H$58:$H$71, 0)),
                        IF(ISNA(MATCH(CONCATENATE(B237, "-", C237), 'SlotsAllocation 2'!$I$58:$I$71, 0)),
                           IF(ISNA(MATCH(CONCATENATE(B237, "-", C237), 'SlotsAllocation 2'!$J$58:$J$71, 0)),
                                0,
                            MATCH(CONCATENATE(B237, "-", C237), 'SlotsAllocation 2'!$J$58:$J$71, 0)),
                        MATCH(CONCATENATE(B237, "-", C237), 'SlotsAllocation 2'!$I$58:$I$71, 0)),
                    MATCH(CONCATENATE(B237, "-", C237), 'SlotsAllocation 2'!$H$58:$H$71, 0)),
                MATCH(CONCATENATE(B237, "-", C237), 'SlotsAllocation 2'!$G$58:$G$71, 0)),
            MATCH(CONCATENATE(B237, "-", C237), 'SlotsAllocation 2'!$F$58:$F$71, 0)),
        MATCH(CONCATENATE(B237, "-", C237), 'SlotsAllocation 2'!$E$58:$E$71, 0)),
    MATCH(CONCATENATE(B237, "-", C237), 'SlotsAllocation 2'!$D$58:$D$71, 0)),
MATCH(CONCATENATE(B237, "-", C237), 'SlotsAllocation 2'!$C$58:$C$71, 0))</f>
        <v>0</v>
      </c>
      <c r="O237" s="3" t="str">
        <f>IF(ISNA(MATCH(CONCATENATE(B237, "-", C237), 'SlotsAllocation 2'!$C$2:$C$71, 0)),
    IF(ISNA(MATCH(CONCATENATE(B237, "-", C237), 'SlotsAllocation 2'!$D$2:$D$71, 0)),
        IF(ISNA(MATCH(CONCATENATE(B237, "-", C237), 'SlotsAllocation 2'!$E$2:$E$71, 0)),
            IF(ISNA(MATCH(CONCATENATE(B237, "-", C237), 'SlotsAllocation 2'!$F$2:$F$71, 0)),
                IF(ISNA(MATCH(CONCATENATE(B237, "-", C237), 'SlotsAllocation 2'!$G$2:$G$71, 0)),
                    IF(ISNA(MATCH(CONCATENATE(B237, "-", C237), 'SlotsAllocation 2'!$H$2:$H$71, 0)),
                        IF(ISNA(MATCH(CONCATENATE(B237, "-", C237),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18:30-21:30</v>
      </c>
      <c r="P237" s="3" t="str">
        <f>IF(ISNA(VLOOKUP(Q237, 'LOOKUP Table'!$A$2:$B$75, 2, FALSE)), "No Room Allocated", VLOOKUP(Q237, 'LOOKUP Table'!$A$2:$B$75, 2, FALSE))</f>
        <v>No Room Allocated</v>
      </c>
      <c r="Q237" s="3" t="str">
        <f>IF(ISNA(MATCH(CONCATENATE(B237, "-", C237), 'SlotsAllocation 2'!$C$2:$C$71, 0)),
    IF(ISNA(MATCH(CONCATENATE(B237, "-", C237), 'SlotsAllocation 2'!$D$2:$D$71, 0)),
        IF(ISNA(MATCH(CONCATENATE(B237, "-", C237), 'SlotsAllocation 2'!$E$2:$E$71, 0)),
            IF(ISNA(MATCH(CONCATENATE(B237, "-", C237), 'SlotsAllocation 2'!$F$2:$F$71, 0)),
                IF(ISNA(MATCH(CONCATENATE(B237, "-", C237), 'SlotsAllocation 2'!$G$2:$G$71, 0)),
                    IF(ISNA(MATCH(CONCATENATE(B237, "-", C237), 'SlotsAllocation 2'!$H$2:$H$71, 0)),
                        IF(ISNA(MATCH(CONCATENATE(B237, "-", C237), 'SlotsAllocation 2'!$I$2:$I$71, 0)),
                            IF(ISNA(MATCH(CONCATENATE(B237, "-", C237), 'SlotsAllocation 2'!$J$2:$J$71, 0)),
                                "No Room Allocated",
                            MATCH(CONCATENATE(B237, "-", C237), 'SlotsAllocation 2'!$J$2:$J$71, 0)),
                        MATCH(CONCATENATE(B237, "-", C237), 'SlotsAllocation 2'!$I$2:$I$71, 0)),
                    MATCH(CONCATENATE(B237, "-", C237), 'SlotsAllocation 2'!$H$2:$H$71, 0)),
                MATCH(CONCATENATE(B237, "-", C237), 'SlotsAllocation 2'!$G$2:$G$71, 0)),
            MATCH(CONCATENATE(B237, "-", C237), 'SlotsAllocation 2'!$F$2:$F$71, 0)),
        MATCH(CONCATENATE(B237, "-", C237), 'SlotsAllocation 2'!$E$2:$E$71, 0)),
    MATCH(CONCATENATE(B237, "-", C237), 'SlotsAllocation 2'!$D$2:$D$71, 0)),
MATCH(CONCATENATE(B237, "-", C237), 'SlotsAllocation 2'!$C$2:$C$71, 0))</f>
        <v>No Room Allocated</v>
      </c>
      <c r="R237" s="19">
        <v>10</v>
      </c>
      <c r="S237" s="114" t="s">
        <v>349</v>
      </c>
      <c r="T237" s="18"/>
    </row>
    <row r="238" spans="2:23" ht="30" customHeight="1" x14ac:dyDescent="0.25">
      <c r="B238" s="23" t="s">
        <v>111</v>
      </c>
      <c r="C238" s="2">
        <v>13</v>
      </c>
      <c r="D238" s="19" t="s">
        <v>112</v>
      </c>
      <c r="E238" s="19" t="s">
        <v>113</v>
      </c>
      <c r="F238" s="29">
        <v>3</v>
      </c>
      <c r="G238" s="113" t="s">
        <v>351</v>
      </c>
      <c r="H238" s="125">
        <v>4449</v>
      </c>
      <c r="I238" s="3" t="s">
        <v>286</v>
      </c>
      <c r="J238" s="3">
        <f>IF(ISNA(MATCH(CONCATENATE(B238, "-", C238), 'SlotsAllocation 2'!$C$2:$C$15, 0)),
    IF(ISNA(MATCH(CONCATENATE(B238, "-", C238), 'SlotsAllocation 2'!$D$2:$D$15, 0)),
        IF(ISNA(MATCH(CONCATENATE(B238, "-", C238), 'SlotsAllocation 2'!$E$2:$E$15, 0)),
            IF(ISNA(MATCH(CONCATENATE(B238, "-", C238), 'SlotsAllocation 2'!$F$2:$F$15, 0)),
                IF(ISNA(MATCH(CONCATENATE(B238, "-", C238), 'SlotsAllocation 2'!$G$2:$G$15, 0)),
                    IF(ISNA(MATCH(CONCATENATE(B238, "-", C238), 'SlotsAllocation 2'!$H$2:$H$15, 0)),
                        IF(ISNA(MATCH(CONCATENATE(B238, "-", C238), 'SlotsAllocation 2'!$I$2:$I$15, 0)),
                            IF(ISNA(MATCH(CONCATENATE(B238, "-", C238), 'SlotsAllocation 2'!$J$2:$J$15, 0)),
                                0,
                            MATCH(CONCATENATE(B238, "-", C238), 'SlotsAllocation 2'!$J$2:$J$15, 0)),
                        MATCH(CONCATENATE(B238, "-", C238), 'SlotsAllocation 2'!$I$2:$I$15, 0)),
                    MATCH(CONCATENATE(B238, "-", C238), 'SlotsAllocation 2'!$H$2:$H$15, 0)),
                MATCH(CONCATENATE(B238, "-", C238), 'SlotsAllocation 2'!$G$2:$G$15, 0)),
            MATCH(CONCATENATE(B238, "-", C238), 'SlotsAllocation 2'!$F$2:$F$15, 0)),
        MATCH(CONCATENATE(B238, "-", C238), 'SlotsAllocation 2'!$E$2:$E$15, 0)),
    MATCH(CONCATENATE(B238, "-", C238), 'SlotsAllocation 2'!$D$2:$D$15, 0)),
MATCH(CONCATENATE(B238, "-", C238), 'SlotsAllocation 2'!$C$2:$C$15, 0))</f>
        <v>0</v>
      </c>
      <c r="K238" s="3">
        <f>IF(ISNA(MATCH(CONCATENATE(B238, "-", C238), 'SlotsAllocation 2'!$C$16:$C$29, 0)),
    IF(ISNA(MATCH(CONCATENATE(B238, "-", C238), 'SlotsAllocation 2'!$D$16:$D$29, 0)),
        IF(ISNA(MATCH(CONCATENATE(B238, "-", C238), 'SlotsAllocation 2'!$E$16:$E$29, 0)),
            IF(ISNA(MATCH(CONCATENATE(B238, "-", C238), 'SlotsAllocation 2'!$F$16:$F$29, 0)),
                IF(ISNA(MATCH(CONCATENATE(B238, "-", C238), 'SlotsAllocation 2'!$G$16:$G$29, 0)),
                    IF(ISNA(MATCH(CONCATENATE(B238, "-", C238), 'SlotsAllocation 2'!$H$16:$H$29, 0)),
                        IF(ISNA(MATCH(CONCATENATE(B238, "-", C238), 'SlotsAllocation 2'!$I$16:$I$29, 0)),
                           IF(ISNA(MATCH(CONCATENATE(B238, "-", C238), 'SlotsAllocation 2'!$J$16:$J$29, 0)),
                                0,
                            MATCH(CONCATENATE(B238, "-", C238), 'SlotsAllocation 2'!$J$16:$J$29, 0)),
                        MATCH(CONCATENATE(B238, "-", C238), 'SlotsAllocation 2'!$I$16:$I$29, 0)),
                    MATCH(CONCATENATE(B238, "-", C238), 'SlotsAllocation 2'!$H$16:$H$29, 0)),
                MATCH(CONCATENATE(B238, "-", C238), 'SlotsAllocation 2'!$G$16:$G$29, 0)),
            MATCH(CONCATENATE(B238, "-", C238), 'SlotsAllocation 2'!$F$16:$F$29, 0)),
        MATCH(CONCATENATE(B238, "-", C238), 'SlotsAllocation 2'!$E$16:$E$29, 0)),
    MATCH(CONCATENATE(B238, "-", C238), 'SlotsAllocation 2'!$D$16:$D$29, 0)),
MATCH(CONCATENATE(B238, "-", C238), 'SlotsAllocation 2'!$C$16:$C$29, 0))</f>
        <v>0</v>
      </c>
      <c r="L238" s="3">
        <f>IF(ISNA(MATCH(CONCATENATE(B238, "-", C238), 'SlotsAllocation 2'!$C$30:$C$43, 0)),
    IF(ISNA(MATCH(CONCATENATE(B238, "-", C238), 'SlotsAllocation 2'!$D$30:$D$43, 0)),
        IF(ISNA(MATCH(CONCATENATE(B238, "-", C238), 'SlotsAllocation 2'!$E$30:$E$43, 0)),
            IF(ISNA(MATCH(CONCATENATE(B238, "-", C238), 'SlotsAllocation 2'!$F$30:$F$43, 0)),
                IF(ISNA(MATCH(CONCATENATE(B238, "-", C238), 'SlotsAllocation 2'!$G$30:$G$43, 0)),
                    IF(ISNA(MATCH(CONCATENATE(B238, "-", C238), 'SlotsAllocation 2'!$H$30:$H$43, 0)),
                        IF(ISNA(MATCH(CONCATENATE(B238, "-", C238), 'SlotsAllocation 2'!$I$30:$I$43, 0)),
                           IF(ISNA(MATCH(CONCATENATE(B238, "-", C238), 'SlotsAllocation 2'!$J$30:$J$43, 0)),
                                0,
                            MATCH(CONCATENATE(B238, "-", C238), 'SlotsAllocation 2'!$J$30:$J$43, 0)),
                        MATCH(CONCATENATE(B238, "-", C238), 'SlotsAllocation 2'!$I$30:$I$43, 0)),
                    MATCH(CONCATENATE(B238, "-", C238), 'SlotsAllocation 2'!$H$30:$H$43, 0)),
                MATCH(CONCATENATE(B238, "-", C238), 'SlotsAllocation 2'!$G$30:$G$43, 0)),
            MATCH(CONCATENATE(B238, "-", C238), 'SlotsAllocation 2'!$F$30:$F$43, 0)),
        MATCH(CONCATENATE(B238, "-", C238), 'SlotsAllocation 2'!$E$30:$E$43, 0)),
    MATCH(CONCATENATE(B238, "-", C238), 'SlotsAllocation 2'!$D$30:$D$43, 0)),
MATCH(CONCATENATE(B238, "-", C238), 'SlotsAllocation 2'!$C$30:$C$43, 0))</f>
        <v>0</v>
      </c>
      <c r="M238" s="3">
        <f>IF(ISNA(MATCH(CONCATENATE(B238, "-", C238), 'SlotsAllocation 2'!$C$44:$C$57, 0)),
    IF(ISNA(MATCH(CONCATENATE(B238, "-", C238), 'SlotsAllocation 2'!$D$44:$D$57, 0)),
        IF(ISNA(MATCH(CONCATENATE(B238, "-", C238), 'SlotsAllocation 2'!$E$44:$E$57, 0)),
            IF(ISNA(MATCH(CONCATENATE(B238, "-", C238), 'SlotsAllocation 2'!$F$44:$F$57, 0)),
                IF(ISNA(MATCH(CONCATENATE(B238, "-", C238), 'SlotsAllocation 2'!$G$44:$G$57, 0)),
                    IF(ISNA(MATCH(CONCATENATE(B238, "-", C238), 'SlotsAllocation 2'!$H$44:$H$57, 0)),
                        IF(ISNA(MATCH(CONCATENATE(B238, "-", C238), 'SlotsAllocation 2'!$I$44:$I$57, 0)),
                           IF(ISNA(MATCH(CONCATENATE(B238, "-", C238), 'SlotsAllocation 2'!$J$44:$J$57, 0)),
                                0,
                            MATCH(CONCATENATE(B238, "-", C238), 'SlotsAllocation 2'!$J$44:$J$57, 0)),
                        MATCH(CONCATENATE(B238, "-", C238), 'SlotsAllocation 2'!$I$44:$I$57, 0)),
                    MATCH(CONCATENATE(B238, "-", C238), 'SlotsAllocation 2'!$H$44:$H$57, 0)),
                MATCH(CONCATENATE(B238, "-", C238), 'SlotsAllocation 2'!$G$44:$G$57, 0)),
            MATCH(CONCATENATE(B238, "-", C238), 'SlotsAllocation 2'!$F$44:$F$57, 0)),
        MATCH(CONCATENATE(B238, "-", C238), 'SlotsAllocation 2'!$E$44:$E$57, 0)),
    MATCH(CONCATENATE(B238, "-", C238), 'SlotsAllocation 2'!$D$44:$D$57, 0)),
MATCH(CONCATENATE(B238, "-", C238), 'SlotsAllocation 2'!$C$44:$C$57, 0))</f>
        <v>0</v>
      </c>
      <c r="N238" s="3">
        <f>IF(ISNA(MATCH(CONCATENATE(B238, "-", C238), 'SlotsAllocation 2'!$C$58:$C$71, 0)),
    IF(ISNA(MATCH(CONCATENATE(B238, "-", C238), 'SlotsAllocation 2'!$D$58:$D$71, 0)),
        IF(ISNA(MATCH(CONCATENATE(B238, "-", C238), 'SlotsAllocation 2'!$E$58:$E$71, 0)),
            IF(ISNA(MATCH(CONCATENATE(B238, "-", C238), 'SlotsAllocation 2'!$F$58:$F$71, 0)),
                IF(ISNA(MATCH(CONCATENATE(B238, "-", C238), 'SlotsAllocation 2'!$G$58:$G$71, 0)),
                    IF(ISNA(MATCH(CONCATENATE(B238, "-", C238), 'SlotsAllocation 2'!$H$58:$H$71, 0)),
                        IF(ISNA(MATCH(CONCATENATE(B238, "-", C238), 'SlotsAllocation 2'!$I$58:$I$71, 0)),
                           IF(ISNA(MATCH(CONCATENATE(B238, "-", C238), 'SlotsAllocation 2'!$J$58:$J$71, 0)),
                                0,
                            MATCH(CONCATENATE(B238, "-", C238), 'SlotsAllocation 2'!$J$58:$J$71, 0)),
                        MATCH(CONCATENATE(B238, "-", C238), 'SlotsAllocation 2'!$I$58:$I$71, 0)),
                    MATCH(CONCATENATE(B238, "-", C238), 'SlotsAllocation 2'!$H$58:$H$71, 0)),
                MATCH(CONCATENATE(B238, "-", C238), 'SlotsAllocation 2'!$G$58:$G$71, 0)),
            MATCH(CONCATENATE(B238, "-", C238), 'SlotsAllocation 2'!$F$58:$F$71, 0)),
        MATCH(CONCATENATE(B238, "-", C238), 'SlotsAllocation 2'!$E$58:$E$71, 0)),
    MATCH(CONCATENATE(B238, "-", C238), 'SlotsAllocation 2'!$D$58:$D$71, 0)),
MATCH(CONCATENATE(B238, "-", C238), 'SlotsAllocation 2'!$C$58:$C$71, 0))</f>
        <v>0</v>
      </c>
      <c r="O238" s="3" t="str">
        <f>IF(ISNA(MATCH(CONCATENATE(B238, "-", C238), 'SlotsAllocation 2'!$C$2:$C$71, 0)),
    IF(ISNA(MATCH(CONCATENATE(B238, "-", C238), 'SlotsAllocation 2'!$D$2:$D$71, 0)),
        IF(ISNA(MATCH(CONCATENATE(B238, "-", C238), 'SlotsAllocation 2'!$E$2:$E$71, 0)),
            IF(ISNA(MATCH(CONCATENATE(B238, "-", C238), 'SlotsAllocation 2'!$F$2:$F$71, 0)),
                IF(ISNA(MATCH(CONCATENATE(B238, "-", C238), 'SlotsAllocation 2'!$G$2:$G$71, 0)),
                    IF(ISNA(MATCH(CONCATENATE(B238, "-", C238), 'SlotsAllocation 2'!$H$2:$H$71, 0)),
                        IF(ISNA(MATCH(CONCATENATE(B238, "-", C238),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18:30-21:30</v>
      </c>
      <c r="P238" s="3" t="str">
        <f>IF(ISNA(VLOOKUP(Q238, 'LOOKUP Table'!$A$2:$B$75, 2, FALSE)), "No Room Allocated", VLOOKUP(Q238, 'LOOKUP Table'!$A$2:$B$75, 2, FALSE))</f>
        <v>No Room Allocated</v>
      </c>
      <c r="Q238" s="3" t="str">
        <f>IF(ISNA(MATCH(CONCATENATE(B238, "-", C238), 'SlotsAllocation 2'!$C$2:$C$71, 0)),
    IF(ISNA(MATCH(CONCATENATE(B238, "-", C238), 'SlotsAllocation 2'!$D$2:$D$71, 0)),
        IF(ISNA(MATCH(CONCATENATE(B238, "-", C238), 'SlotsAllocation 2'!$E$2:$E$71, 0)),
            IF(ISNA(MATCH(CONCATENATE(B238, "-", C238), 'SlotsAllocation 2'!$F$2:$F$71, 0)),
                IF(ISNA(MATCH(CONCATENATE(B238, "-", C238), 'SlotsAllocation 2'!$G$2:$G$71, 0)),
                    IF(ISNA(MATCH(CONCATENATE(B238, "-", C238), 'SlotsAllocation 2'!$H$2:$H$71, 0)),
                        IF(ISNA(MATCH(CONCATENATE(B238, "-", C238), 'SlotsAllocation 2'!$I$2:$I$71, 0)),
                            IF(ISNA(MATCH(CONCATENATE(B238, "-", C238), 'SlotsAllocation 2'!$J$2:$J$71, 0)),
                                "No Room Allocated",
                            MATCH(CONCATENATE(B238, "-", C238), 'SlotsAllocation 2'!$J$2:$J$71, 0)),
                        MATCH(CONCATENATE(B238, "-", C238), 'SlotsAllocation 2'!$I$2:$I$71, 0)),
                    MATCH(CONCATENATE(B238, "-", C238), 'SlotsAllocation 2'!$H$2:$H$71, 0)),
                MATCH(CONCATENATE(B238, "-", C238), 'SlotsAllocation 2'!$G$2:$G$71, 0)),
            MATCH(CONCATENATE(B238, "-", C238), 'SlotsAllocation 2'!$F$2:$F$71, 0)),
        MATCH(CONCATENATE(B238, "-", C238), 'SlotsAllocation 2'!$E$2:$E$71, 0)),
    MATCH(CONCATENATE(B238, "-", C238), 'SlotsAllocation 2'!$D$2:$D$71, 0)),
MATCH(CONCATENATE(B238, "-", C238), 'SlotsAllocation 2'!$C$2:$C$71, 0))</f>
        <v>No Room Allocated</v>
      </c>
      <c r="R238" s="19">
        <v>10</v>
      </c>
      <c r="S238" s="114" t="s">
        <v>349</v>
      </c>
      <c r="T238" s="18"/>
    </row>
    <row r="239" spans="2:23" ht="30" customHeight="1" x14ac:dyDescent="0.25">
      <c r="B239" s="23" t="s">
        <v>111</v>
      </c>
      <c r="C239" s="2">
        <v>14</v>
      </c>
      <c r="D239" s="19" t="s">
        <v>112</v>
      </c>
      <c r="E239" s="19" t="s">
        <v>113</v>
      </c>
      <c r="F239" s="29">
        <v>3</v>
      </c>
      <c r="G239" s="113" t="s">
        <v>352</v>
      </c>
      <c r="H239" s="113">
        <v>4453</v>
      </c>
      <c r="I239" s="3" t="s">
        <v>286</v>
      </c>
      <c r="J239" s="3">
        <f>IF(ISNA(MATCH(CONCATENATE(B239, "-", C239), 'SlotsAllocation 2'!$C$2:$C$15, 0)),
    IF(ISNA(MATCH(CONCATENATE(B239, "-", C239), 'SlotsAllocation 2'!$D$2:$D$15, 0)),
        IF(ISNA(MATCH(CONCATENATE(B239, "-", C239), 'SlotsAllocation 2'!$E$2:$E$15, 0)),
            IF(ISNA(MATCH(CONCATENATE(B239, "-", C239), 'SlotsAllocation 2'!$F$2:$F$15, 0)),
                IF(ISNA(MATCH(CONCATENATE(B239, "-", C239), 'SlotsAllocation 2'!$G$2:$G$15, 0)),
                    IF(ISNA(MATCH(CONCATENATE(B239, "-", C239), 'SlotsAllocation 2'!$H$2:$H$15, 0)),
                        IF(ISNA(MATCH(CONCATENATE(B239, "-", C239), 'SlotsAllocation 2'!$I$2:$I$15, 0)),
                            IF(ISNA(MATCH(CONCATENATE(B239, "-", C239), 'SlotsAllocation 2'!$J$2:$J$15, 0)),
                                0,
                            MATCH(CONCATENATE(B239, "-", C239), 'SlotsAllocation 2'!$J$2:$J$15, 0)),
                        MATCH(CONCATENATE(B239, "-", C239), 'SlotsAllocation 2'!$I$2:$I$15, 0)),
                    MATCH(CONCATENATE(B239, "-", C239), 'SlotsAllocation 2'!$H$2:$H$15, 0)),
                MATCH(CONCATENATE(B239, "-", C239), 'SlotsAllocation 2'!$G$2:$G$15, 0)),
            MATCH(CONCATENATE(B239, "-", C239), 'SlotsAllocation 2'!$F$2:$F$15, 0)),
        MATCH(CONCATENATE(B239, "-", C239), 'SlotsAllocation 2'!$E$2:$E$15, 0)),
    MATCH(CONCATENATE(B239, "-", C239), 'SlotsAllocation 2'!$D$2:$D$15, 0)),
MATCH(CONCATENATE(B239, "-", C239), 'SlotsAllocation 2'!$C$2:$C$15, 0))</f>
        <v>0</v>
      </c>
      <c r="K239" s="3">
        <f>IF(ISNA(MATCH(CONCATENATE(B239, "-", C239), 'SlotsAllocation 2'!$C$16:$C$29, 0)),
    IF(ISNA(MATCH(CONCATENATE(B239, "-", C239), 'SlotsAllocation 2'!$D$16:$D$29, 0)),
        IF(ISNA(MATCH(CONCATENATE(B239, "-", C239), 'SlotsAllocation 2'!$E$16:$E$29, 0)),
            IF(ISNA(MATCH(CONCATENATE(B239, "-", C239), 'SlotsAllocation 2'!$F$16:$F$29, 0)),
                IF(ISNA(MATCH(CONCATENATE(B239, "-", C239), 'SlotsAllocation 2'!$G$16:$G$29, 0)),
                    IF(ISNA(MATCH(CONCATENATE(B239, "-", C239), 'SlotsAllocation 2'!$H$16:$H$29, 0)),
                        IF(ISNA(MATCH(CONCATENATE(B239, "-", C239), 'SlotsAllocation 2'!$I$16:$I$29, 0)),
                           IF(ISNA(MATCH(CONCATENATE(B239, "-", C239), 'SlotsAllocation 2'!$J$16:$J$29, 0)),
                                0,
                            MATCH(CONCATENATE(B239, "-", C239), 'SlotsAllocation 2'!$J$16:$J$29, 0)),
                        MATCH(CONCATENATE(B239, "-", C239), 'SlotsAllocation 2'!$I$16:$I$29, 0)),
                    MATCH(CONCATENATE(B239, "-", C239), 'SlotsAllocation 2'!$H$16:$H$29, 0)),
                MATCH(CONCATENATE(B239, "-", C239), 'SlotsAllocation 2'!$G$16:$G$29, 0)),
            MATCH(CONCATENATE(B239, "-", C239), 'SlotsAllocation 2'!$F$16:$F$29, 0)),
        MATCH(CONCATENATE(B239, "-", C239), 'SlotsAllocation 2'!$E$16:$E$29, 0)),
    MATCH(CONCATENATE(B239, "-", C239), 'SlotsAllocation 2'!$D$16:$D$29, 0)),
MATCH(CONCATENATE(B239, "-", C239), 'SlotsAllocation 2'!$C$16:$C$29, 0))</f>
        <v>0</v>
      </c>
      <c r="L239" s="3">
        <f>IF(ISNA(MATCH(CONCATENATE(B239, "-", C239), 'SlotsAllocation 2'!$C$30:$C$43, 0)),
    IF(ISNA(MATCH(CONCATENATE(B239, "-", C239), 'SlotsAllocation 2'!$D$30:$D$43, 0)),
        IF(ISNA(MATCH(CONCATENATE(B239, "-", C239), 'SlotsAllocation 2'!$E$30:$E$43, 0)),
            IF(ISNA(MATCH(CONCATENATE(B239, "-", C239), 'SlotsAllocation 2'!$F$30:$F$43, 0)),
                IF(ISNA(MATCH(CONCATENATE(B239, "-", C239), 'SlotsAllocation 2'!$G$30:$G$43, 0)),
                    IF(ISNA(MATCH(CONCATENATE(B239, "-", C239), 'SlotsAllocation 2'!$H$30:$H$43, 0)),
                        IF(ISNA(MATCH(CONCATENATE(B239, "-", C239), 'SlotsAllocation 2'!$I$30:$I$43, 0)),
                           IF(ISNA(MATCH(CONCATENATE(B239, "-", C239), 'SlotsAllocation 2'!$J$30:$J$43, 0)),
                                0,
                            MATCH(CONCATENATE(B239, "-", C239), 'SlotsAllocation 2'!$J$30:$J$43, 0)),
                        MATCH(CONCATENATE(B239, "-", C239), 'SlotsAllocation 2'!$I$30:$I$43, 0)),
                    MATCH(CONCATENATE(B239, "-", C239), 'SlotsAllocation 2'!$H$30:$H$43, 0)),
                MATCH(CONCATENATE(B239, "-", C239), 'SlotsAllocation 2'!$G$30:$G$43, 0)),
            MATCH(CONCATENATE(B239, "-", C239), 'SlotsAllocation 2'!$F$30:$F$43, 0)),
        MATCH(CONCATENATE(B239, "-", C239), 'SlotsAllocation 2'!$E$30:$E$43, 0)),
    MATCH(CONCATENATE(B239, "-", C239), 'SlotsAllocation 2'!$D$30:$D$43, 0)),
MATCH(CONCATENATE(B239, "-", C239), 'SlotsAllocation 2'!$C$30:$C$43, 0))</f>
        <v>0</v>
      </c>
      <c r="M239" s="3">
        <f>IF(ISNA(MATCH(CONCATENATE(B239, "-", C239), 'SlotsAllocation 2'!$C$44:$C$57, 0)),
    IF(ISNA(MATCH(CONCATENATE(B239, "-", C239), 'SlotsAllocation 2'!$D$44:$D$57, 0)),
        IF(ISNA(MATCH(CONCATENATE(B239, "-", C239), 'SlotsAllocation 2'!$E$44:$E$57, 0)),
            IF(ISNA(MATCH(CONCATENATE(B239, "-", C239), 'SlotsAllocation 2'!$F$44:$F$57, 0)),
                IF(ISNA(MATCH(CONCATENATE(B239, "-", C239), 'SlotsAllocation 2'!$G$44:$G$57, 0)),
                    IF(ISNA(MATCH(CONCATENATE(B239, "-", C239), 'SlotsAllocation 2'!$H$44:$H$57, 0)),
                        IF(ISNA(MATCH(CONCATENATE(B239, "-", C239), 'SlotsAllocation 2'!$I$44:$I$57, 0)),
                           IF(ISNA(MATCH(CONCATENATE(B239, "-", C239), 'SlotsAllocation 2'!$J$44:$J$57, 0)),
                                0,
                            MATCH(CONCATENATE(B239, "-", C239), 'SlotsAllocation 2'!$J$44:$J$57, 0)),
                        MATCH(CONCATENATE(B239, "-", C239), 'SlotsAllocation 2'!$I$44:$I$57, 0)),
                    MATCH(CONCATENATE(B239, "-", C239), 'SlotsAllocation 2'!$H$44:$H$57, 0)),
                MATCH(CONCATENATE(B239, "-", C239), 'SlotsAllocation 2'!$G$44:$G$57, 0)),
            MATCH(CONCATENATE(B239, "-", C239), 'SlotsAllocation 2'!$F$44:$F$57, 0)),
        MATCH(CONCATENATE(B239, "-", C239), 'SlotsAllocation 2'!$E$44:$E$57, 0)),
    MATCH(CONCATENATE(B239, "-", C239), 'SlotsAllocation 2'!$D$44:$D$57, 0)),
MATCH(CONCATENATE(B239, "-", C239), 'SlotsAllocation 2'!$C$44:$C$57, 0))</f>
        <v>0</v>
      </c>
      <c r="N239" s="3">
        <f>IF(ISNA(MATCH(CONCATENATE(B239, "-", C239), 'SlotsAllocation 2'!$C$58:$C$71, 0)),
    IF(ISNA(MATCH(CONCATENATE(B239, "-", C239), 'SlotsAllocation 2'!$D$58:$D$71, 0)),
        IF(ISNA(MATCH(CONCATENATE(B239, "-", C239), 'SlotsAllocation 2'!$E$58:$E$71, 0)),
            IF(ISNA(MATCH(CONCATENATE(B239, "-", C239), 'SlotsAllocation 2'!$F$58:$F$71, 0)),
                IF(ISNA(MATCH(CONCATENATE(B239, "-", C239), 'SlotsAllocation 2'!$G$58:$G$71, 0)),
                    IF(ISNA(MATCH(CONCATENATE(B239, "-", C239), 'SlotsAllocation 2'!$H$58:$H$71, 0)),
                        IF(ISNA(MATCH(CONCATENATE(B239, "-", C239), 'SlotsAllocation 2'!$I$58:$I$71, 0)),
                           IF(ISNA(MATCH(CONCATENATE(B239, "-", C239), 'SlotsAllocation 2'!$J$58:$J$71, 0)),
                                0,
                            MATCH(CONCATENATE(B239, "-", C239), 'SlotsAllocation 2'!$J$58:$J$71, 0)),
                        MATCH(CONCATENATE(B239, "-", C239), 'SlotsAllocation 2'!$I$58:$I$71, 0)),
                    MATCH(CONCATENATE(B239, "-", C239), 'SlotsAllocation 2'!$H$58:$H$71, 0)),
                MATCH(CONCATENATE(B239, "-", C239), 'SlotsAllocation 2'!$G$58:$G$71, 0)),
            MATCH(CONCATENATE(B239, "-", C239), 'SlotsAllocation 2'!$F$58:$F$71, 0)),
        MATCH(CONCATENATE(B239, "-", C239), 'SlotsAllocation 2'!$E$58:$E$71, 0)),
    MATCH(CONCATENATE(B239, "-", C239), 'SlotsAllocation 2'!$D$58:$D$71, 0)),
MATCH(CONCATENATE(B239, "-", C239), 'SlotsAllocation 2'!$C$58:$C$71, 0))</f>
        <v>0</v>
      </c>
      <c r="O239" s="3" t="str">
        <f>IF(ISNA(MATCH(CONCATENATE(B239, "-", C239), 'SlotsAllocation 2'!$C$2:$C$71, 0)),
    IF(ISNA(MATCH(CONCATENATE(B239, "-", C239), 'SlotsAllocation 2'!$D$2:$D$71, 0)),
        IF(ISNA(MATCH(CONCATENATE(B239, "-", C239), 'SlotsAllocation 2'!$E$2:$E$71, 0)),
            IF(ISNA(MATCH(CONCATENATE(B239, "-", C239), 'SlotsAllocation 2'!$F$2:$F$71, 0)),
                IF(ISNA(MATCH(CONCATENATE(B239, "-", C239), 'SlotsAllocation 2'!$G$2:$G$71, 0)),
                    IF(ISNA(MATCH(CONCATENATE(B239, "-", C239), 'SlotsAllocation 2'!$H$2:$H$71, 0)),
                        IF(ISNA(MATCH(CONCATENATE(B239, "-", C239),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18:30-21:30</v>
      </c>
      <c r="P239" s="3" t="str">
        <f>IF(ISNA(VLOOKUP(Q239, 'LOOKUP Table'!$A$2:$B$75, 2, FALSE)), "No Room Allocated", VLOOKUP(Q239, 'LOOKUP Table'!$A$2:$B$75, 2, FALSE))</f>
        <v>No Room Allocated</v>
      </c>
      <c r="Q239" s="3" t="str">
        <f>IF(ISNA(MATCH(CONCATENATE(B239, "-", C239), 'SlotsAllocation 2'!$C$2:$C$71, 0)),
    IF(ISNA(MATCH(CONCATENATE(B239, "-", C239), 'SlotsAllocation 2'!$D$2:$D$71, 0)),
        IF(ISNA(MATCH(CONCATENATE(B239, "-", C239), 'SlotsAllocation 2'!$E$2:$E$71, 0)),
            IF(ISNA(MATCH(CONCATENATE(B239, "-", C239), 'SlotsAllocation 2'!$F$2:$F$71, 0)),
                IF(ISNA(MATCH(CONCATENATE(B239, "-", C239), 'SlotsAllocation 2'!$G$2:$G$71, 0)),
                    IF(ISNA(MATCH(CONCATENATE(B239, "-", C239), 'SlotsAllocation 2'!$H$2:$H$71, 0)),
                        IF(ISNA(MATCH(CONCATENATE(B239, "-", C239), 'SlotsAllocation 2'!$I$2:$I$71, 0)),
                            IF(ISNA(MATCH(CONCATENATE(B239, "-", C239), 'SlotsAllocation 2'!$J$2:$J$71, 0)),
                                "No Room Allocated",
                            MATCH(CONCATENATE(B239, "-", C239), 'SlotsAllocation 2'!$J$2:$J$71, 0)),
                        MATCH(CONCATENATE(B239, "-", C239), 'SlotsAllocation 2'!$I$2:$I$71, 0)),
                    MATCH(CONCATENATE(B239, "-", C239), 'SlotsAllocation 2'!$H$2:$H$71, 0)),
                MATCH(CONCATENATE(B239, "-", C239), 'SlotsAllocation 2'!$G$2:$G$71, 0)),
            MATCH(CONCATENATE(B239, "-", C239), 'SlotsAllocation 2'!$F$2:$F$71, 0)),
        MATCH(CONCATENATE(B239, "-", C239), 'SlotsAllocation 2'!$E$2:$E$71, 0)),
    MATCH(CONCATENATE(B239, "-", C239), 'SlotsAllocation 2'!$D$2:$D$71, 0)),
MATCH(CONCATENATE(B239, "-", C239), 'SlotsAllocation 2'!$C$2:$C$71, 0))</f>
        <v>No Room Allocated</v>
      </c>
      <c r="R239" s="19">
        <v>10</v>
      </c>
      <c r="S239" s="114" t="s">
        <v>349</v>
      </c>
      <c r="T239" s="18"/>
    </row>
    <row r="240" spans="2:23" ht="30" customHeight="1" x14ac:dyDescent="0.25">
      <c r="B240" s="23" t="s">
        <v>111</v>
      </c>
      <c r="C240" s="2">
        <v>15</v>
      </c>
      <c r="D240" s="19" t="s">
        <v>112</v>
      </c>
      <c r="E240" s="19" t="s">
        <v>113</v>
      </c>
      <c r="F240" s="29">
        <v>3</v>
      </c>
      <c r="G240" s="113" t="s">
        <v>419</v>
      </c>
      <c r="H240" s="113">
        <v>4251</v>
      </c>
      <c r="I240" s="3" t="s">
        <v>286</v>
      </c>
      <c r="J240" s="3">
        <f>IF(ISNA(MATCH(CONCATENATE(B240, "-", C240), 'SlotsAllocation 2'!$C$2:$C$15, 0)),
    IF(ISNA(MATCH(CONCATENATE(B240, "-", C240), 'SlotsAllocation 2'!$D$2:$D$15, 0)),
        IF(ISNA(MATCH(CONCATENATE(B240, "-", C240), 'SlotsAllocation 2'!$E$2:$E$15, 0)),
            IF(ISNA(MATCH(CONCATENATE(B240, "-", C240), 'SlotsAllocation 2'!$F$2:$F$15, 0)),
                IF(ISNA(MATCH(CONCATENATE(B240, "-", C240), 'SlotsAllocation 2'!$G$2:$G$15, 0)),
                    IF(ISNA(MATCH(CONCATENATE(B240, "-", C240), 'SlotsAllocation 2'!$H$2:$H$15, 0)),
                        IF(ISNA(MATCH(CONCATENATE(B240, "-", C240), 'SlotsAllocation 2'!$I$2:$I$15, 0)),
                            IF(ISNA(MATCH(CONCATENATE(B240, "-", C240), 'SlotsAllocation 2'!$J$2:$J$15, 0)),
                                0,
                            MATCH(CONCATENATE(B240, "-", C240), 'SlotsAllocation 2'!$J$2:$J$15, 0)),
                        MATCH(CONCATENATE(B240, "-", C240), 'SlotsAllocation 2'!$I$2:$I$15, 0)),
                    MATCH(CONCATENATE(B240, "-", C240), 'SlotsAllocation 2'!$H$2:$H$15, 0)),
                MATCH(CONCATENATE(B240, "-", C240), 'SlotsAllocation 2'!$G$2:$G$15, 0)),
            MATCH(CONCATENATE(B240, "-", C240), 'SlotsAllocation 2'!$F$2:$F$15, 0)),
        MATCH(CONCATENATE(B240, "-", C240), 'SlotsAllocation 2'!$E$2:$E$15, 0)),
    MATCH(CONCATENATE(B240, "-", C240), 'SlotsAllocation 2'!$D$2:$D$15, 0)),
MATCH(CONCATENATE(B240, "-", C240), 'SlotsAllocation 2'!$C$2:$C$15, 0))</f>
        <v>0</v>
      </c>
      <c r="K240" s="3">
        <f>IF(ISNA(MATCH(CONCATENATE(B240, "-", C240), 'SlotsAllocation 2'!$C$16:$C$29, 0)),
    IF(ISNA(MATCH(CONCATENATE(B240, "-", C240), 'SlotsAllocation 2'!$D$16:$D$29, 0)),
        IF(ISNA(MATCH(CONCATENATE(B240, "-", C240), 'SlotsAllocation 2'!$E$16:$E$29, 0)),
            IF(ISNA(MATCH(CONCATENATE(B240, "-", C240), 'SlotsAllocation 2'!$F$16:$F$29, 0)),
                IF(ISNA(MATCH(CONCATENATE(B240, "-", C240), 'SlotsAllocation 2'!$G$16:$G$29, 0)),
                    IF(ISNA(MATCH(CONCATENATE(B240, "-", C240), 'SlotsAllocation 2'!$H$16:$H$29, 0)),
                        IF(ISNA(MATCH(CONCATENATE(B240, "-", C240), 'SlotsAllocation 2'!$I$16:$I$29, 0)),
                           IF(ISNA(MATCH(CONCATENATE(B240, "-", C240), 'SlotsAllocation 2'!$J$16:$J$29, 0)),
                                0,
                            MATCH(CONCATENATE(B240, "-", C240), 'SlotsAllocation 2'!$J$16:$J$29, 0)),
                        MATCH(CONCATENATE(B240, "-", C240), 'SlotsAllocation 2'!$I$16:$I$29, 0)),
                    MATCH(CONCATENATE(B240, "-", C240), 'SlotsAllocation 2'!$H$16:$H$29, 0)),
                MATCH(CONCATENATE(B240, "-", C240), 'SlotsAllocation 2'!$G$16:$G$29, 0)),
            MATCH(CONCATENATE(B240, "-", C240), 'SlotsAllocation 2'!$F$16:$F$29, 0)),
        MATCH(CONCATENATE(B240, "-", C240), 'SlotsAllocation 2'!$E$16:$E$29, 0)),
    MATCH(CONCATENATE(B240, "-", C240), 'SlotsAllocation 2'!$D$16:$D$29, 0)),
MATCH(CONCATENATE(B240, "-", C240), 'SlotsAllocation 2'!$C$16:$C$29, 0))</f>
        <v>0</v>
      </c>
      <c r="L240" s="3">
        <f>IF(ISNA(MATCH(CONCATENATE(B240, "-", C240), 'SlotsAllocation 2'!$C$30:$C$43, 0)),
    IF(ISNA(MATCH(CONCATENATE(B240, "-", C240), 'SlotsAllocation 2'!$D$30:$D$43, 0)),
        IF(ISNA(MATCH(CONCATENATE(B240, "-", C240), 'SlotsAllocation 2'!$E$30:$E$43, 0)),
            IF(ISNA(MATCH(CONCATENATE(B240, "-", C240), 'SlotsAllocation 2'!$F$30:$F$43, 0)),
                IF(ISNA(MATCH(CONCATENATE(B240, "-", C240), 'SlotsAllocation 2'!$G$30:$G$43, 0)),
                    IF(ISNA(MATCH(CONCATENATE(B240, "-", C240), 'SlotsAllocation 2'!$H$30:$H$43, 0)),
                        IF(ISNA(MATCH(CONCATENATE(B240, "-", C240), 'SlotsAllocation 2'!$I$30:$I$43, 0)),
                           IF(ISNA(MATCH(CONCATENATE(B240, "-", C240), 'SlotsAllocation 2'!$J$30:$J$43, 0)),
                                0,
                            MATCH(CONCATENATE(B240, "-", C240), 'SlotsAllocation 2'!$J$30:$J$43, 0)),
                        MATCH(CONCATENATE(B240, "-", C240), 'SlotsAllocation 2'!$I$30:$I$43, 0)),
                    MATCH(CONCATENATE(B240, "-", C240), 'SlotsAllocation 2'!$H$30:$H$43, 0)),
                MATCH(CONCATENATE(B240, "-", C240), 'SlotsAllocation 2'!$G$30:$G$43, 0)),
            MATCH(CONCATENATE(B240, "-", C240), 'SlotsAllocation 2'!$F$30:$F$43, 0)),
        MATCH(CONCATENATE(B240, "-", C240), 'SlotsAllocation 2'!$E$30:$E$43, 0)),
    MATCH(CONCATENATE(B240, "-", C240), 'SlotsAllocation 2'!$D$30:$D$43, 0)),
MATCH(CONCATENATE(B240, "-", C240), 'SlotsAllocation 2'!$C$30:$C$43, 0))</f>
        <v>0</v>
      </c>
      <c r="M240" s="3">
        <f>IF(ISNA(MATCH(CONCATENATE(B240, "-", C240), 'SlotsAllocation 2'!$C$44:$C$57, 0)),
    IF(ISNA(MATCH(CONCATENATE(B240, "-", C240), 'SlotsAllocation 2'!$D$44:$D$57, 0)),
        IF(ISNA(MATCH(CONCATENATE(B240, "-", C240), 'SlotsAllocation 2'!$E$44:$E$57, 0)),
            IF(ISNA(MATCH(CONCATENATE(B240, "-", C240), 'SlotsAllocation 2'!$F$44:$F$57, 0)),
                IF(ISNA(MATCH(CONCATENATE(B240, "-", C240), 'SlotsAllocation 2'!$G$44:$G$57, 0)),
                    IF(ISNA(MATCH(CONCATENATE(B240, "-", C240), 'SlotsAllocation 2'!$H$44:$H$57, 0)),
                        IF(ISNA(MATCH(CONCATENATE(B240, "-", C240), 'SlotsAllocation 2'!$I$44:$I$57, 0)),
                           IF(ISNA(MATCH(CONCATENATE(B240, "-", C240), 'SlotsAllocation 2'!$J$44:$J$57, 0)),
                                0,
                            MATCH(CONCATENATE(B240, "-", C240), 'SlotsAllocation 2'!$J$44:$J$57, 0)),
                        MATCH(CONCATENATE(B240, "-", C240), 'SlotsAllocation 2'!$I$44:$I$57, 0)),
                    MATCH(CONCATENATE(B240, "-", C240), 'SlotsAllocation 2'!$H$44:$H$57, 0)),
                MATCH(CONCATENATE(B240, "-", C240), 'SlotsAllocation 2'!$G$44:$G$57, 0)),
            MATCH(CONCATENATE(B240, "-", C240), 'SlotsAllocation 2'!$F$44:$F$57, 0)),
        MATCH(CONCATENATE(B240, "-", C240), 'SlotsAllocation 2'!$E$44:$E$57, 0)),
    MATCH(CONCATENATE(B240, "-", C240), 'SlotsAllocation 2'!$D$44:$D$57, 0)),
MATCH(CONCATENATE(B240, "-", C240), 'SlotsAllocation 2'!$C$44:$C$57, 0))</f>
        <v>0</v>
      </c>
      <c r="N240" s="3">
        <f>IF(ISNA(MATCH(CONCATENATE(B240, "-", C240), 'SlotsAllocation 2'!$C$58:$C$71, 0)),
    IF(ISNA(MATCH(CONCATENATE(B240, "-", C240), 'SlotsAllocation 2'!$D$58:$D$71, 0)),
        IF(ISNA(MATCH(CONCATENATE(B240, "-", C240), 'SlotsAllocation 2'!$E$58:$E$71, 0)),
            IF(ISNA(MATCH(CONCATENATE(B240, "-", C240), 'SlotsAllocation 2'!$F$58:$F$71, 0)),
                IF(ISNA(MATCH(CONCATENATE(B240, "-", C240), 'SlotsAllocation 2'!$G$58:$G$71, 0)),
                    IF(ISNA(MATCH(CONCATENATE(B240, "-", C240), 'SlotsAllocation 2'!$H$58:$H$71, 0)),
                        IF(ISNA(MATCH(CONCATENATE(B240, "-", C240), 'SlotsAllocation 2'!$I$58:$I$71, 0)),
                           IF(ISNA(MATCH(CONCATENATE(B240, "-", C240), 'SlotsAllocation 2'!$J$58:$J$71, 0)),
                                0,
                            MATCH(CONCATENATE(B240, "-", C240), 'SlotsAllocation 2'!$J$58:$J$71, 0)),
                        MATCH(CONCATENATE(B240, "-", C240), 'SlotsAllocation 2'!$I$58:$I$71, 0)),
                    MATCH(CONCATENATE(B240, "-", C240), 'SlotsAllocation 2'!$H$58:$H$71, 0)),
                MATCH(CONCATENATE(B240, "-", C240), 'SlotsAllocation 2'!$G$58:$G$71, 0)),
            MATCH(CONCATENATE(B240, "-", C240), 'SlotsAllocation 2'!$F$58:$F$71, 0)),
        MATCH(CONCATENATE(B240, "-", C240), 'SlotsAllocation 2'!$E$58:$E$71, 0)),
    MATCH(CONCATENATE(B240, "-", C240), 'SlotsAllocation 2'!$D$58:$D$71, 0)),
MATCH(CONCATENATE(B240, "-", C240), 'SlotsAllocation 2'!$C$58:$C$71, 0))</f>
        <v>0</v>
      </c>
      <c r="O240" s="3" t="str">
        <f>IF(ISNA(MATCH(CONCATENATE(B240, "-", C240), 'SlotsAllocation 2'!$C$2:$C$71, 0)),
    IF(ISNA(MATCH(CONCATENATE(B240, "-", C240), 'SlotsAllocation 2'!$D$2:$D$71, 0)),
        IF(ISNA(MATCH(CONCATENATE(B240, "-", C240), 'SlotsAllocation 2'!$E$2:$E$71, 0)),
            IF(ISNA(MATCH(CONCATENATE(B240, "-", C240), 'SlotsAllocation 2'!$F$2:$F$71, 0)),
                IF(ISNA(MATCH(CONCATENATE(B240, "-", C240), 'SlotsAllocation 2'!$G$2:$G$71, 0)),
                    IF(ISNA(MATCH(CONCATENATE(B240, "-", C240), 'SlotsAllocation 2'!$H$2:$H$71, 0)),
                        IF(ISNA(MATCH(CONCATENATE(B240, "-", C240), 'SlotsAllocation 2'!$I$2:$I$71, 0)),
                            'SlotsAllocation 2'!$J$1,
                        'SlotsAllocation 2'!$I$1),
                    'SlotsAllocation 2'!$H$1),
                'SlotsAllocation 2'!$G$1),
            'SlotsAllocation 2'!$F$1),
        'SlotsAllocation 2'!$E$1),
    'SlotsAllocation 2'!$D$1),
'SlotsAllocation 2'!$C$1)</f>
        <v>18:30-21:30</v>
      </c>
      <c r="P240" s="3" t="str">
        <f>IF(ISNA(VLOOKUP(Q240, 'LOOKUP Table'!$A$2:$B$75, 2, FALSE)), "No Room Allocated", VLOOKUP(Q240, 'LOOKUP Table'!$A$2:$B$75, 2, FALSE))</f>
        <v>No Room Allocated</v>
      </c>
      <c r="Q240" s="3" t="str">
        <f>IF(ISNA(MATCH(CONCATENATE(B240, "-", C240), 'SlotsAllocation 2'!$C$2:$C$71, 0)),
    IF(ISNA(MATCH(CONCATENATE(B240, "-", C240), 'SlotsAllocation 2'!$D$2:$D$71, 0)),
        IF(ISNA(MATCH(CONCATENATE(B240, "-", C240), 'SlotsAllocation 2'!$E$2:$E$71, 0)),
            IF(ISNA(MATCH(CONCATENATE(B240, "-", C240), 'SlotsAllocation 2'!$F$2:$F$71, 0)),
                IF(ISNA(MATCH(CONCATENATE(B240, "-", C240), 'SlotsAllocation 2'!$G$2:$G$71, 0)),
                    IF(ISNA(MATCH(CONCATENATE(B240, "-", C240), 'SlotsAllocation 2'!$H$2:$H$71, 0)),
                        IF(ISNA(MATCH(CONCATENATE(B240, "-", C240), 'SlotsAllocation 2'!$I$2:$I$71, 0)),
                            IF(ISNA(MATCH(CONCATENATE(B240, "-", C240), 'SlotsAllocation 2'!$J$2:$J$71, 0)),
                                "No Room Allocated",
                            MATCH(CONCATENATE(B240, "-", C240), 'SlotsAllocation 2'!$J$2:$J$71, 0)),
                        MATCH(CONCATENATE(B240, "-", C240), 'SlotsAllocation 2'!$I$2:$I$71, 0)),
                    MATCH(CONCATENATE(B240, "-", C240), 'SlotsAllocation 2'!$H$2:$H$71, 0)),
                MATCH(CONCATENATE(B240, "-", C240), 'SlotsAllocation 2'!$G$2:$G$71, 0)),
            MATCH(CONCATENATE(B240, "-", C240), 'SlotsAllocation 2'!$F$2:$F$71, 0)),
        MATCH(CONCATENATE(B240, "-", C240), 'SlotsAllocation 2'!$E$2:$E$71, 0)),
    MATCH(CONCATENATE(B240, "-", C240), 'SlotsAllocation 2'!$D$2:$D$71, 0)),
MATCH(CONCATENATE(B240, "-", C240), 'SlotsAllocation 2'!$C$2:$C$71, 0))</f>
        <v>No Room Allocated</v>
      </c>
      <c r="R240" s="19">
        <v>10</v>
      </c>
      <c r="S240" s="114" t="s">
        <v>349</v>
      </c>
      <c r="T240" s="18"/>
    </row>
    <row r="241" spans="2:20" ht="30" customHeight="1" x14ac:dyDescent="0.25">
      <c r="B241" s="101"/>
      <c r="C241" s="102"/>
      <c r="D241" s="103"/>
      <c r="E241" s="103"/>
      <c r="F241" s="104"/>
      <c r="G241" s="105"/>
      <c r="H241" s="105"/>
      <c r="I241" s="21"/>
      <c r="J241" s="21"/>
      <c r="K241" s="21"/>
      <c r="L241" s="21"/>
      <c r="M241" s="21"/>
      <c r="N241" s="21"/>
      <c r="O241" s="21"/>
      <c r="P241" s="21"/>
      <c r="Q241" s="21"/>
      <c r="R241" s="103"/>
      <c r="S241" s="106"/>
      <c r="T241" s="106"/>
    </row>
    <row r="242" spans="2:20" ht="30" customHeight="1" x14ac:dyDescent="0.25">
      <c r="B242" s="182" t="s">
        <v>417</v>
      </c>
      <c r="C242" s="182"/>
      <c r="D242" s="182"/>
      <c r="E242" s="182"/>
      <c r="F242" s="182"/>
      <c r="G242" s="182"/>
      <c r="H242" s="182"/>
      <c r="I242" s="182"/>
      <c r="J242" s="182"/>
      <c r="K242" s="182"/>
      <c r="L242" s="182"/>
      <c r="M242" s="182"/>
      <c r="N242" s="182"/>
      <c r="O242" s="182"/>
      <c r="P242" s="182"/>
      <c r="Q242" s="182"/>
      <c r="R242" s="182"/>
      <c r="S242" s="182"/>
    </row>
    <row r="243" spans="2:20" ht="30" customHeight="1" x14ac:dyDescent="0.25">
      <c r="B243" s="1" t="s">
        <v>0</v>
      </c>
      <c r="C243" s="1" t="s">
        <v>1</v>
      </c>
      <c r="D243" s="1" t="s">
        <v>2</v>
      </c>
      <c r="E243" s="1" t="s">
        <v>92</v>
      </c>
      <c r="F243" s="1" t="s">
        <v>3</v>
      </c>
      <c r="G243" s="1" t="s">
        <v>4</v>
      </c>
      <c r="H243" s="1" t="s">
        <v>99</v>
      </c>
      <c r="I243" s="1" t="s">
        <v>5</v>
      </c>
      <c r="J243" s="75" t="s">
        <v>16</v>
      </c>
      <c r="K243" s="75" t="s">
        <v>15</v>
      </c>
      <c r="L243" s="75" t="s">
        <v>20</v>
      </c>
      <c r="M243" s="75" t="s">
        <v>48</v>
      </c>
      <c r="N243" s="75" t="s">
        <v>10</v>
      </c>
      <c r="O243" s="1" t="s">
        <v>6</v>
      </c>
      <c r="P243" s="1" t="s">
        <v>7</v>
      </c>
      <c r="Q243" s="75" t="s">
        <v>135</v>
      </c>
      <c r="R243" s="1" t="s">
        <v>8</v>
      </c>
      <c r="S243" s="1" t="s">
        <v>9</v>
      </c>
    </row>
    <row r="244" spans="2:20" ht="30" customHeight="1" x14ac:dyDescent="0.25">
      <c r="B244" s="11"/>
      <c r="C244" s="10"/>
      <c r="D244" s="11"/>
      <c r="E244" s="11"/>
      <c r="F244" s="12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0"/>
      <c r="S244" s="17"/>
    </row>
    <row r="245" spans="2:20" ht="30" customHeight="1" x14ac:dyDescent="0.25">
      <c r="B245" s="108" t="s">
        <v>327</v>
      </c>
      <c r="C245" s="19">
        <v>1</v>
      </c>
      <c r="D245" s="19" t="s">
        <v>115</v>
      </c>
      <c r="E245" s="19" t="s">
        <v>353</v>
      </c>
      <c r="F245" s="19">
        <v>2</v>
      </c>
      <c r="G245" s="7" t="s">
        <v>242</v>
      </c>
      <c r="H245" s="5">
        <v>4242</v>
      </c>
      <c r="I245" s="3" t="s">
        <v>285</v>
      </c>
      <c r="J245" s="3"/>
      <c r="K245" s="3"/>
      <c r="L245" s="3"/>
      <c r="M245" s="3"/>
      <c r="N245" s="3"/>
      <c r="O245" s="3" t="s">
        <v>148</v>
      </c>
      <c r="P245" s="3"/>
      <c r="Q245" s="3"/>
      <c r="R245" s="19">
        <v>5</v>
      </c>
      <c r="S245" s="100"/>
    </row>
    <row r="246" spans="2:20" ht="30" customHeight="1" x14ac:dyDescent="0.25">
      <c r="B246" s="108" t="s">
        <v>327</v>
      </c>
      <c r="C246" s="19">
        <v>2</v>
      </c>
      <c r="D246" s="19" t="s">
        <v>115</v>
      </c>
      <c r="E246" s="19" t="s">
        <v>353</v>
      </c>
      <c r="F246" s="19">
        <v>2</v>
      </c>
      <c r="G246" s="5" t="s">
        <v>146</v>
      </c>
      <c r="H246" s="5">
        <v>4241</v>
      </c>
      <c r="I246" s="3" t="s">
        <v>285</v>
      </c>
      <c r="J246" s="3"/>
      <c r="K246" s="3"/>
      <c r="L246" s="3"/>
      <c r="M246" s="3"/>
      <c r="N246" s="3"/>
      <c r="O246" s="3" t="s">
        <v>148</v>
      </c>
      <c r="P246" s="3"/>
      <c r="Q246" s="3"/>
      <c r="R246" s="19">
        <v>5</v>
      </c>
      <c r="S246" s="100"/>
    </row>
    <row r="247" spans="2:20" ht="30" customHeight="1" x14ac:dyDescent="0.25">
      <c r="B247" s="108" t="s">
        <v>327</v>
      </c>
      <c r="C247" s="19">
        <v>3</v>
      </c>
      <c r="D247" s="19" t="s">
        <v>115</v>
      </c>
      <c r="E247" s="19" t="s">
        <v>353</v>
      </c>
      <c r="F247" s="19">
        <v>2</v>
      </c>
      <c r="G247" s="5" t="s">
        <v>162</v>
      </c>
      <c r="H247" s="5">
        <v>4184</v>
      </c>
      <c r="I247" s="3" t="s">
        <v>285</v>
      </c>
      <c r="J247" s="3"/>
      <c r="K247" s="3"/>
      <c r="L247" s="3"/>
      <c r="M247" s="3"/>
      <c r="N247" s="3"/>
      <c r="O247" s="3" t="s">
        <v>148</v>
      </c>
      <c r="P247" s="3"/>
      <c r="Q247" s="3"/>
      <c r="R247" s="19">
        <v>5</v>
      </c>
      <c r="S247" s="100"/>
    </row>
    <row r="248" spans="2:20" ht="30" customHeight="1" x14ac:dyDescent="0.25">
      <c r="B248" s="108" t="s">
        <v>150</v>
      </c>
      <c r="C248" s="19">
        <v>1</v>
      </c>
      <c r="D248" s="19" t="s">
        <v>116</v>
      </c>
      <c r="E248" s="19" t="s">
        <v>354</v>
      </c>
      <c r="F248" s="19">
        <v>1</v>
      </c>
      <c r="G248" s="5" t="s">
        <v>146</v>
      </c>
      <c r="H248" s="5">
        <v>4241</v>
      </c>
      <c r="I248" s="3" t="s">
        <v>286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 t="s">
        <v>148</v>
      </c>
      <c r="P248" s="3"/>
      <c r="Q248" s="3" t="s">
        <v>287</v>
      </c>
      <c r="R248" s="19">
        <v>5</v>
      </c>
      <c r="S248" s="100"/>
    </row>
    <row r="249" spans="2:20" ht="30" customHeight="1" x14ac:dyDescent="0.25">
      <c r="B249" s="108" t="s">
        <v>150</v>
      </c>
      <c r="C249" s="19">
        <v>2</v>
      </c>
      <c r="D249" s="19" t="s">
        <v>116</v>
      </c>
      <c r="E249" s="19" t="s">
        <v>354</v>
      </c>
      <c r="F249" s="19">
        <v>1</v>
      </c>
      <c r="G249" s="5" t="s">
        <v>146</v>
      </c>
      <c r="H249" s="5">
        <v>4241</v>
      </c>
      <c r="I249" s="3" t="s">
        <v>286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 t="s">
        <v>148</v>
      </c>
      <c r="P249" s="3"/>
      <c r="Q249" s="3" t="s">
        <v>287</v>
      </c>
      <c r="R249" s="19">
        <v>5</v>
      </c>
      <c r="S249" s="100"/>
    </row>
    <row r="250" spans="2:20" ht="30" customHeight="1" x14ac:dyDescent="0.25">
      <c r="B250" s="108" t="s">
        <v>150</v>
      </c>
      <c r="C250" s="19">
        <v>3</v>
      </c>
      <c r="D250" s="19" t="s">
        <v>116</v>
      </c>
      <c r="E250" s="19" t="s">
        <v>354</v>
      </c>
      <c r="F250" s="19">
        <v>1</v>
      </c>
      <c r="G250" s="5" t="s">
        <v>162</v>
      </c>
      <c r="H250" s="5">
        <v>4184</v>
      </c>
      <c r="I250" s="3" t="s">
        <v>286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 t="s">
        <v>148</v>
      </c>
      <c r="P250" s="3"/>
      <c r="Q250" s="3" t="s">
        <v>287</v>
      </c>
      <c r="R250" s="19">
        <v>5</v>
      </c>
      <c r="S250" s="100"/>
    </row>
    <row r="251" spans="2:20" ht="30" customHeight="1" x14ac:dyDescent="0.25">
      <c r="B251" s="108" t="s">
        <v>151</v>
      </c>
      <c r="C251" s="19">
        <v>1</v>
      </c>
      <c r="D251" s="19" t="s">
        <v>117</v>
      </c>
      <c r="E251" s="19"/>
      <c r="F251" s="19">
        <v>8</v>
      </c>
      <c r="G251" s="5" t="s">
        <v>146</v>
      </c>
      <c r="H251" s="5">
        <v>4241</v>
      </c>
      <c r="I251" s="3" t="s">
        <v>286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 t="s">
        <v>148</v>
      </c>
      <c r="P251" s="3"/>
      <c r="Q251" s="3" t="s">
        <v>287</v>
      </c>
      <c r="R251" s="19">
        <v>5</v>
      </c>
      <c r="S251" s="100"/>
    </row>
    <row r="252" spans="2:20" ht="30" customHeight="1" x14ac:dyDescent="0.25">
      <c r="B252" s="108" t="s">
        <v>118</v>
      </c>
      <c r="C252" s="19">
        <v>1</v>
      </c>
      <c r="D252" s="19" t="s">
        <v>117</v>
      </c>
      <c r="E252" s="19"/>
      <c r="F252" s="19">
        <v>8</v>
      </c>
      <c r="G252" s="7" t="s">
        <v>242</v>
      </c>
      <c r="H252" s="5">
        <v>4242</v>
      </c>
      <c r="I252" s="3" t="s">
        <v>285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 t="s">
        <v>148</v>
      </c>
      <c r="P252" s="3"/>
      <c r="Q252" s="3" t="s">
        <v>287</v>
      </c>
      <c r="R252" s="19">
        <v>5</v>
      </c>
      <c r="S252" s="100"/>
    </row>
    <row r="253" spans="2:20" ht="30" customHeight="1" x14ac:dyDescent="0.25">
      <c r="B253" s="108" t="s">
        <v>152</v>
      </c>
      <c r="C253" s="19">
        <v>1</v>
      </c>
      <c r="D253" s="125" t="s">
        <v>328</v>
      </c>
      <c r="E253" s="19" t="s">
        <v>152</v>
      </c>
      <c r="F253" s="19">
        <v>6</v>
      </c>
      <c r="G253" s="5" t="s">
        <v>162</v>
      </c>
      <c r="H253" s="5">
        <v>4184</v>
      </c>
      <c r="I253" s="3" t="s">
        <v>286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 t="s">
        <v>148</v>
      </c>
      <c r="P253" s="3"/>
      <c r="Q253" s="3" t="s">
        <v>287</v>
      </c>
      <c r="R253" s="19">
        <v>5</v>
      </c>
      <c r="S253" s="100"/>
    </row>
    <row r="256" spans="2:20" ht="30" customHeight="1" x14ac:dyDescent="0.25">
      <c r="G256" s="139"/>
    </row>
    <row r="259" spans="7:7" ht="30" customHeight="1" x14ac:dyDescent="0.25">
      <c r="G259" s="139"/>
    </row>
    <row r="261" spans="7:7" ht="30" customHeight="1" x14ac:dyDescent="0.25">
      <c r="G261" s="139"/>
    </row>
  </sheetData>
  <autoFilter ref="B2:T240" xr:uid="{00000000-0009-0000-0000-000000000000}"/>
  <mergeCells count="5">
    <mergeCell ref="B242:S242"/>
    <mergeCell ref="T152:T200"/>
    <mergeCell ref="B1:T1"/>
    <mergeCell ref="W144:AB144"/>
    <mergeCell ref="W190:AA190"/>
  </mergeCells>
  <phoneticPr fontId="14" type="noConversion"/>
  <pageMargins left="0.54" right="0.23622047244094491" top="0.74803149606299213" bottom="0.74803149606299213" header="0.31496062992125984" footer="0.31496062992125984"/>
  <pageSetup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:K9"/>
  <sheetViews>
    <sheetView topLeftCell="A4" workbookViewId="0">
      <selection activeCell="B6" sqref="B6:J9"/>
    </sheetView>
  </sheetViews>
  <sheetFormatPr defaultRowHeight="14.4" x14ac:dyDescent="0.3"/>
  <sheetData>
    <row r="5" spans="2:11" ht="15" thickBot="1" x14ac:dyDescent="0.35"/>
    <row r="6" spans="2:11" ht="34.799999999999997" thickBot="1" x14ac:dyDescent="0.35">
      <c r="B6" s="175" t="s">
        <v>0</v>
      </c>
      <c r="C6" s="176" t="s">
        <v>1</v>
      </c>
      <c r="D6" s="176" t="s">
        <v>2</v>
      </c>
      <c r="E6" s="176" t="s">
        <v>92</v>
      </c>
      <c r="F6" s="176" t="s">
        <v>3</v>
      </c>
      <c r="G6" s="176" t="s">
        <v>4</v>
      </c>
      <c r="H6" s="176" t="s">
        <v>99</v>
      </c>
      <c r="I6" s="176" t="s">
        <v>8</v>
      </c>
      <c r="J6" s="176" t="s">
        <v>9</v>
      </c>
    </row>
    <row r="7" spans="2:11" ht="24.6" thickBot="1" x14ac:dyDescent="0.35">
      <c r="B7" s="177" t="s">
        <v>458</v>
      </c>
      <c r="C7" s="178">
        <v>1</v>
      </c>
      <c r="D7" s="178" t="s">
        <v>395</v>
      </c>
      <c r="E7" s="178" t="s">
        <v>416</v>
      </c>
      <c r="F7" s="179">
        <v>3</v>
      </c>
      <c r="G7" s="180" t="s">
        <v>424</v>
      </c>
      <c r="H7" s="178">
        <v>4418</v>
      </c>
      <c r="I7" s="180">
        <v>50</v>
      </c>
      <c r="J7" s="181" t="s">
        <v>349</v>
      </c>
    </row>
    <row r="8" spans="2:11" s="128" customFormat="1" ht="36" x14ac:dyDescent="0.25">
      <c r="B8" s="23" t="s">
        <v>37</v>
      </c>
      <c r="C8" s="2">
        <v>4</v>
      </c>
      <c r="D8" s="3" t="s">
        <v>38</v>
      </c>
      <c r="E8" s="3" t="s">
        <v>356</v>
      </c>
      <c r="F8" s="4">
        <v>3</v>
      </c>
      <c r="G8" s="59" t="s">
        <v>149</v>
      </c>
      <c r="H8" s="59"/>
      <c r="I8" s="3"/>
      <c r="J8" s="171" t="s">
        <v>349</v>
      </c>
      <c r="K8" s="162"/>
    </row>
    <row r="9" spans="2:11" s="128" customFormat="1" ht="36" x14ac:dyDescent="0.25">
      <c r="B9" s="23" t="s">
        <v>37</v>
      </c>
      <c r="C9" s="2">
        <v>6</v>
      </c>
      <c r="D9" s="3" t="s">
        <v>38</v>
      </c>
      <c r="E9" s="3" t="s">
        <v>356</v>
      </c>
      <c r="F9" s="4">
        <v>3</v>
      </c>
      <c r="G9" s="113" t="s">
        <v>154</v>
      </c>
      <c r="H9" s="113">
        <v>4362</v>
      </c>
      <c r="I9" s="3"/>
      <c r="J9" s="171" t="s">
        <v>452</v>
      </c>
      <c r="K9" s="16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85"/>
  <sheetViews>
    <sheetView topLeftCell="A43" zoomScaleNormal="100" workbookViewId="0">
      <selection activeCell="C53" sqref="C53"/>
    </sheetView>
  </sheetViews>
  <sheetFormatPr defaultRowHeight="14.4" x14ac:dyDescent="0.3"/>
  <cols>
    <col min="1" max="1" width="3.109375" bestFit="1" customWidth="1"/>
    <col min="2" max="2" width="12.33203125" customWidth="1"/>
    <col min="3" max="3" width="9.88671875" customWidth="1"/>
    <col min="4" max="4" width="10.44140625" customWidth="1"/>
    <col min="5" max="6" width="10.88671875" customWidth="1"/>
    <col min="7" max="9" width="10.44140625" customWidth="1"/>
    <col min="10" max="10" width="11" bestFit="1" customWidth="1"/>
    <col min="11" max="11" width="0.6640625" customWidth="1"/>
    <col min="13" max="13" width="11.44140625" bestFit="1" customWidth="1"/>
  </cols>
  <sheetData>
    <row r="1" spans="1:21" ht="24.9" customHeight="1" x14ac:dyDescent="0.3">
      <c r="A1" s="63" t="s">
        <v>119</v>
      </c>
      <c r="B1" s="63" t="s">
        <v>120</v>
      </c>
      <c r="C1" s="76" t="s">
        <v>147</v>
      </c>
      <c r="D1" s="33" t="s">
        <v>357</v>
      </c>
      <c r="E1" s="33" t="s">
        <v>358</v>
      </c>
      <c r="F1" s="33" t="s">
        <v>359</v>
      </c>
      <c r="G1" s="33" t="s">
        <v>430</v>
      </c>
      <c r="H1" s="33" t="s">
        <v>431</v>
      </c>
      <c r="I1" s="33" t="s">
        <v>432</v>
      </c>
      <c r="J1" s="33" t="s">
        <v>148</v>
      </c>
      <c r="K1" s="34"/>
    </row>
    <row r="2" spans="1:21" ht="24.9" customHeight="1" x14ac:dyDescent="0.3">
      <c r="A2" s="186" t="s">
        <v>121</v>
      </c>
      <c r="B2" s="35">
        <v>4043</v>
      </c>
      <c r="C2" s="36" t="s">
        <v>167</v>
      </c>
      <c r="D2" s="36" t="s">
        <v>216</v>
      </c>
      <c r="E2" s="36" t="s">
        <v>170</v>
      </c>
      <c r="F2" s="36" t="s">
        <v>360</v>
      </c>
      <c r="G2" s="36" t="s">
        <v>275</v>
      </c>
      <c r="H2" s="36" t="s">
        <v>277</v>
      </c>
      <c r="I2" s="36" t="s">
        <v>276</v>
      </c>
      <c r="J2" s="37"/>
    </row>
    <row r="3" spans="1:21" ht="24.9" customHeight="1" x14ac:dyDescent="0.3">
      <c r="A3" s="187"/>
      <c r="B3" s="38" t="s">
        <v>122</v>
      </c>
      <c r="C3" s="39" t="s">
        <v>176</v>
      </c>
      <c r="D3" s="39" t="s">
        <v>219</v>
      </c>
      <c r="E3" s="39" t="s">
        <v>183</v>
      </c>
      <c r="F3" s="39" t="s">
        <v>360</v>
      </c>
      <c r="G3" s="39" t="s">
        <v>298</v>
      </c>
      <c r="H3" s="39" t="s">
        <v>299</v>
      </c>
      <c r="I3" s="39" t="s">
        <v>300</v>
      </c>
      <c r="J3" s="40"/>
      <c r="L3" s="50"/>
      <c r="M3" s="50"/>
      <c r="N3" s="50"/>
      <c r="O3" s="50"/>
      <c r="P3" s="50"/>
      <c r="Q3" s="50"/>
      <c r="R3" s="50"/>
      <c r="S3" s="50"/>
      <c r="T3" s="50"/>
      <c r="U3" s="50"/>
    </row>
    <row r="4" spans="1:21" ht="24.9" customHeight="1" x14ac:dyDescent="0.3">
      <c r="A4" s="187"/>
      <c r="B4" s="35" t="s">
        <v>123</v>
      </c>
      <c r="C4" s="36" t="s">
        <v>172</v>
      </c>
      <c r="D4" s="36" t="s">
        <v>171</v>
      </c>
      <c r="E4" s="36" t="s">
        <v>175</v>
      </c>
      <c r="F4" s="36" t="s">
        <v>360</v>
      </c>
      <c r="G4" s="36" t="s">
        <v>238</v>
      </c>
      <c r="H4" s="36" t="s">
        <v>237</v>
      </c>
      <c r="I4" s="36" t="s">
        <v>273</v>
      </c>
      <c r="J4" s="37"/>
      <c r="L4" s="50"/>
      <c r="M4" s="150"/>
      <c r="N4" s="150"/>
      <c r="O4" s="50"/>
      <c r="P4" s="50"/>
      <c r="Q4" s="50"/>
      <c r="R4" s="50"/>
      <c r="S4" s="50"/>
      <c r="T4" s="50"/>
      <c r="U4" s="50"/>
    </row>
    <row r="5" spans="1:21" ht="24.9" customHeight="1" x14ac:dyDescent="0.3">
      <c r="A5" s="187"/>
      <c r="B5" s="44" t="s">
        <v>124</v>
      </c>
      <c r="C5" s="45" t="s">
        <v>251</v>
      </c>
      <c r="D5" s="45" t="s">
        <v>280</v>
      </c>
      <c r="E5" s="45" t="s">
        <v>252</v>
      </c>
      <c r="F5" s="45" t="s">
        <v>360</v>
      </c>
      <c r="G5" s="45" t="s">
        <v>182</v>
      </c>
      <c r="H5" s="45" t="s">
        <v>223</v>
      </c>
      <c r="I5" s="45" t="s">
        <v>208</v>
      </c>
      <c r="J5" s="78"/>
      <c r="L5" s="50"/>
      <c r="M5" s="150"/>
      <c r="N5" s="150"/>
      <c r="O5" s="50"/>
      <c r="P5" s="50"/>
      <c r="Q5" s="50"/>
      <c r="R5" s="50"/>
      <c r="S5" s="50"/>
      <c r="T5" s="50"/>
      <c r="U5" s="50"/>
    </row>
    <row r="6" spans="1:21" ht="24.9" customHeight="1" x14ac:dyDescent="0.3">
      <c r="A6" s="187"/>
      <c r="B6" s="47" t="s">
        <v>125</v>
      </c>
      <c r="C6" s="48" t="s">
        <v>179</v>
      </c>
      <c r="D6" s="48" t="s">
        <v>178</v>
      </c>
      <c r="E6" s="48" t="s">
        <v>206</v>
      </c>
      <c r="F6" s="48" t="s">
        <v>360</v>
      </c>
      <c r="G6" s="48" t="s">
        <v>377</v>
      </c>
      <c r="H6" s="48" t="s">
        <v>378</v>
      </c>
      <c r="I6" s="48" t="s">
        <v>250</v>
      </c>
      <c r="J6" s="48"/>
      <c r="K6" s="50"/>
      <c r="L6" s="50"/>
      <c r="M6" s="150"/>
      <c r="N6" s="150"/>
      <c r="O6" s="50"/>
      <c r="P6" s="50"/>
      <c r="Q6" s="50"/>
      <c r="R6" s="50"/>
      <c r="S6" s="50"/>
      <c r="T6" s="50"/>
      <c r="U6" s="50"/>
    </row>
    <row r="7" spans="1:21" ht="24.9" customHeight="1" x14ac:dyDescent="0.3">
      <c r="A7" s="187"/>
      <c r="B7" s="51" t="s">
        <v>98</v>
      </c>
      <c r="C7" s="52" t="s">
        <v>181</v>
      </c>
      <c r="D7" s="52" t="s">
        <v>231</v>
      </c>
      <c r="E7" s="52" t="s">
        <v>338</v>
      </c>
      <c r="F7" s="52" t="s">
        <v>360</v>
      </c>
      <c r="G7" s="52" t="s">
        <v>336</v>
      </c>
      <c r="H7" s="52" t="s">
        <v>256</v>
      </c>
      <c r="I7" s="52" t="s">
        <v>255</v>
      </c>
      <c r="J7" s="53"/>
      <c r="K7" s="50"/>
      <c r="L7" s="50"/>
      <c r="M7" s="150"/>
      <c r="N7" s="150"/>
      <c r="O7" s="50"/>
      <c r="P7" s="50"/>
      <c r="Q7" s="50"/>
      <c r="R7" s="50"/>
      <c r="S7" s="50"/>
      <c r="T7" s="50"/>
      <c r="U7" s="50"/>
    </row>
    <row r="8" spans="1:21" ht="24.9" customHeight="1" x14ac:dyDescent="0.3">
      <c r="A8" s="187"/>
      <c r="B8" s="60" t="s">
        <v>114</v>
      </c>
      <c r="C8" s="62" t="s">
        <v>173</v>
      </c>
      <c r="D8" s="62" t="s">
        <v>218</v>
      </c>
      <c r="E8" s="62" t="s">
        <v>169</v>
      </c>
      <c r="F8" s="62" t="s">
        <v>360</v>
      </c>
      <c r="G8" s="62" t="s">
        <v>333</v>
      </c>
      <c r="H8" s="62" t="s">
        <v>334</v>
      </c>
      <c r="I8" s="62" t="s">
        <v>347</v>
      </c>
      <c r="J8" s="62"/>
      <c r="K8" s="50"/>
      <c r="L8" s="50"/>
      <c r="M8" s="150"/>
      <c r="N8" s="150"/>
      <c r="O8" s="50"/>
      <c r="P8" s="50"/>
      <c r="Q8" s="50"/>
      <c r="R8" s="50"/>
      <c r="S8" s="50"/>
      <c r="T8" s="50"/>
      <c r="U8" s="50"/>
    </row>
    <row r="9" spans="1:21" ht="24.9" customHeight="1" x14ac:dyDescent="0.3">
      <c r="A9" s="187"/>
      <c r="B9" s="152" t="s">
        <v>379</v>
      </c>
      <c r="C9" s="151"/>
      <c r="D9" s="151" t="s">
        <v>324</v>
      </c>
      <c r="E9" s="156" t="s">
        <v>312</v>
      </c>
      <c r="F9" s="154" t="s">
        <v>360</v>
      </c>
      <c r="G9" s="156"/>
      <c r="H9" s="156"/>
      <c r="I9" s="159"/>
      <c r="J9" s="151"/>
      <c r="K9" s="50"/>
      <c r="L9" s="50"/>
      <c r="M9" s="150"/>
      <c r="N9" s="150"/>
      <c r="O9" s="50"/>
      <c r="P9" s="50"/>
      <c r="Q9" s="50"/>
      <c r="R9" s="50"/>
      <c r="S9" s="50"/>
      <c r="T9" s="50"/>
      <c r="U9" s="50"/>
    </row>
    <row r="10" spans="1:21" ht="24.9" customHeight="1" x14ac:dyDescent="0.3">
      <c r="A10" s="187"/>
      <c r="B10" s="64" t="s">
        <v>129</v>
      </c>
      <c r="C10" s="54" t="s">
        <v>188</v>
      </c>
      <c r="D10" s="54" t="s">
        <v>212</v>
      </c>
      <c r="E10" s="54" t="s">
        <v>335</v>
      </c>
      <c r="F10" s="83" t="s">
        <v>360</v>
      </c>
      <c r="G10" s="54" t="s">
        <v>337</v>
      </c>
      <c r="H10" s="54" t="s">
        <v>302</v>
      </c>
      <c r="I10" s="83" t="s">
        <v>249</v>
      </c>
      <c r="J10" s="54" t="s">
        <v>396</v>
      </c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</row>
    <row r="11" spans="1:21" ht="24.9" customHeight="1" x14ac:dyDescent="0.3">
      <c r="A11" s="187"/>
      <c r="B11" s="64" t="s">
        <v>130</v>
      </c>
      <c r="C11" s="54"/>
      <c r="D11" s="83" t="s">
        <v>269</v>
      </c>
      <c r="E11" s="83" t="s">
        <v>270</v>
      </c>
      <c r="F11" s="54" t="s">
        <v>360</v>
      </c>
      <c r="G11" s="54" t="s">
        <v>326</v>
      </c>
      <c r="H11" s="54"/>
      <c r="I11" s="54"/>
      <c r="J11" s="54" t="s">
        <v>398</v>
      </c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</row>
    <row r="12" spans="1:21" ht="24.9" customHeight="1" x14ac:dyDescent="0.3">
      <c r="A12" s="187"/>
      <c r="B12" s="64" t="s">
        <v>131</v>
      </c>
      <c r="D12" s="83" t="s">
        <v>370</v>
      </c>
      <c r="E12" s="109" t="s">
        <v>215</v>
      </c>
      <c r="F12" s="109" t="s">
        <v>360</v>
      </c>
      <c r="G12" s="54" t="s">
        <v>248</v>
      </c>
      <c r="H12" t="s">
        <v>247</v>
      </c>
      <c r="I12" s="109"/>
      <c r="J12" s="109" t="s">
        <v>314</v>
      </c>
      <c r="K12" s="50"/>
      <c r="L12" s="50"/>
      <c r="M12" s="50"/>
      <c r="N12" s="50"/>
      <c r="P12" s="50"/>
      <c r="Q12" s="50"/>
      <c r="R12" s="50"/>
      <c r="S12" s="50"/>
      <c r="T12" s="50"/>
      <c r="U12" s="50"/>
    </row>
    <row r="13" spans="1:21" ht="24.9" customHeight="1" x14ac:dyDescent="0.3">
      <c r="A13" s="187"/>
      <c r="B13" s="64" t="s">
        <v>132</v>
      </c>
      <c r="C13" s="54" t="s">
        <v>279</v>
      </c>
      <c r="D13" s="54" t="s">
        <v>189</v>
      </c>
      <c r="E13" s="54" t="s">
        <v>204</v>
      </c>
      <c r="F13" s="54" t="s">
        <v>360</v>
      </c>
      <c r="G13" s="54" t="s">
        <v>253</v>
      </c>
      <c r="H13" s="54" t="s">
        <v>254</v>
      </c>
      <c r="I13" s="54" t="s">
        <v>257</v>
      </c>
      <c r="J13" s="54" t="s">
        <v>400</v>
      </c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</row>
    <row r="14" spans="1:21" ht="24.9" customHeight="1" x14ac:dyDescent="0.3">
      <c r="A14" s="187"/>
      <c r="B14" s="64" t="s">
        <v>306</v>
      </c>
      <c r="C14" s="54" t="s">
        <v>323</v>
      </c>
      <c r="D14" s="110" t="s">
        <v>311</v>
      </c>
      <c r="E14" s="54" t="s">
        <v>211</v>
      </c>
      <c r="F14" s="110" t="s">
        <v>360</v>
      </c>
      <c r="G14" s="54" t="s">
        <v>304</v>
      </c>
      <c r="H14" s="110" t="s">
        <v>187</v>
      </c>
      <c r="I14" s="54" t="s">
        <v>259</v>
      </c>
      <c r="J14" s="55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</row>
    <row r="15" spans="1:21" ht="24.9" customHeight="1" x14ac:dyDescent="0.3">
      <c r="A15" s="187"/>
      <c r="B15" s="64" t="s">
        <v>369</v>
      </c>
      <c r="D15" s="110"/>
      <c r="E15" s="54" t="s">
        <v>291</v>
      </c>
      <c r="F15" s="110" t="s">
        <v>360</v>
      </c>
      <c r="H15" s="110"/>
      <c r="I15" s="110"/>
      <c r="J15" s="55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</row>
    <row r="16" spans="1:21" ht="24.9" customHeight="1" x14ac:dyDescent="0.3">
      <c r="A16" s="186" t="s">
        <v>126</v>
      </c>
      <c r="B16" s="35">
        <v>4043</v>
      </c>
      <c r="C16" s="36" t="s">
        <v>192</v>
      </c>
      <c r="D16" s="36" t="s">
        <v>225</v>
      </c>
      <c r="E16" s="36" t="s">
        <v>195</v>
      </c>
      <c r="F16" s="36" t="s">
        <v>360</v>
      </c>
      <c r="G16" s="36" t="s">
        <v>307</v>
      </c>
      <c r="H16" s="36" t="s">
        <v>308</v>
      </c>
      <c r="I16" s="36" t="s">
        <v>331</v>
      </c>
      <c r="J16" s="37"/>
      <c r="L16" s="50"/>
      <c r="M16" s="50"/>
      <c r="N16" s="50"/>
      <c r="O16" s="50"/>
      <c r="P16" s="50"/>
      <c r="Q16" s="50"/>
      <c r="R16" s="50"/>
      <c r="S16" s="50"/>
      <c r="T16" s="50"/>
      <c r="U16" s="50"/>
    </row>
    <row r="17" spans="1:21" ht="24.9" customHeight="1" x14ac:dyDescent="0.3">
      <c r="A17" s="187"/>
      <c r="B17" s="38" t="s">
        <v>122</v>
      </c>
      <c r="C17" s="39" t="s">
        <v>202</v>
      </c>
      <c r="D17" s="39" t="s">
        <v>228</v>
      </c>
      <c r="E17" s="39" t="s">
        <v>209</v>
      </c>
      <c r="F17" s="39" t="s">
        <v>360</v>
      </c>
      <c r="G17" s="39" t="s">
        <v>365</v>
      </c>
      <c r="H17" s="39" t="s">
        <v>366</v>
      </c>
      <c r="I17" s="39" t="s">
        <v>367</v>
      </c>
      <c r="J17" s="40"/>
      <c r="L17" s="50"/>
      <c r="M17" s="50"/>
      <c r="N17" s="50"/>
      <c r="O17" s="50"/>
      <c r="P17" s="50"/>
      <c r="Q17" s="50"/>
      <c r="R17" s="50"/>
      <c r="S17" s="50"/>
      <c r="T17" s="50"/>
      <c r="U17" s="50"/>
    </row>
    <row r="18" spans="1:21" ht="24.9" customHeight="1" x14ac:dyDescent="0.3">
      <c r="A18" s="187"/>
      <c r="B18" s="35" t="s">
        <v>123</v>
      </c>
      <c r="C18" s="36" t="s">
        <v>197</v>
      </c>
      <c r="D18" s="36" t="s">
        <v>196</v>
      </c>
      <c r="E18" s="36" t="s">
        <v>201</v>
      </c>
      <c r="F18" s="36" t="s">
        <v>360</v>
      </c>
      <c r="G18" s="36" t="s">
        <v>340</v>
      </c>
      <c r="H18" s="36" t="s">
        <v>341</v>
      </c>
      <c r="I18" s="36" t="s">
        <v>372</v>
      </c>
      <c r="J18" s="37"/>
      <c r="K18" s="79"/>
      <c r="L18" s="50"/>
      <c r="M18" s="50"/>
      <c r="N18" s="50"/>
      <c r="O18" s="50"/>
      <c r="P18" s="50"/>
      <c r="Q18" s="50"/>
      <c r="R18" s="50"/>
      <c r="S18" s="50"/>
      <c r="T18" s="50"/>
      <c r="U18" s="50"/>
    </row>
    <row r="19" spans="1:21" ht="24.9" customHeight="1" x14ac:dyDescent="0.3">
      <c r="A19" s="187"/>
      <c r="B19" s="44" t="s">
        <v>124</v>
      </c>
      <c r="C19" s="45" t="s">
        <v>185</v>
      </c>
      <c r="D19" s="45" t="s">
        <v>184</v>
      </c>
      <c r="E19" s="45" t="s">
        <v>309</v>
      </c>
      <c r="F19" s="45" t="s">
        <v>360</v>
      </c>
      <c r="G19" s="45" t="s">
        <v>344</v>
      </c>
      <c r="H19" s="45" t="s">
        <v>236</v>
      </c>
      <c r="I19" s="45" t="s">
        <v>244</v>
      </c>
      <c r="J19" s="46"/>
      <c r="L19" s="50"/>
      <c r="M19" s="50"/>
      <c r="N19" s="50"/>
      <c r="O19" s="50"/>
      <c r="P19" s="50"/>
      <c r="Q19" s="50"/>
      <c r="R19" s="50"/>
      <c r="S19" s="50"/>
      <c r="T19" s="50"/>
      <c r="U19" s="50"/>
    </row>
    <row r="20" spans="1:21" ht="24.9" customHeight="1" x14ac:dyDescent="0.3">
      <c r="A20" s="187"/>
      <c r="B20" s="47" t="s">
        <v>125</v>
      </c>
      <c r="C20" s="48" t="s">
        <v>177</v>
      </c>
      <c r="D20" s="48" t="s">
        <v>220</v>
      </c>
      <c r="E20" s="48" t="s">
        <v>239</v>
      </c>
      <c r="F20" s="48" t="s">
        <v>360</v>
      </c>
      <c r="G20" s="48" t="s">
        <v>373</v>
      </c>
      <c r="H20" s="48" t="s">
        <v>374</v>
      </c>
      <c r="I20" s="48" t="s">
        <v>375</v>
      </c>
      <c r="J20" s="49"/>
      <c r="L20" s="50"/>
      <c r="M20" s="50"/>
      <c r="N20" s="50"/>
      <c r="O20" s="50"/>
      <c r="P20" s="50"/>
      <c r="Q20" s="50"/>
      <c r="R20" s="50"/>
      <c r="S20" s="50"/>
      <c r="T20" s="50"/>
      <c r="U20" s="50"/>
    </row>
    <row r="21" spans="1:21" ht="24.9" customHeight="1" x14ac:dyDescent="0.3">
      <c r="A21" s="187"/>
      <c r="B21" s="51" t="s">
        <v>98</v>
      </c>
      <c r="C21" s="52"/>
      <c r="D21" s="52" t="s">
        <v>180</v>
      </c>
      <c r="E21" s="52"/>
      <c r="F21" s="52" t="s">
        <v>360</v>
      </c>
      <c r="G21" s="52" t="s">
        <v>322</v>
      </c>
      <c r="H21" s="53" t="s">
        <v>318</v>
      </c>
      <c r="I21" s="53"/>
      <c r="J21" s="53"/>
    </row>
    <row r="22" spans="1:21" ht="24.9" customHeight="1" x14ac:dyDescent="0.3">
      <c r="A22" s="187"/>
      <c r="B22" s="60" t="s">
        <v>114</v>
      </c>
      <c r="C22" s="62" t="s">
        <v>199</v>
      </c>
      <c r="D22" s="62" t="s">
        <v>227</v>
      </c>
      <c r="E22" s="62" t="s">
        <v>194</v>
      </c>
      <c r="F22" s="62" t="s">
        <v>360</v>
      </c>
      <c r="G22" s="62" t="s">
        <v>361</v>
      </c>
      <c r="H22" s="62" t="s">
        <v>362</v>
      </c>
      <c r="I22" s="62" t="s">
        <v>363</v>
      </c>
      <c r="J22" s="62"/>
    </row>
    <row r="23" spans="1:21" ht="24.9" customHeight="1" x14ac:dyDescent="0.3">
      <c r="A23" s="187"/>
      <c r="B23" s="152" t="s">
        <v>379</v>
      </c>
      <c r="C23" s="160"/>
      <c r="D23" s="160" t="s">
        <v>343</v>
      </c>
      <c r="E23" s="160"/>
      <c r="F23" s="154" t="s">
        <v>360</v>
      </c>
      <c r="G23" s="153" t="s">
        <v>267</v>
      </c>
      <c r="H23" s="153" t="s">
        <v>268</v>
      </c>
      <c r="I23" s="154"/>
      <c r="J23" s="153"/>
    </row>
    <row r="24" spans="1:21" ht="24.9" customHeight="1" x14ac:dyDescent="0.3">
      <c r="A24" s="187"/>
      <c r="B24" s="64" t="s">
        <v>129</v>
      </c>
      <c r="C24" s="54" t="s">
        <v>210</v>
      </c>
      <c r="D24" s="77"/>
      <c r="E24" s="54" t="s">
        <v>339</v>
      </c>
      <c r="F24" s="83" t="s">
        <v>360</v>
      </c>
      <c r="G24" s="54" t="s">
        <v>261</v>
      </c>
      <c r="H24" s="54" t="s">
        <v>263</v>
      </c>
      <c r="I24" s="83"/>
      <c r="J24" s="54"/>
    </row>
    <row r="25" spans="1:21" ht="24.9" customHeight="1" x14ac:dyDescent="0.3">
      <c r="A25" s="187"/>
      <c r="B25" s="64" t="s">
        <v>130</v>
      </c>
      <c r="C25" s="54"/>
      <c r="D25" s="83" t="s">
        <v>271</v>
      </c>
      <c r="E25" s="83" t="s">
        <v>272</v>
      </c>
      <c r="F25" s="54" t="s">
        <v>360</v>
      </c>
      <c r="G25" s="83" t="s">
        <v>317</v>
      </c>
      <c r="H25" s="54" t="s">
        <v>346</v>
      </c>
      <c r="I25" s="54" t="s">
        <v>345</v>
      </c>
      <c r="J25" s="54"/>
    </row>
    <row r="26" spans="1:21" ht="24.9" customHeight="1" x14ac:dyDescent="0.3">
      <c r="A26" s="187"/>
      <c r="B26" s="64" t="s">
        <v>131</v>
      </c>
      <c r="C26" s="54" t="s">
        <v>191</v>
      </c>
      <c r="D26" s="54" t="s">
        <v>190</v>
      </c>
      <c r="E26" s="54" t="s">
        <v>186</v>
      </c>
      <c r="F26" s="109" t="s">
        <v>360</v>
      </c>
      <c r="G26" s="54" t="s">
        <v>235</v>
      </c>
      <c r="H26" s="83" t="s">
        <v>243</v>
      </c>
      <c r="I26" s="54" t="s">
        <v>289</v>
      </c>
      <c r="J26" s="109" t="s">
        <v>315</v>
      </c>
    </row>
    <row r="27" spans="1:21" ht="24.9" customHeight="1" x14ac:dyDescent="0.3">
      <c r="A27" s="187"/>
      <c r="B27" s="64" t="s">
        <v>132</v>
      </c>
      <c r="D27" s="54"/>
      <c r="E27" s="54" t="s">
        <v>321</v>
      </c>
      <c r="F27" s="54" t="s">
        <v>360</v>
      </c>
      <c r="G27" s="54" t="s">
        <v>265</v>
      </c>
      <c r="H27" s="54" t="s">
        <v>266</v>
      </c>
      <c r="I27" s="54" t="s">
        <v>258</v>
      </c>
      <c r="J27" s="54" t="s">
        <v>294</v>
      </c>
    </row>
    <row r="28" spans="1:21" ht="24.9" customHeight="1" x14ac:dyDescent="0.3">
      <c r="A28" s="187"/>
      <c r="B28" s="64" t="s">
        <v>306</v>
      </c>
      <c r="C28" s="54" t="s">
        <v>342</v>
      </c>
      <c r="D28" s="54"/>
      <c r="E28" s="54" t="s">
        <v>245</v>
      </c>
      <c r="F28" s="110" t="s">
        <v>360</v>
      </c>
      <c r="G28" s="110" t="s">
        <v>213</v>
      </c>
      <c r="H28" s="110" t="s">
        <v>241</v>
      </c>
      <c r="I28" s="54" t="s">
        <v>260</v>
      </c>
      <c r="J28" s="54" t="s">
        <v>297</v>
      </c>
    </row>
    <row r="29" spans="1:21" ht="24.9" customHeight="1" x14ac:dyDescent="0.3">
      <c r="A29" s="187"/>
      <c r="B29" s="64" t="s">
        <v>369</v>
      </c>
      <c r="C29" s="54"/>
      <c r="E29" s="54"/>
      <c r="F29" s="110" t="s">
        <v>360</v>
      </c>
      <c r="G29" s="54" t="s">
        <v>214</v>
      </c>
      <c r="H29" s="54" t="s">
        <v>319</v>
      </c>
      <c r="I29" s="83"/>
      <c r="J29" s="55"/>
    </row>
    <row r="30" spans="1:21" ht="24.9" customHeight="1" x14ac:dyDescent="0.3">
      <c r="A30" s="186" t="s">
        <v>127</v>
      </c>
      <c r="B30" s="35">
        <v>4043</v>
      </c>
      <c r="C30" s="36" t="s">
        <v>167</v>
      </c>
      <c r="D30" s="36" t="s">
        <v>217</v>
      </c>
      <c r="E30" s="36" t="s">
        <v>170</v>
      </c>
      <c r="F30" s="36" t="s">
        <v>360</v>
      </c>
      <c r="G30" s="36" t="s">
        <v>275</v>
      </c>
      <c r="H30" s="36" t="s">
        <v>278</v>
      </c>
      <c r="I30" s="36" t="s">
        <v>276</v>
      </c>
      <c r="J30" s="37"/>
      <c r="L30" s="50"/>
      <c r="M30" s="50"/>
      <c r="N30" s="50"/>
      <c r="O30" s="50"/>
      <c r="P30" s="50"/>
    </row>
    <row r="31" spans="1:21" ht="24.9" customHeight="1" x14ac:dyDescent="0.3">
      <c r="A31" s="187"/>
      <c r="B31" s="38" t="s">
        <v>122</v>
      </c>
      <c r="C31" s="39" t="s">
        <v>176</v>
      </c>
      <c r="D31" s="39" t="s">
        <v>224</v>
      </c>
      <c r="E31" s="39" t="s">
        <v>183</v>
      </c>
      <c r="F31" s="39" t="s">
        <v>360</v>
      </c>
      <c r="G31" s="39" t="s">
        <v>298</v>
      </c>
      <c r="H31" s="39" t="s">
        <v>301</v>
      </c>
      <c r="I31" s="39" t="s">
        <v>300</v>
      </c>
      <c r="J31" s="40"/>
      <c r="L31" s="50"/>
      <c r="M31" s="50"/>
      <c r="N31" s="50"/>
      <c r="O31" s="50"/>
      <c r="P31" s="50"/>
    </row>
    <row r="32" spans="1:21" ht="24.9" customHeight="1" x14ac:dyDescent="0.3">
      <c r="A32" s="187"/>
      <c r="B32" s="35" t="s">
        <v>123</v>
      </c>
      <c r="C32" s="36" t="s">
        <v>172</v>
      </c>
      <c r="D32" s="36" t="s">
        <v>174</v>
      </c>
      <c r="E32" s="36" t="s">
        <v>175</v>
      </c>
      <c r="F32" s="36" t="s">
        <v>360</v>
      </c>
      <c r="G32" s="36" t="s">
        <v>238</v>
      </c>
      <c r="H32" s="36" t="s">
        <v>274</v>
      </c>
      <c r="I32" s="36" t="s">
        <v>273</v>
      </c>
      <c r="J32" s="37"/>
      <c r="L32" s="50"/>
      <c r="M32" s="50"/>
      <c r="N32" s="50"/>
      <c r="O32" s="50"/>
      <c r="P32" s="50"/>
    </row>
    <row r="33" spans="1:22" ht="24.9" customHeight="1" x14ac:dyDescent="0.3">
      <c r="A33" s="187"/>
      <c r="B33" s="44" t="s">
        <v>124</v>
      </c>
      <c r="C33" s="45" t="s">
        <v>251</v>
      </c>
      <c r="D33" s="45" t="s">
        <v>203</v>
      </c>
      <c r="E33" s="45" t="s">
        <v>252</v>
      </c>
      <c r="F33" s="45" t="s">
        <v>360</v>
      </c>
      <c r="G33" s="45" t="s">
        <v>182</v>
      </c>
      <c r="H33" s="45" t="s">
        <v>232</v>
      </c>
      <c r="I33" s="45" t="s">
        <v>182</v>
      </c>
      <c r="J33" s="46"/>
      <c r="L33" s="50"/>
      <c r="M33" s="50"/>
      <c r="N33" s="50"/>
      <c r="O33" s="50"/>
      <c r="P33" s="50"/>
    </row>
    <row r="34" spans="1:22" ht="24.9" customHeight="1" x14ac:dyDescent="0.3">
      <c r="A34" s="187"/>
      <c r="B34" s="47" t="s">
        <v>125</v>
      </c>
      <c r="C34" s="48" t="s">
        <v>179</v>
      </c>
      <c r="D34" s="48" t="s">
        <v>205</v>
      </c>
      <c r="E34" s="48" t="s">
        <v>206</v>
      </c>
      <c r="F34" s="48" t="s">
        <v>360</v>
      </c>
      <c r="G34" s="48" t="s">
        <v>377</v>
      </c>
      <c r="H34" s="48"/>
      <c r="I34" s="48"/>
      <c r="J34" s="48"/>
      <c r="L34" s="50"/>
      <c r="M34" s="50"/>
      <c r="N34" s="50"/>
      <c r="O34" s="50"/>
      <c r="P34" s="50"/>
    </row>
    <row r="35" spans="1:22" ht="24.9" customHeight="1" x14ac:dyDescent="0.3">
      <c r="A35" s="187"/>
      <c r="B35" s="51" t="s">
        <v>98</v>
      </c>
      <c r="C35" s="52" t="s">
        <v>222</v>
      </c>
      <c r="D35" s="52" t="s">
        <v>230</v>
      </c>
      <c r="E35" s="52" t="s">
        <v>229</v>
      </c>
      <c r="F35" s="52" t="s">
        <v>360</v>
      </c>
      <c r="G35" s="52" t="s">
        <v>281</v>
      </c>
      <c r="H35" s="52" t="s">
        <v>198</v>
      </c>
      <c r="I35" s="52"/>
      <c r="J35" s="53"/>
    </row>
    <row r="36" spans="1:22" ht="24.9" customHeight="1" x14ac:dyDescent="0.3">
      <c r="A36" s="187"/>
      <c r="B36" s="60" t="s">
        <v>114</v>
      </c>
      <c r="C36" s="62" t="s">
        <v>173</v>
      </c>
      <c r="D36" s="62" t="s">
        <v>168</v>
      </c>
      <c r="E36" s="62" t="s">
        <v>169</v>
      </c>
      <c r="F36" s="62" t="s">
        <v>360</v>
      </c>
      <c r="G36" s="62" t="s">
        <v>333</v>
      </c>
      <c r="H36" s="62" t="s">
        <v>348</v>
      </c>
      <c r="I36" s="62" t="s">
        <v>347</v>
      </c>
      <c r="J36" s="62"/>
    </row>
    <row r="37" spans="1:22" ht="24.9" customHeight="1" x14ac:dyDescent="0.3">
      <c r="A37" s="187"/>
      <c r="B37" s="152" t="s">
        <v>379</v>
      </c>
      <c r="C37" s="153"/>
      <c r="D37" s="153"/>
      <c r="E37" s="153"/>
      <c r="F37" s="154" t="s">
        <v>360</v>
      </c>
      <c r="G37" s="153" t="s">
        <v>303</v>
      </c>
      <c r="H37" s="153" t="s">
        <v>305</v>
      </c>
      <c r="I37" s="159"/>
      <c r="J37" s="153"/>
    </row>
    <row r="38" spans="1:22" ht="24.9" customHeight="1" x14ac:dyDescent="0.3">
      <c r="A38" s="187"/>
      <c r="B38" s="64" t="s">
        <v>129</v>
      </c>
      <c r="C38" s="54" t="s">
        <v>188</v>
      </c>
      <c r="D38" s="54" t="s">
        <v>212</v>
      </c>
      <c r="E38" s="54" t="s">
        <v>335</v>
      </c>
      <c r="F38" s="83" t="s">
        <v>360</v>
      </c>
      <c r="G38" s="54" t="s">
        <v>337</v>
      </c>
      <c r="H38" s="54" t="s">
        <v>311</v>
      </c>
      <c r="I38" s="83" t="s">
        <v>249</v>
      </c>
      <c r="J38" s="54"/>
    </row>
    <row r="39" spans="1:22" ht="24.9" customHeight="1" x14ac:dyDescent="0.3">
      <c r="A39" s="187"/>
      <c r="B39" s="64" t="s">
        <v>130</v>
      </c>
      <c r="C39" s="54"/>
      <c r="D39" s="83" t="s">
        <v>269</v>
      </c>
      <c r="E39" s="83" t="s">
        <v>270</v>
      </c>
      <c r="F39" s="54" t="s">
        <v>360</v>
      </c>
      <c r="G39" s="54" t="s">
        <v>326</v>
      </c>
      <c r="H39" s="54"/>
      <c r="I39" s="54"/>
      <c r="J39" s="54" t="s">
        <v>399</v>
      </c>
    </row>
    <row r="40" spans="1:22" ht="24.9" customHeight="1" x14ac:dyDescent="0.3">
      <c r="A40" s="187"/>
      <c r="B40" s="64" t="s">
        <v>131</v>
      </c>
      <c r="C40" s="109"/>
      <c r="D40" s="83" t="s">
        <v>370</v>
      </c>
      <c r="E40" s="109" t="s">
        <v>215</v>
      </c>
      <c r="F40" s="109" t="s">
        <v>360</v>
      </c>
      <c r="G40" s="54" t="s">
        <v>248</v>
      </c>
      <c r="H40" t="s">
        <v>247</v>
      </c>
      <c r="I40" s="54"/>
      <c r="J40" s="54"/>
    </row>
    <row r="41" spans="1:22" ht="24.9" customHeight="1" x14ac:dyDescent="0.3">
      <c r="A41" s="187"/>
      <c r="B41" s="64" t="s">
        <v>132</v>
      </c>
      <c r="C41" s="54" t="s">
        <v>279</v>
      </c>
      <c r="D41" s="54" t="s">
        <v>189</v>
      </c>
      <c r="E41" s="54" t="s">
        <v>204</v>
      </c>
      <c r="F41" s="54" t="s">
        <v>360</v>
      </c>
      <c r="G41" s="54" t="s">
        <v>253</v>
      </c>
      <c r="H41" s="54" t="s">
        <v>254</v>
      </c>
      <c r="I41" s="54" t="s">
        <v>257</v>
      </c>
      <c r="J41" s="54" t="s">
        <v>401</v>
      </c>
    </row>
    <row r="42" spans="1:22" ht="24.9" customHeight="1" x14ac:dyDescent="0.3">
      <c r="A42" s="187"/>
      <c r="B42" s="64" t="s">
        <v>306</v>
      </c>
      <c r="C42" s="54" t="s">
        <v>323</v>
      </c>
      <c r="D42" s="110" t="s">
        <v>311</v>
      </c>
      <c r="E42" s="54" t="s">
        <v>211</v>
      </c>
      <c r="F42" s="110" t="s">
        <v>360</v>
      </c>
      <c r="G42" s="54" t="s">
        <v>304</v>
      </c>
      <c r="H42" s="110" t="s">
        <v>187</v>
      </c>
      <c r="I42" s="54" t="s">
        <v>259</v>
      </c>
      <c r="J42" s="54" t="s">
        <v>402</v>
      </c>
    </row>
    <row r="43" spans="1:22" ht="24.9" customHeight="1" x14ac:dyDescent="0.3">
      <c r="A43" s="187"/>
      <c r="B43" s="64" t="s">
        <v>369</v>
      </c>
      <c r="C43" s="54"/>
      <c r="D43" s="54"/>
      <c r="E43" s="54" t="s">
        <v>291</v>
      </c>
      <c r="F43" s="110" t="s">
        <v>360</v>
      </c>
      <c r="H43" s="110"/>
      <c r="I43" s="54"/>
      <c r="J43" s="55"/>
    </row>
    <row r="44" spans="1:22" ht="24.9" customHeight="1" x14ac:dyDescent="0.3">
      <c r="A44" s="186" t="s">
        <v>128</v>
      </c>
      <c r="B44" s="35">
        <v>4043</v>
      </c>
      <c r="C44" s="36" t="s">
        <v>192</v>
      </c>
      <c r="D44" s="36" t="s">
        <v>226</v>
      </c>
      <c r="E44" s="36" t="s">
        <v>195</v>
      </c>
      <c r="F44" s="36" t="s">
        <v>360</v>
      </c>
      <c r="G44" s="36" t="s">
        <v>307</v>
      </c>
      <c r="H44" s="36" t="s">
        <v>332</v>
      </c>
      <c r="I44" s="36" t="s">
        <v>331</v>
      </c>
      <c r="J44" s="37"/>
    </row>
    <row r="45" spans="1:22" ht="24.9" customHeight="1" x14ac:dyDescent="0.3">
      <c r="A45" s="187"/>
      <c r="B45" s="38" t="s">
        <v>122</v>
      </c>
      <c r="C45" s="39" t="s">
        <v>202</v>
      </c>
      <c r="D45" s="39" t="s">
        <v>233</v>
      </c>
      <c r="E45" s="39" t="s">
        <v>209</v>
      </c>
      <c r="F45" s="39" t="s">
        <v>360</v>
      </c>
      <c r="G45" s="39" t="s">
        <v>365</v>
      </c>
      <c r="H45" s="39" t="s">
        <v>368</v>
      </c>
      <c r="I45" s="39" t="s">
        <v>367</v>
      </c>
      <c r="J45" s="40"/>
      <c r="M45" s="50"/>
      <c r="N45" s="50"/>
      <c r="O45" s="50"/>
      <c r="P45" s="50"/>
      <c r="Q45" s="50"/>
      <c r="R45" s="50"/>
      <c r="S45" s="50"/>
      <c r="T45" s="50"/>
      <c r="U45" s="50"/>
      <c r="V45" s="50"/>
    </row>
    <row r="46" spans="1:22" ht="24.9" customHeight="1" x14ac:dyDescent="0.3">
      <c r="A46" s="187"/>
      <c r="B46" s="35" t="s">
        <v>123</v>
      </c>
      <c r="C46" s="36" t="s">
        <v>197</v>
      </c>
      <c r="D46" s="36" t="s">
        <v>200</v>
      </c>
      <c r="E46" s="36" t="s">
        <v>201</v>
      </c>
      <c r="F46" s="36" t="s">
        <v>360</v>
      </c>
      <c r="G46" s="36" t="s">
        <v>340</v>
      </c>
      <c r="H46" s="36" t="s">
        <v>371</v>
      </c>
      <c r="I46" s="36" t="s">
        <v>372</v>
      </c>
      <c r="J46" s="36"/>
      <c r="N46" s="50"/>
      <c r="O46" s="50"/>
      <c r="P46" s="50"/>
      <c r="Q46" s="50"/>
      <c r="R46" s="50"/>
      <c r="S46" s="50"/>
      <c r="T46" s="50"/>
      <c r="U46" s="50"/>
      <c r="V46" s="50"/>
    </row>
    <row r="47" spans="1:22" ht="24.9" customHeight="1" x14ac:dyDescent="0.3">
      <c r="A47" s="187"/>
      <c r="B47" s="44" t="s">
        <v>124</v>
      </c>
      <c r="C47" s="45" t="s">
        <v>185</v>
      </c>
      <c r="D47" s="45" t="s">
        <v>310</v>
      </c>
      <c r="E47" s="45" t="s">
        <v>309</v>
      </c>
      <c r="F47" s="45" t="s">
        <v>360</v>
      </c>
      <c r="G47" s="45" t="s">
        <v>344</v>
      </c>
      <c r="H47" s="45" t="s">
        <v>290</v>
      </c>
      <c r="I47" s="45"/>
      <c r="J47" s="46"/>
      <c r="N47" s="50"/>
      <c r="O47" s="50"/>
      <c r="P47" s="50"/>
      <c r="Q47" s="50"/>
      <c r="R47" s="50"/>
      <c r="S47" s="50"/>
      <c r="T47" s="50"/>
      <c r="U47" s="50"/>
      <c r="V47" s="50"/>
    </row>
    <row r="48" spans="1:22" ht="24.9" customHeight="1" x14ac:dyDescent="0.3">
      <c r="A48" s="187"/>
      <c r="B48" s="47" t="s">
        <v>125</v>
      </c>
      <c r="C48" s="48" t="s">
        <v>177</v>
      </c>
      <c r="D48" s="48" t="s">
        <v>240</v>
      </c>
      <c r="E48" s="48" t="s">
        <v>239</v>
      </c>
      <c r="F48" s="48" t="s">
        <v>360</v>
      </c>
      <c r="G48" s="48" t="s">
        <v>373</v>
      </c>
      <c r="H48" s="48" t="s">
        <v>376</v>
      </c>
      <c r="I48" s="48" t="s">
        <v>375</v>
      </c>
      <c r="J48" s="48"/>
      <c r="N48" s="50"/>
      <c r="O48" s="50"/>
      <c r="P48" s="50"/>
      <c r="Q48" s="50"/>
      <c r="R48" s="50"/>
      <c r="S48" s="50"/>
      <c r="T48" s="50"/>
      <c r="U48" s="50"/>
      <c r="V48" s="50"/>
    </row>
    <row r="49" spans="1:10" ht="24.9" customHeight="1" x14ac:dyDescent="0.3">
      <c r="A49" s="187"/>
      <c r="B49" s="51" t="s">
        <v>98</v>
      </c>
      <c r="C49" s="52"/>
      <c r="D49" s="52" t="s">
        <v>325</v>
      </c>
      <c r="E49" s="52" t="s">
        <v>207</v>
      </c>
      <c r="F49" s="52" t="s">
        <v>360</v>
      </c>
      <c r="G49" s="52" t="s">
        <v>320</v>
      </c>
      <c r="H49" s="52" t="s">
        <v>221</v>
      </c>
      <c r="I49" s="52"/>
      <c r="J49" s="53"/>
    </row>
    <row r="50" spans="1:10" ht="24.9" customHeight="1" x14ac:dyDescent="0.3">
      <c r="A50" s="187"/>
      <c r="B50" s="60" t="s">
        <v>114</v>
      </c>
      <c r="C50" s="62" t="s">
        <v>199</v>
      </c>
      <c r="D50" s="62" t="s">
        <v>193</v>
      </c>
      <c r="E50" s="62" t="s">
        <v>194</v>
      </c>
      <c r="F50" s="62" t="s">
        <v>360</v>
      </c>
      <c r="G50" s="62" t="s">
        <v>361</v>
      </c>
      <c r="H50" s="62" t="s">
        <v>364</v>
      </c>
      <c r="I50" s="62" t="s">
        <v>363</v>
      </c>
      <c r="J50" s="61"/>
    </row>
    <row r="51" spans="1:10" ht="24.9" customHeight="1" x14ac:dyDescent="0.3">
      <c r="A51" s="187"/>
      <c r="B51" s="152" t="s">
        <v>379</v>
      </c>
      <c r="C51" s="160"/>
      <c r="D51" s="160" t="s">
        <v>246</v>
      </c>
      <c r="E51" s="160"/>
      <c r="F51" s="154" t="s">
        <v>360</v>
      </c>
      <c r="G51" s="153" t="s">
        <v>264</v>
      </c>
      <c r="H51" s="153" t="s">
        <v>262</v>
      </c>
      <c r="I51" s="154"/>
      <c r="J51" s="155"/>
    </row>
    <row r="52" spans="1:10" ht="24.9" customHeight="1" x14ac:dyDescent="0.3">
      <c r="A52" s="187"/>
      <c r="B52" s="64" t="s">
        <v>129</v>
      </c>
      <c r="C52" s="54" t="s">
        <v>210</v>
      </c>
      <c r="D52" s="54"/>
      <c r="E52" s="54" t="s">
        <v>339</v>
      </c>
      <c r="F52" s="83" t="s">
        <v>360</v>
      </c>
      <c r="G52" s="54" t="s">
        <v>261</v>
      </c>
      <c r="H52" s="54" t="s">
        <v>263</v>
      </c>
      <c r="I52" s="54" t="s">
        <v>289</v>
      </c>
      <c r="J52" s="54" t="s">
        <v>397</v>
      </c>
    </row>
    <row r="53" spans="1:10" ht="24.9" customHeight="1" x14ac:dyDescent="0.3">
      <c r="A53" s="187"/>
      <c r="B53" s="64" t="s">
        <v>130</v>
      </c>
      <c r="C53" s="54"/>
      <c r="D53" s="83" t="s">
        <v>271</v>
      </c>
      <c r="E53" s="83" t="s">
        <v>272</v>
      </c>
      <c r="F53" s="54" t="s">
        <v>360</v>
      </c>
      <c r="G53" s="83" t="s">
        <v>317</v>
      </c>
      <c r="H53" s="83" t="s">
        <v>243</v>
      </c>
      <c r="I53" s="54" t="s">
        <v>345</v>
      </c>
      <c r="J53" s="54" t="s">
        <v>429</v>
      </c>
    </row>
    <row r="54" spans="1:10" ht="24.9" customHeight="1" x14ac:dyDescent="0.3">
      <c r="A54" s="187"/>
      <c r="B54" s="64" t="s">
        <v>131</v>
      </c>
      <c r="C54" s="54" t="s">
        <v>191</v>
      </c>
      <c r="D54" s="54" t="s">
        <v>190</v>
      </c>
      <c r="E54" s="54" t="s">
        <v>186</v>
      </c>
      <c r="F54" s="109" t="s">
        <v>360</v>
      </c>
      <c r="G54" s="54" t="s">
        <v>235</v>
      </c>
      <c r="H54" s="54" t="s">
        <v>319</v>
      </c>
      <c r="I54" s="54" t="s">
        <v>346</v>
      </c>
      <c r="J54" s="109" t="s">
        <v>316</v>
      </c>
    </row>
    <row r="55" spans="1:10" ht="24.9" customHeight="1" x14ac:dyDescent="0.3">
      <c r="A55" s="187"/>
      <c r="B55" s="64" t="s">
        <v>132</v>
      </c>
      <c r="C55" s="54"/>
      <c r="D55" s="54"/>
      <c r="E55" s="54" t="s">
        <v>321</v>
      </c>
      <c r="F55" s="54" t="s">
        <v>360</v>
      </c>
      <c r="G55" s="54" t="s">
        <v>265</v>
      </c>
      <c r="H55" s="54" t="s">
        <v>266</v>
      </c>
      <c r="I55" s="54" t="s">
        <v>258</v>
      </c>
      <c r="J55" s="54"/>
    </row>
    <row r="56" spans="1:10" ht="24.9" customHeight="1" x14ac:dyDescent="0.3">
      <c r="A56" s="187"/>
      <c r="B56" s="64" t="s">
        <v>306</v>
      </c>
      <c r="C56" s="54" t="s">
        <v>342</v>
      </c>
      <c r="D56" s="54"/>
      <c r="E56" s="54" t="s">
        <v>245</v>
      </c>
      <c r="F56" s="110" t="s">
        <v>360</v>
      </c>
      <c r="G56" s="110" t="s">
        <v>213</v>
      </c>
      <c r="H56" s="110" t="s">
        <v>241</v>
      </c>
      <c r="I56" s="54" t="s">
        <v>260</v>
      </c>
      <c r="J56" s="54" t="s">
        <v>403</v>
      </c>
    </row>
    <row r="57" spans="1:10" ht="24.9" customHeight="1" x14ac:dyDescent="0.3">
      <c r="A57" s="187"/>
      <c r="B57" s="64" t="s">
        <v>369</v>
      </c>
      <c r="C57" s="54"/>
      <c r="D57" s="77"/>
      <c r="E57" s="83"/>
      <c r="F57" s="110" t="s">
        <v>360</v>
      </c>
      <c r="G57" s="54" t="s">
        <v>214</v>
      </c>
      <c r="H57" s="77"/>
      <c r="I57" s="77"/>
      <c r="J57" s="54"/>
    </row>
    <row r="58" spans="1:10" ht="24.9" customHeight="1" x14ac:dyDescent="0.3">
      <c r="A58" s="186" t="s">
        <v>133</v>
      </c>
      <c r="B58" s="35">
        <v>4043</v>
      </c>
      <c r="C58" s="36"/>
      <c r="D58" s="36"/>
      <c r="E58" s="36"/>
      <c r="F58" s="36" t="s">
        <v>360</v>
      </c>
      <c r="G58" s="36"/>
      <c r="H58" s="36"/>
      <c r="I58" s="36"/>
      <c r="J58" s="37"/>
    </row>
    <row r="59" spans="1:10" ht="24.9" customHeight="1" x14ac:dyDescent="0.3">
      <c r="A59" s="187"/>
      <c r="B59" s="38" t="s">
        <v>122</v>
      </c>
      <c r="C59" s="39"/>
      <c r="D59" s="39"/>
      <c r="E59" s="39"/>
      <c r="F59" s="39" t="s">
        <v>360</v>
      </c>
      <c r="G59" s="39"/>
      <c r="H59" s="39"/>
      <c r="I59" s="39"/>
      <c r="J59" s="40"/>
    </row>
    <row r="60" spans="1:10" ht="24.9" customHeight="1" x14ac:dyDescent="0.3">
      <c r="A60" s="187"/>
      <c r="B60" s="41" t="s">
        <v>123</v>
      </c>
      <c r="C60" s="42"/>
      <c r="D60" s="42"/>
      <c r="E60" s="42"/>
      <c r="F60" s="36" t="s">
        <v>360</v>
      </c>
      <c r="G60" s="42"/>
      <c r="H60" s="42"/>
      <c r="I60" s="42"/>
      <c r="J60" s="43"/>
    </row>
    <row r="61" spans="1:10" ht="24.9" customHeight="1" x14ac:dyDescent="0.3">
      <c r="A61" s="187"/>
      <c r="B61" s="44" t="s">
        <v>124</v>
      </c>
      <c r="C61" s="45"/>
      <c r="D61" s="45"/>
      <c r="E61" s="45"/>
      <c r="F61" s="45" t="s">
        <v>360</v>
      </c>
      <c r="G61" s="45"/>
      <c r="H61" s="45"/>
      <c r="I61" s="45"/>
      <c r="J61" s="46"/>
    </row>
    <row r="62" spans="1:10" ht="24.9" customHeight="1" x14ac:dyDescent="0.3">
      <c r="A62" s="187"/>
      <c r="B62" s="47" t="s">
        <v>125</v>
      </c>
      <c r="C62" s="48"/>
      <c r="D62" s="48"/>
      <c r="E62" s="48"/>
      <c r="F62" s="48" t="s">
        <v>360</v>
      </c>
      <c r="G62" s="48"/>
      <c r="H62" s="48"/>
      <c r="I62" s="48"/>
      <c r="J62" s="49"/>
    </row>
    <row r="63" spans="1:10" ht="24.9" customHeight="1" x14ac:dyDescent="0.3">
      <c r="A63" s="187"/>
      <c r="B63" s="51" t="s">
        <v>98</v>
      </c>
      <c r="C63" s="52"/>
      <c r="D63" s="52"/>
      <c r="E63" s="52"/>
      <c r="F63" s="52" t="s">
        <v>360</v>
      </c>
      <c r="G63" s="52"/>
      <c r="H63" s="52"/>
      <c r="I63" s="52"/>
      <c r="J63" s="53"/>
    </row>
    <row r="64" spans="1:10" ht="24.9" customHeight="1" x14ac:dyDescent="0.3">
      <c r="A64" s="187"/>
      <c r="B64" s="60" t="s">
        <v>114</v>
      </c>
      <c r="C64" s="61"/>
      <c r="D64" s="61"/>
      <c r="E64" s="61"/>
      <c r="F64" s="62" t="s">
        <v>360</v>
      </c>
      <c r="G64" s="61"/>
      <c r="H64" s="61"/>
      <c r="I64" s="61"/>
      <c r="J64" s="62"/>
    </row>
    <row r="65" spans="1:10" ht="24.9" customHeight="1" x14ac:dyDescent="0.3">
      <c r="A65" s="187"/>
      <c r="B65" s="152" t="s">
        <v>379</v>
      </c>
      <c r="C65" s="156"/>
      <c r="D65" s="156"/>
      <c r="E65" s="156"/>
      <c r="F65" s="154" t="s">
        <v>360</v>
      </c>
      <c r="G65" s="156"/>
      <c r="H65" s="156"/>
      <c r="I65" s="156"/>
      <c r="J65" s="157"/>
    </row>
    <row r="66" spans="1:10" ht="24.9" customHeight="1" x14ac:dyDescent="0.3">
      <c r="A66" s="187"/>
      <c r="B66" s="64" t="s">
        <v>129</v>
      </c>
      <c r="C66" s="54"/>
      <c r="D66" s="54"/>
      <c r="E66" s="54"/>
      <c r="F66" s="83" t="s">
        <v>360</v>
      </c>
      <c r="G66" s="54"/>
      <c r="H66" s="65"/>
      <c r="I66" s="54"/>
      <c r="J66" s="77"/>
    </row>
    <row r="67" spans="1:10" ht="24.9" customHeight="1" x14ac:dyDescent="0.3">
      <c r="A67" s="187"/>
      <c r="B67" s="64" t="s">
        <v>130</v>
      </c>
      <c r="C67" s="54"/>
      <c r="D67" s="54"/>
      <c r="E67" s="54"/>
      <c r="F67" s="54" t="s">
        <v>360</v>
      </c>
      <c r="G67" s="54"/>
      <c r="H67" s="55"/>
      <c r="I67" s="54"/>
      <c r="J67" s="54"/>
    </row>
    <row r="68" spans="1:10" ht="24.9" customHeight="1" x14ac:dyDescent="0.3">
      <c r="A68" s="187"/>
      <c r="B68" s="64" t="s">
        <v>131</v>
      </c>
      <c r="C68" s="54"/>
      <c r="D68" s="54"/>
      <c r="E68" s="54"/>
      <c r="F68" s="109" t="s">
        <v>360</v>
      </c>
      <c r="G68" s="54"/>
      <c r="H68" s="55"/>
      <c r="I68" s="54"/>
      <c r="J68" s="54"/>
    </row>
    <row r="69" spans="1:10" ht="24.9" customHeight="1" x14ac:dyDescent="0.3">
      <c r="A69" s="187"/>
      <c r="B69" s="64" t="s">
        <v>132</v>
      </c>
      <c r="C69" s="54"/>
      <c r="D69" s="54"/>
      <c r="E69" s="54"/>
      <c r="F69" s="54" t="s">
        <v>360</v>
      </c>
      <c r="G69" s="54"/>
      <c r="H69" s="55"/>
      <c r="I69" s="54"/>
      <c r="J69" s="54"/>
    </row>
    <row r="70" spans="1:10" ht="24.9" customHeight="1" x14ac:dyDescent="0.3">
      <c r="A70" s="187"/>
      <c r="B70" s="64" t="s">
        <v>369</v>
      </c>
      <c r="C70" s="54"/>
      <c r="D70" s="54"/>
      <c r="E70" s="54"/>
      <c r="F70" s="110" t="s">
        <v>360</v>
      </c>
      <c r="G70" s="54"/>
      <c r="H70" s="55"/>
      <c r="I70" s="54"/>
      <c r="J70" s="54"/>
    </row>
    <row r="71" spans="1:10" ht="24.9" customHeight="1" x14ac:dyDescent="0.3">
      <c r="A71" s="188"/>
      <c r="B71" s="64" t="s">
        <v>306</v>
      </c>
      <c r="C71" s="54"/>
      <c r="D71" s="54"/>
      <c r="E71" s="54"/>
      <c r="F71" s="110" t="s">
        <v>360</v>
      </c>
      <c r="G71" s="54"/>
      <c r="H71" s="55"/>
      <c r="I71" s="54"/>
      <c r="J71" s="55"/>
    </row>
    <row r="72" spans="1:10" x14ac:dyDescent="0.3">
      <c r="C72" s="50"/>
      <c r="D72" s="50"/>
      <c r="E72" s="50"/>
      <c r="F72" s="50"/>
      <c r="G72" s="50"/>
      <c r="H72" s="50"/>
      <c r="I72" s="50"/>
      <c r="J72" s="50"/>
    </row>
    <row r="73" spans="1:10" x14ac:dyDescent="0.3">
      <c r="C73" s="50"/>
      <c r="D73" s="50"/>
      <c r="E73" s="50"/>
      <c r="F73" s="50"/>
      <c r="G73" s="50"/>
      <c r="H73" s="50"/>
      <c r="I73" s="50"/>
      <c r="J73" s="50"/>
    </row>
    <row r="74" spans="1:10" x14ac:dyDescent="0.3">
      <c r="C74" s="50"/>
      <c r="D74" s="50"/>
      <c r="E74" s="50"/>
      <c r="F74" s="50"/>
      <c r="G74" s="50"/>
      <c r="H74" s="50"/>
      <c r="I74" s="50"/>
      <c r="J74" s="50"/>
    </row>
    <row r="75" spans="1:10" x14ac:dyDescent="0.3">
      <c r="C75" s="50"/>
      <c r="D75" s="50"/>
      <c r="E75" s="50"/>
      <c r="F75" s="50"/>
      <c r="G75" s="50"/>
      <c r="H75" s="50"/>
      <c r="I75" s="50"/>
      <c r="J75" s="50"/>
    </row>
    <row r="76" spans="1:10" x14ac:dyDescent="0.3">
      <c r="C76" s="50"/>
      <c r="D76" s="50"/>
      <c r="E76" s="50"/>
      <c r="F76" s="50"/>
      <c r="G76" s="50"/>
      <c r="H76" s="50"/>
      <c r="I76" s="50"/>
      <c r="J76" s="50"/>
    </row>
    <row r="77" spans="1:10" x14ac:dyDescent="0.3">
      <c r="C77" s="50"/>
      <c r="D77" s="50"/>
      <c r="E77" s="50"/>
      <c r="F77" s="50"/>
      <c r="G77" s="50"/>
      <c r="H77" s="50"/>
      <c r="I77" s="50"/>
      <c r="J77" s="50"/>
    </row>
    <row r="78" spans="1:10" x14ac:dyDescent="0.3">
      <c r="C78" s="50"/>
      <c r="D78" s="50"/>
      <c r="E78" s="50"/>
      <c r="F78" s="50"/>
      <c r="G78" s="50"/>
      <c r="H78" s="50"/>
      <c r="I78" s="50"/>
      <c r="J78" s="50"/>
    </row>
    <row r="79" spans="1:10" x14ac:dyDescent="0.3">
      <c r="C79" s="50"/>
      <c r="D79" s="50"/>
      <c r="E79" s="50"/>
      <c r="F79" s="50"/>
      <c r="G79" s="50"/>
      <c r="H79" s="50"/>
      <c r="I79" s="50"/>
      <c r="J79" s="50"/>
    </row>
    <row r="80" spans="1:10" x14ac:dyDescent="0.3">
      <c r="C80" s="50"/>
      <c r="D80" s="50"/>
      <c r="E80" s="50"/>
      <c r="F80" s="50"/>
      <c r="G80" s="50"/>
      <c r="H80" s="50"/>
      <c r="I80" s="50"/>
      <c r="J80" s="50"/>
    </row>
    <row r="81" spans="3:10" x14ac:dyDescent="0.3">
      <c r="C81" s="50"/>
      <c r="D81" s="50"/>
      <c r="E81" s="50"/>
      <c r="F81" s="50"/>
      <c r="G81" s="50"/>
      <c r="H81" s="50"/>
      <c r="I81" s="50"/>
      <c r="J81" s="50"/>
    </row>
    <row r="82" spans="3:10" x14ac:dyDescent="0.3">
      <c r="C82" s="50"/>
      <c r="D82" s="50"/>
      <c r="E82" s="50"/>
      <c r="F82" s="50"/>
      <c r="G82" s="50"/>
      <c r="H82" s="50"/>
      <c r="I82" s="50"/>
      <c r="J82" s="50"/>
    </row>
    <row r="83" spans="3:10" x14ac:dyDescent="0.3">
      <c r="C83" s="50"/>
      <c r="D83" s="50"/>
      <c r="E83" s="50"/>
      <c r="F83" s="50"/>
      <c r="G83" s="50"/>
      <c r="H83" s="50"/>
      <c r="I83" s="50"/>
      <c r="J83" s="50"/>
    </row>
    <row r="84" spans="3:10" x14ac:dyDescent="0.3">
      <c r="C84" s="50"/>
      <c r="D84" s="50"/>
      <c r="E84" s="50"/>
      <c r="F84" s="50"/>
      <c r="G84" s="50"/>
      <c r="H84" s="50"/>
      <c r="I84" s="50"/>
      <c r="J84" s="50"/>
    </row>
    <row r="85" spans="3:10" x14ac:dyDescent="0.3">
      <c r="C85" s="50"/>
      <c r="D85" s="50"/>
      <c r="E85" s="50"/>
      <c r="F85" s="50"/>
      <c r="G85" s="50"/>
      <c r="H85" s="50"/>
      <c r="I85" s="50"/>
      <c r="J85" s="50"/>
    </row>
  </sheetData>
  <mergeCells count="5">
    <mergeCell ref="A2:A15"/>
    <mergeCell ref="A16:A29"/>
    <mergeCell ref="A30:A43"/>
    <mergeCell ref="A44:A57"/>
    <mergeCell ref="A58:A71"/>
  </mergeCells>
  <phoneticPr fontId="14" type="noConversion"/>
  <pageMargins left="0.7" right="0.7" top="0.75" bottom="0.75" header="0.3" footer="0.3"/>
  <pageSetup scale="9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1"/>
  <sheetViews>
    <sheetView topLeftCell="A56" zoomScale="105" workbookViewId="0">
      <selection activeCell="B74" sqref="B74"/>
    </sheetView>
  </sheetViews>
  <sheetFormatPr defaultRowHeight="14.4" x14ac:dyDescent="0.3"/>
  <cols>
    <col min="2" max="2" width="10.109375" bestFit="1" customWidth="1"/>
  </cols>
  <sheetData>
    <row r="1" spans="1:2" x14ac:dyDescent="0.3">
      <c r="A1" s="74" t="s">
        <v>134</v>
      </c>
      <c r="B1" s="74" t="s">
        <v>7</v>
      </c>
    </row>
    <row r="2" spans="1:2" x14ac:dyDescent="0.3">
      <c r="A2" s="66">
        <v>1</v>
      </c>
      <c r="B2" s="66">
        <v>4043</v>
      </c>
    </row>
    <row r="3" spans="1:2" x14ac:dyDescent="0.3">
      <c r="A3" s="67">
        <v>2</v>
      </c>
      <c r="B3" s="67" t="s">
        <v>122</v>
      </c>
    </row>
    <row r="4" spans="1:2" x14ac:dyDescent="0.3">
      <c r="A4" s="68">
        <v>3</v>
      </c>
      <c r="B4" s="68" t="s">
        <v>123</v>
      </c>
    </row>
    <row r="5" spans="1:2" x14ac:dyDescent="0.3">
      <c r="A5" s="69">
        <v>4</v>
      </c>
      <c r="B5" s="69" t="s">
        <v>124</v>
      </c>
    </row>
    <row r="6" spans="1:2" x14ac:dyDescent="0.3">
      <c r="A6" s="70">
        <v>5</v>
      </c>
      <c r="B6" s="70" t="s">
        <v>125</v>
      </c>
    </row>
    <row r="7" spans="1:2" x14ac:dyDescent="0.3">
      <c r="A7" s="71">
        <v>6</v>
      </c>
      <c r="B7" s="71" t="s">
        <v>98</v>
      </c>
    </row>
    <row r="8" spans="1:2" x14ac:dyDescent="0.3">
      <c r="A8" s="72">
        <v>7</v>
      </c>
      <c r="B8" s="72" t="s">
        <v>114</v>
      </c>
    </row>
    <row r="9" spans="1:2" x14ac:dyDescent="0.3">
      <c r="A9" s="158">
        <v>8</v>
      </c>
      <c r="B9" s="158" t="s">
        <v>379</v>
      </c>
    </row>
    <row r="10" spans="1:2" x14ac:dyDescent="0.3">
      <c r="A10" s="73">
        <v>9</v>
      </c>
      <c r="B10" s="73" t="s">
        <v>129</v>
      </c>
    </row>
    <row r="11" spans="1:2" x14ac:dyDescent="0.3">
      <c r="A11" s="73">
        <v>10</v>
      </c>
      <c r="B11" s="73" t="s">
        <v>130</v>
      </c>
    </row>
    <row r="12" spans="1:2" x14ac:dyDescent="0.3">
      <c r="A12" s="73">
        <v>11</v>
      </c>
      <c r="B12" s="73" t="s">
        <v>131</v>
      </c>
    </row>
    <row r="13" spans="1:2" x14ac:dyDescent="0.3">
      <c r="A13" s="73">
        <v>12</v>
      </c>
      <c r="B13" s="73" t="s">
        <v>132</v>
      </c>
    </row>
    <row r="14" spans="1:2" x14ac:dyDescent="0.3">
      <c r="A14" s="73">
        <v>13</v>
      </c>
      <c r="B14" s="73" t="s">
        <v>306</v>
      </c>
    </row>
    <row r="15" spans="1:2" x14ac:dyDescent="0.3">
      <c r="A15" s="73">
        <v>14</v>
      </c>
      <c r="B15" s="73" t="s">
        <v>369</v>
      </c>
    </row>
    <row r="16" spans="1:2" x14ac:dyDescent="0.3">
      <c r="A16" s="73">
        <v>15</v>
      </c>
      <c r="B16" s="66">
        <v>4043</v>
      </c>
    </row>
    <row r="17" spans="1:2" x14ac:dyDescent="0.3">
      <c r="A17" s="73">
        <v>16</v>
      </c>
      <c r="B17" s="67" t="s">
        <v>122</v>
      </c>
    </row>
    <row r="18" spans="1:2" x14ac:dyDescent="0.3">
      <c r="A18" s="73">
        <v>17</v>
      </c>
      <c r="B18" s="68" t="s">
        <v>123</v>
      </c>
    </row>
    <row r="19" spans="1:2" x14ac:dyDescent="0.3">
      <c r="A19" s="73">
        <v>18</v>
      </c>
      <c r="B19" s="69" t="s">
        <v>124</v>
      </c>
    </row>
    <row r="20" spans="1:2" x14ac:dyDescent="0.3">
      <c r="A20" s="73">
        <v>19</v>
      </c>
      <c r="B20" s="70" t="s">
        <v>125</v>
      </c>
    </row>
    <row r="21" spans="1:2" x14ac:dyDescent="0.3">
      <c r="A21" s="73">
        <v>20</v>
      </c>
      <c r="B21" s="71" t="s">
        <v>98</v>
      </c>
    </row>
    <row r="22" spans="1:2" x14ac:dyDescent="0.3">
      <c r="A22" s="73">
        <v>21</v>
      </c>
      <c r="B22" s="72" t="s">
        <v>114</v>
      </c>
    </row>
    <row r="23" spans="1:2" x14ac:dyDescent="0.3">
      <c r="A23" s="73">
        <v>22</v>
      </c>
      <c r="B23" s="158" t="s">
        <v>379</v>
      </c>
    </row>
    <row r="24" spans="1:2" x14ac:dyDescent="0.3">
      <c r="A24" s="73">
        <v>23</v>
      </c>
      <c r="B24" s="73" t="s">
        <v>129</v>
      </c>
    </row>
    <row r="25" spans="1:2" x14ac:dyDescent="0.3">
      <c r="A25" s="73">
        <v>24</v>
      </c>
      <c r="B25" s="73" t="s">
        <v>130</v>
      </c>
    </row>
    <row r="26" spans="1:2" x14ac:dyDescent="0.3">
      <c r="A26" s="73">
        <v>25</v>
      </c>
      <c r="B26" s="73" t="s">
        <v>131</v>
      </c>
    </row>
    <row r="27" spans="1:2" x14ac:dyDescent="0.3">
      <c r="A27" s="73">
        <v>26</v>
      </c>
      <c r="B27" s="73" t="s">
        <v>132</v>
      </c>
    </row>
    <row r="28" spans="1:2" x14ac:dyDescent="0.3">
      <c r="A28" s="73">
        <v>27</v>
      </c>
      <c r="B28" s="73" t="s">
        <v>306</v>
      </c>
    </row>
    <row r="29" spans="1:2" x14ac:dyDescent="0.3">
      <c r="A29" s="73">
        <v>28</v>
      </c>
      <c r="B29" s="73" t="s">
        <v>369</v>
      </c>
    </row>
    <row r="30" spans="1:2" x14ac:dyDescent="0.3">
      <c r="A30" s="73">
        <v>29</v>
      </c>
      <c r="B30" s="66">
        <v>4043</v>
      </c>
    </row>
    <row r="31" spans="1:2" x14ac:dyDescent="0.3">
      <c r="A31" s="73">
        <v>30</v>
      </c>
      <c r="B31" s="67" t="s">
        <v>122</v>
      </c>
    </row>
    <row r="32" spans="1:2" x14ac:dyDescent="0.3">
      <c r="A32" s="73">
        <v>31</v>
      </c>
      <c r="B32" s="68" t="s">
        <v>123</v>
      </c>
    </row>
    <row r="33" spans="1:2" x14ac:dyDescent="0.3">
      <c r="A33" s="73">
        <v>32</v>
      </c>
      <c r="B33" s="69" t="s">
        <v>124</v>
      </c>
    </row>
    <row r="34" spans="1:2" x14ac:dyDescent="0.3">
      <c r="A34" s="73">
        <v>33</v>
      </c>
      <c r="B34" s="70" t="s">
        <v>125</v>
      </c>
    </row>
    <row r="35" spans="1:2" x14ac:dyDescent="0.3">
      <c r="A35" s="73">
        <v>34</v>
      </c>
      <c r="B35" s="71" t="s">
        <v>98</v>
      </c>
    </row>
    <row r="36" spans="1:2" x14ac:dyDescent="0.3">
      <c r="A36" s="73">
        <v>35</v>
      </c>
      <c r="B36" s="72" t="s">
        <v>114</v>
      </c>
    </row>
    <row r="37" spans="1:2" x14ac:dyDescent="0.3">
      <c r="A37" s="73">
        <v>36</v>
      </c>
      <c r="B37" s="158" t="s">
        <v>379</v>
      </c>
    </row>
    <row r="38" spans="1:2" x14ac:dyDescent="0.3">
      <c r="A38" s="73">
        <v>37</v>
      </c>
      <c r="B38" s="73" t="s">
        <v>129</v>
      </c>
    </row>
    <row r="39" spans="1:2" x14ac:dyDescent="0.3">
      <c r="A39" s="73">
        <v>38</v>
      </c>
      <c r="B39" s="73" t="s">
        <v>130</v>
      </c>
    </row>
    <row r="40" spans="1:2" x14ac:dyDescent="0.3">
      <c r="A40" s="73">
        <v>39</v>
      </c>
      <c r="B40" s="73" t="s">
        <v>131</v>
      </c>
    </row>
    <row r="41" spans="1:2" x14ac:dyDescent="0.3">
      <c r="A41" s="73">
        <v>40</v>
      </c>
      <c r="B41" s="73" t="s">
        <v>132</v>
      </c>
    </row>
    <row r="42" spans="1:2" x14ac:dyDescent="0.3">
      <c r="A42" s="73">
        <v>41</v>
      </c>
      <c r="B42" s="73" t="s">
        <v>306</v>
      </c>
    </row>
    <row r="43" spans="1:2" x14ac:dyDescent="0.3">
      <c r="A43" s="73">
        <v>42</v>
      </c>
      <c r="B43" s="73" t="s">
        <v>369</v>
      </c>
    </row>
    <row r="44" spans="1:2" x14ac:dyDescent="0.3">
      <c r="A44" s="73">
        <v>43</v>
      </c>
      <c r="B44" s="66">
        <v>4043</v>
      </c>
    </row>
    <row r="45" spans="1:2" x14ac:dyDescent="0.3">
      <c r="A45" s="73">
        <v>44</v>
      </c>
      <c r="B45" s="67" t="s">
        <v>122</v>
      </c>
    </row>
    <row r="46" spans="1:2" x14ac:dyDescent="0.3">
      <c r="A46" s="73">
        <v>45</v>
      </c>
      <c r="B46" s="68" t="s">
        <v>123</v>
      </c>
    </row>
    <row r="47" spans="1:2" x14ac:dyDescent="0.3">
      <c r="A47" s="73">
        <v>46</v>
      </c>
      <c r="B47" s="69" t="s">
        <v>124</v>
      </c>
    </row>
    <row r="48" spans="1:2" x14ac:dyDescent="0.3">
      <c r="A48" s="73">
        <v>47</v>
      </c>
      <c r="B48" s="70" t="s">
        <v>125</v>
      </c>
    </row>
    <row r="49" spans="1:2" x14ac:dyDescent="0.3">
      <c r="A49" s="73">
        <v>48</v>
      </c>
      <c r="B49" s="71" t="s">
        <v>98</v>
      </c>
    </row>
    <row r="50" spans="1:2" x14ac:dyDescent="0.3">
      <c r="A50" s="73">
        <v>49</v>
      </c>
      <c r="B50" s="72" t="s">
        <v>114</v>
      </c>
    </row>
    <row r="51" spans="1:2" x14ac:dyDescent="0.3">
      <c r="A51" s="73">
        <v>50</v>
      </c>
      <c r="B51" s="158" t="s">
        <v>379</v>
      </c>
    </row>
    <row r="52" spans="1:2" x14ac:dyDescent="0.3">
      <c r="A52" s="73">
        <v>51</v>
      </c>
      <c r="B52" s="73" t="s">
        <v>129</v>
      </c>
    </row>
    <row r="53" spans="1:2" x14ac:dyDescent="0.3">
      <c r="A53" s="73">
        <v>52</v>
      </c>
      <c r="B53" s="73" t="s">
        <v>130</v>
      </c>
    </row>
    <row r="54" spans="1:2" x14ac:dyDescent="0.3">
      <c r="A54" s="73">
        <v>53</v>
      </c>
      <c r="B54" s="73" t="s">
        <v>131</v>
      </c>
    </row>
    <row r="55" spans="1:2" x14ac:dyDescent="0.3">
      <c r="A55" s="73">
        <v>54</v>
      </c>
      <c r="B55" s="73" t="s">
        <v>132</v>
      </c>
    </row>
    <row r="56" spans="1:2" x14ac:dyDescent="0.3">
      <c r="A56" s="73">
        <v>55</v>
      </c>
      <c r="B56" s="73" t="s">
        <v>306</v>
      </c>
    </row>
    <row r="57" spans="1:2" x14ac:dyDescent="0.3">
      <c r="A57" s="73">
        <v>56</v>
      </c>
      <c r="B57" s="73" t="s">
        <v>369</v>
      </c>
    </row>
    <row r="58" spans="1:2" x14ac:dyDescent="0.3">
      <c r="A58" s="73">
        <v>57</v>
      </c>
      <c r="B58" s="66">
        <v>4043</v>
      </c>
    </row>
    <row r="59" spans="1:2" x14ac:dyDescent="0.3">
      <c r="A59" s="73">
        <v>58</v>
      </c>
      <c r="B59" s="67" t="s">
        <v>122</v>
      </c>
    </row>
    <row r="60" spans="1:2" x14ac:dyDescent="0.3">
      <c r="A60" s="73">
        <v>59</v>
      </c>
      <c r="B60" s="68" t="s">
        <v>123</v>
      </c>
    </row>
    <row r="61" spans="1:2" x14ac:dyDescent="0.3">
      <c r="A61" s="73">
        <v>60</v>
      </c>
      <c r="B61" s="69" t="s">
        <v>124</v>
      </c>
    </row>
    <row r="62" spans="1:2" x14ac:dyDescent="0.3">
      <c r="A62" s="73">
        <v>61</v>
      </c>
      <c r="B62" s="70" t="s">
        <v>125</v>
      </c>
    </row>
    <row r="63" spans="1:2" x14ac:dyDescent="0.3">
      <c r="A63" s="73">
        <v>62</v>
      </c>
      <c r="B63" s="71" t="s">
        <v>98</v>
      </c>
    </row>
    <row r="64" spans="1:2" x14ac:dyDescent="0.3">
      <c r="A64" s="73">
        <v>63</v>
      </c>
      <c r="B64" s="72" t="s">
        <v>114</v>
      </c>
    </row>
    <row r="65" spans="1:2" x14ac:dyDescent="0.3">
      <c r="A65" s="73">
        <v>64</v>
      </c>
      <c r="B65" s="158" t="s">
        <v>379</v>
      </c>
    </row>
    <row r="66" spans="1:2" x14ac:dyDescent="0.3">
      <c r="A66" s="73">
        <v>65</v>
      </c>
      <c r="B66" s="73" t="s">
        <v>129</v>
      </c>
    </row>
    <row r="67" spans="1:2" x14ac:dyDescent="0.3">
      <c r="A67" s="73">
        <v>66</v>
      </c>
      <c r="B67" s="73" t="s">
        <v>130</v>
      </c>
    </row>
    <row r="68" spans="1:2" x14ac:dyDescent="0.3">
      <c r="A68" s="73">
        <v>67</v>
      </c>
      <c r="B68" s="73" t="s">
        <v>131</v>
      </c>
    </row>
    <row r="69" spans="1:2" x14ac:dyDescent="0.3">
      <c r="A69" s="73">
        <v>68</v>
      </c>
      <c r="B69" s="73" t="s">
        <v>132</v>
      </c>
    </row>
    <row r="70" spans="1:2" x14ac:dyDescent="0.3">
      <c r="A70" s="73">
        <v>69</v>
      </c>
      <c r="B70" s="73" t="s">
        <v>306</v>
      </c>
    </row>
    <row r="71" spans="1:2" x14ac:dyDescent="0.3">
      <c r="A71" s="73">
        <v>70</v>
      </c>
      <c r="B71" s="73" t="s">
        <v>369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27"/>
  <sheetViews>
    <sheetView workbookViewId="0">
      <selection activeCell="F19" sqref="F19"/>
    </sheetView>
  </sheetViews>
  <sheetFormatPr defaultRowHeight="14.4" x14ac:dyDescent="0.3"/>
  <cols>
    <col min="1" max="1" width="29.6640625" bestFit="1" customWidth="1"/>
    <col min="2" max="2" width="13.109375" bestFit="1" customWidth="1"/>
  </cols>
  <sheetData>
    <row r="3" spans="1:2" x14ac:dyDescent="0.3">
      <c r="A3" s="80" t="s">
        <v>164</v>
      </c>
      <c r="B3" t="s">
        <v>166</v>
      </c>
    </row>
    <row r="4" spans="1:2" x14ac:dyDescent="0.3">
      <c r="A4" s="81" t="s">
        <v>149</v>
      </c>
      <c r="B4" s="82">
        <v>2</v>
      </c>
    </row>
    <row r="5" spans="1:2" x14ac:dyDescent="0.3">
      <c r="A5" s="81" t="s">
        <v>136</v>
      </c>
      <c r="B5" s="82">
        <v>3</v>
      </c>
    </row>
    <row r="6" spans="1:2" x14ac:dyDescent="0.3">
      <c r="A6" s="81" t="s">
        <v>160</v>
      </c>
      <c r="B6" s="82">
        <v>3</v>
      </c>
    </row>
    <row r="7" spans="1:2" x14ac:dyDescent="0.3">
      <c r="A7" s="81" t="s">
        <v>146</v>
      </c>
      <c r="B7" s="82">
        <v>3</v>
      </c>
    </row>
    <row r="8" spans="1:2" x14ac:dyDescent="0.3">
      <c r="A8" s="81" t="s">
        <v>163</v>
      </c>
      <c r="B8" s="82">
        <v>4</v>
      </c>
    </row>
    <row r="9" spans="1:2" x14ac:dyDescent="0.3">
      <c r="A9" s="81" t="s">
        <v>137</v>
      </c>
      <c r="B9" s="82">
        <v>4</v>
      </c>
    </row>
    <row r="10" spans="1:2" x14ac:dyDescent="0.3">
      <c r="A10" s="81" t="s">
        <v>161</v>
      </c>
      <c r="B10" s="82">
        <v>7</v>
      </c>
    </row>
    <row r="11" spans="1:2" x14ac:dyDescent="0.3">
      <c r="A11" s="81" t="s">
        <v>158</v>
      </c>
      <c r="B11" s="82">
        <v>8</v>
      </c>
    </row>
    <row r="12" spans="1:2" x14ac:dyDescent="0.3">
      <c r="A12" s="81" t="s">
        <v>153</v>
      </c>
      <c r="B12" s="82">
        <v>8</v>
      </c>
    </row>
    <row r="13" spans="1:2" x14ac:dyDescent="0.3">
      <c r="A13" s="81" t="s">
        <v>138</v>
      </c>
      <c r="B13" s="82">
        <v>8</v>
      </c>
    </row>
    <row r="14" spans="1:2" x14ac:dyDescent="0.3">
      <c r="A14" s="81" t="s">
        <v>144</v>
      </c>
      <c r="B14" s="82">
        <v>8</v>
      </c>
    </row>
    <row r="15" spans="1:2" x14ac:dyDescent="0.3">
      <c r="A15" s="81" t="s">
        <v>157</v>
      </c>
      <c r="B15" s="82">
        <v>8</v>
      </c>
    </row>
    <row r="16" spans="1:2" x14ac:dyDescent="0.3">
      <c r="A16" s="81" t="s">
        <v>156</v>
      </c>
      <c r="B16" s="82">
        <v>8</v>
      </c>
    </row>
    <row r="17" spans="1:2" x14ac:dyDescent="0.3">
      <c r="A17" s="81" t="s">
        <v>145</v>
      </c>
      <c r="B17" s="82">
        <v>9</v>
      </c>
    </row>
    <row r="18" spans="1:2" x14ac:dyDescent="0.3">
      <c r="A18" s="81" t="s">
        <v>139</v>
      </c>
      <c r="B18" s="82">
        <v>9</v>
      </c>
    </row>
    <row r="19" spans="1:2" x14ac:dyDescent="0.3">
      <c r="A19" s="81" t="s">
        <v>155</v>
      </c>
      <c r="B19" s="82">
        <v>12</v>
      </c>
    </row>
    <row r="20" spans="1:2" x14ac:dyDescent="0.3">
      <c r="A20" s="81" t="s">
        <v>142</v>
      </c>
      <c r="B20" s="82">
        <v>12</v>
      </c>
    </row>
    <row r="21" spans="1:2" x14ac:dyDescent="0.3">
      <c r="A21" s="81" t="s">
        <v>143</v>
      </c>
      <c r="B21" s="82">
        <v>12</v>
      </c>
    </row>
    <row r="22" spans="1:2" x14ac:dyDescent="0.3">
      <c r="A22" s="81" t="s">
        <v>141</v>
      </c>
      <c r="B22" s="82">
        <v>12</v>
      </c>
    </row>
    <row r="23" spans="1:2" x14ac:dyDescent="0.3">
      <c r="A23" s="81" t="s">
        <v>154</v>
      </c>
      <c r="B23" s="82">
        <v>12</v>
      </c>
    </row>
    <row r="24" spans="1:2" x14ac:dyDescent="0.3">
      <c r="A24" s="81" t="s">
        <v>140</v>
      </c>
      <c r="B24" s="82">
        <v>12</v>
      </c>
    </row>
    <row r="25" spans="1:2" x14ac:dyDescent="0.3">
      <c r="A25" s="81" t="s">
        <v>159</v>
      </c>
      <c r="B25" s="82">
        <v>16</v>
      </c>
    </row>
    <row r="26" spans="1:2" x14ac:dyDescent="0.3">
      <c r="A26" s="81" t="s">
        <v>162</v>
      </c>
      <c r="B26" s="82">
        <v>29</v>
      </c>
    </row>
    <row r="27" spans="1:2" x14ac:dyDescent="0.3">
      <c r="A27" s="81" t="s">
        <v>165</v>
      </c>
      <c r="B27" s="82">
        <v>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CSE-CSC-CEN-CNC-SEN</vt:lpstr>
      <vt:lpstr>Sheet1</vt:lpstr>
      <vt:lpstr>SlotsAllocation 2</vt:lpstr>
      <vt:lpstr>LOOKUP Table</vt:lpstr>
      <vt:lpstr>Faculty Load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Ashraful</dc:creator>
  <cp:lastModifiedBy>Fab Lab IUB</cp:lastModifiedBy>
  <cp:lastPrinted>2021-02-02T07:22:49Z</cp:lastPrinted>
  <dcterms:created xsi:type="dcterms:W3CDTF">2016-03-20T09:36:17Z</dcterms:created>
  <dcterms:modified xsi:type="dcterms:W3CDTF">2022-01-13T13:47:58Z</dcterms:modified>
</cp:coreProperties>
</file>