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ran\OneDrive - George Mason University\C4I PC Backup\SCITE\RCPs Seventh Quarter\RCP17\"/>
    </mc:Choice>
  </mc:AlternateContent>
  <bookViews>
    <workbookView minimized="1" xWindow="0" yWindow="0" windowWidth="23040" windowHeight="9384" activeTab="1"/>
  </bookViews>
  <sheets>
    <sheet name="Data" sheetId="2" r:id="rId1"/>
    <sheet name="Answer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S6" i="1"/>
  <c r="N5" i="1"/>
  <c r="O5" i="1"/>
  <c r="P5" i="1"/>
  <c r="Q5" i="1"/>
  <c r="R5" i="1"/>
  <c r="S5" i="1"/>
  <c r="N3" i="1"/>
  <c r="O3" i="1"/>
  <c r="P3" i="1"/>
  <c r="Q3" i="1"/>
  <c r="R3" i="1"/>
  <c r="S3" i="1"/>
  <c r="N2" i="1"/>
  <c r="O2" i="1"/>
  <c r="P2" i="1"/>
  <c r="Q2" i="1"/>
  <c r="R2" i="1"/>
  <c r="S2" i="1"/>
  <c r="O4" i="1" l="1"/>
  <c r="Q4" i="1"/>
  <c r="P4" i="1"/>
  <c r="N4" i="1"/>
  <c r="S4" i="1"/>
  <c r="R4" i="1"/>
  <c r="H6" i="1"/>
  <c r="I6" i="1"/>
  <c r="J6" i="1"/>
  <c r="K6" i="1"/>
  <c r="L6" i="1"/>
  <c r="M6" i="1"/>
  <c r="H5" i="1"/>
  <c r="I5" i="1"/>
  <c r="J5" i="1"/>
  <c r="K5" i="1"/>
  <c r="L5" i="1"/>
  <c r="M5" i="1"/>
  <c r="H3" i="1"/>
  <c r="I3" i="1"/>
  <c r="J3" i="1"/>
  <c r="K3" i="1"/>
  <c r="L3" i="1"/>
  <c r="M3" i="1"/>
  <c r="H2" i="1"/>
  <c r="I2" i="1"/>
  <c r="J2" i="1"/>
  <c r="K2" i="1"/>
  <c r="L2" i="1"/>
  <c r="M2" i="1"/>
  <c r="K4" i="1" l="1"/>
  <c r="J4" i="1"/>
  <c r="I4" i="1"/>
  <c r="H4" i="1"/>
  <c r="M4" i="1"/>
  <c r="L4" i="1"/>
  <c r="A8" i="1"/>
  <c r="G3" i="1" l="1"/>
  <c r="F3" i="1"/>
  <c r="E3" i="1"/>
  <c r="D3" i="1"/>
  <c r="C3" i="1"/>
  <c r="B3" i="1"/>
  <c r="G2" i="1"/>
  <c r="F2" i="1"/>
  <c r="E2" i="1"/>
  <c r="D2" i="1"/>
  <c r="C2" i="1"/>
  <c r="B2" i="1"/>
  <c r="G6" i="1"/>
  <c r="F6" i="1"/>
  <c r="E6" i="1"/>
  <c r="D6" i="1"/>
  <c r="C6" i="1"/>
  <c r="B6" i="1"/>
  <c r="C5" i="1"/>
  <c r="B5" i="1"/>
  <c r="D5" i="1" l="1"/>
  <c r="E5" i="1"/>
  <c r="F5" i="1" l="1"/>
  <c r="G5" i="1"/>
  <c r="B4" i="1" l="1"/>
  <c r="C4" i="1"/>
  <c r="D4" i="1"/>
  <c r="E4" i="1"/>
  <c r="F4" i="1"/>
  <c r="G4" i="1"/>
</calcChain>
</file>

<file path=xl/sharedStrings.xml><?xml version="1.0" encoding="utf-8"?>
<sst xmlns="http://schemas.openxmlformats.org/spreadsheetml/2006/main" count="65" uniqueCount="47">
  <si>
    <t>Length of interval</t>
  </si>
  <si>
    <t>Mean</t>
  </si>
  <si>
    <t>STD</t>
  </si>
  <si>
    <t>Description:</t>
  </si>
  <si>
    <t>Question 1</t>
  </si>
  <si>
    <t>Question 2</t>
  </si>
  <si>
    <t>Question 3</t>
  </si>
  <si>
    <t>Question 4</t>
  </si>
  <si>
    <t>Question 5</t>
  </si>
  <si>
    <t>Question 6</t>
  </si>
  <si>
    <t>Name:</t>
  </si>
  <si>
    <t>Data size</t>
  </si>
  <si>
    <t>Cells of this spreadsheet will be inserted automatically from STIEM. "Data size" (cell B3) indicates how many rows to consider from input (this is because it's difficult to pass a "NULL" value from STIEM).</t>
  </si>
  <si>
    <t>lower</t>
  </si>
  <si>
    <t>upper</t>
  </si>
  <si>
    <t>Question 7</t>
  </si>
  <si>
    <t>Question 8</t>
  </si>
  <si>
    <t>Question 9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</si>
  <si>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</si>
  <si>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</si>
  <si>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</si>
  <si>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</si>
  <si>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</si>
  <si>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</si>
  <si>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</si>
  <si>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</si>
  <si>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RCP 17</t>
  </si>
  <si>
    <t>NA</t>
  </si>
  <si>
    <t>Question 10</t>
  </si>
  <si>
    <t>logit_jul_precisions</t>
  </si>
  <si>
    <t>logit_jul_recalls</t>
  </si>
  <si>
    <t>logit_jul_fprs</t>
  </si>
  <si>
    <t>logit_aug_precisions</t>
  </si>
  <si>
    <t>logit_aug_recalls</t>
  </si>
  <si>
    <t>logit_aug_fprs</t>
  </si>
  <si>
    <t>logit_sep_precisions</t>
  </si>
  <si>
    <t>logit_sep_recalls</t>
  </si>
  <si>
    <t>logit_sep_fprs</t>
  </si>
  <si>
    <t>rf_jul_precisions</t>
  </si>
  <si>
    <t>rf_jul_recalls</t>
  </si>
  <si>
    <t>rf_jul_fprs</t>
  </si>
  <si>
    <t>rf_aug_precisions</t>
  </si>
  <si>
    <t>rf_aug_recalls</t>
  </si>
  <si>
    <t>rf_aug_fprs</t>
  </si>
  <si>
    <t>rf_sep_precisions</t>
  </si>
  <si>
    <t>rf_sep_recalls</t>
  </si>
  <si>
    <t>rf_sep_fprs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</si>
</sst>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/>
    <xf numFmtId="164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Answers!$A$8</c:f>
          <c:strCache>
            <c:ptCount val="1"/>
            <c:pt idx="0">
              <c:v>RCP 17 Answers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83839691726881E-2"/>
          <c:y val="0.13119028570626531"/>
          <c:w val="0.9215572699595147"/>
          <c:h val="0.7096032984043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Answers!$A$2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Answers!$B$1:$S$1</c:f>
              <c:strCache>
                <c:ptCount val="18"/>
                <c:pt idx="0">
                  <c:v>logit_jul_precisions</c:v>
                </c:pt>
                <c:pt idx="1">
                  <c:v>logit_jul_recalls</c:v>
                </c:pt>
                <c:pt idx="2">
                  <c:v>logit_jul_fprs</c:v>
                </c:pt>
                <c:pt idx="3">
                  <c:v>logit_aug_precisions</c:v>
                </c:pt>
                <c:pt idx="4">
                  <c:v>logit_aug_recalls</c:v>
                </c:pt>
                <c:pt idx="5">
                  <c:v>logit_aug_fprs</c:v>
                </c:pt>
                <c:pt idx="6">
                  <c:v>logit_sep_precisions</c:v>
                </c:pt>
                <c:pt idx="7">
                  <c:v>logit_sep_recalls</c:v>
                </c:pt>
                <c:pt idx="8">
                  <c:v>logit_sep_fprs</c:v>
                </c:pt>
                <c:pt idx="9">
                  <c:v>rf_jul_precisions</c:v>
                </c:pt>
                <c:pt idx="10">
                  <c:v>rf_jul_recalls</c:v>
                </c:pt>
                <c:pt idx="11">
                  <c:v>rf_jul_fprs</c:v>
                </c:pt>
                <c:pt idx="12">
                  <c:v>rf_aug_precisions</c:v>
                </c:pt>
                <c:pt idx="13">
                  <c:v>rf_aug_recalls</c:v>
                </c:pt>
                <c:pt idx="14">
                  <c:v>rf_aug_fprs</c:v>
                </c:pt>
                <c:pt idx="15">
                  <c:v>rf_sep_precisions</c:v>
                </c:pt>
                <c:pt idx="16">
                  <c:v>rf_sep_recalls</c:v>
                </c:pt>
                <c:pt idx="17">
                  <c:v>rf_sep_fprs</c:v>
                </c:pt>
              </c:strCache>
            </c:strRef>
          </c:xVal>
          <c:yVal>
            <c:numRef>
              <c:f>Answers!$B$2:$S$2</c:f>
              <c:numCache>
                <c:formatCode>General</c:formatCode>
                <c:ptCount val="18"/>
                <c:pt idx="0">
                  <c:v>9.8360655737704736E-3</c:v>
                </c:pt>
                <c:pt idx="1">
                  <c:v>0.75</c:v>
                </c:pt>
                <c:pt idx="2">
                  <c:v>0.23046444400042479</c:v>
                </c:pt>
                <c:pt idx="3">
                  <c:v>8.821848296991305E-3</c:v>
                </c:pt>
                <c:pt idx="4">
                  <c:v>0.51578947368421024</c:v>
                </c:pt>
                <c:pt idx="5">
                  <c:v>0.21819923371647443</c:v>
                </c:pt>
                <c:pt idx="6">
                  <c:v>8.9704134945514241E-3</c:v>
                </c:pt>
                <c:pt idx="7">
                  <c:v>0.57894736842105199</c:v>
                </c:pt>
                <c:pt idx="8">
                  <c:v>0.3370757180156656</c:v>
                </c:pt>
                <c:pt idx="9">
                  <c:v>3.8855082262790164E-2</c:v>
                </c:pt>
                <c:pt idx="10">
                  <c:v>0</c:v>
                </c:pt>
                <c:pt idx="11">
                  <c:v>0</c:v>
                </c:pt>
                <c:pt idx="12">
                  <c:v>2.6295798515748241E-2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A-4B86-823C-AF56B8079684}"/>
            </c:ext>
          </c:extLst>
        </c:ser>
        <c:ser>
          <c:idx val="1"/>
          <c:order val="1"/>
          <c:tx>
            <c:strRef>
              <c:f>Answers!$A$3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Answers!$B$3:$W$3</c:f>
                <c:numCache>
                  <c:formatCode>General</c:formatCode>
                  <c:ptCount val="22"/>
                  <c:pt idx="0">
                    <c:v>1.2561566067257579E-2</c:v>
                  </c:pt>
                  <c:pt idx="1">
                    <c:v>0.8484848484848484</c:v>
                  </c:pt>
                  <c:pt idx="2">
                    <c:v>0.34895127460471081</c:v>
                  </c:pt>
                  <c:pt idx="3">
                    <c:v>1.4099853914239041E-2</c:v>
                  </c:pt>
                  <c:pt idx="4">
                    <c:v>0.83333333333333304</c:v>
                  </c:pt>
                  <c:pt idx="5">
                    <c:v>0.39967362924281924</c:v>
                  </c:pt>
                  <c:pt idx="6">
                    <c:v>1.0596964948232659E-2</c:v>
                  </c:pt>
                  <c:pt idx="7">
                    <c:v>0.73684210526315697</c:v>
                  </c:pt>
                  <c:pt idx="8">
                    <c:v>0.44311140408701338</c:v>
                  </c:pt>
                  <c:pt idx="9">
                    <c:v>1</c:v>
                  </c:pt>
                  <c:pt idx="10">
                    <c:v>0.83333333333333304</c:v>
                  </c:pt>
                  <c:pt idx="11">
                    <c:v>8.0348499515972893E-2</c:v>
                  </c:pt>
                  <c:pt idx="12">
                    <c:v>0.17070667193051692</c:v>
                  </c:pt>
                  <c:pt idx="13">
                    <c:v>0.63859649122807016</c:v>
                  </c:pt>
                  <c:pt idx="14">
                    <c:v>0.10006527415143592</c:v>
                  </c:pt>
                  <c:pt idx="15">
                    <c:v>2.6396296905472381E-2</c:v>
                  </c:pt>
                  <c:pt idx="16">
                    <c:v>0.68421052631578905</c:v>
                  </c:pt>
                  <c:pt idx="17">
                    <c:v>0.18259723137771861</c:v>
                  </c:pt>
                </c:numCache>
              </c:numRef>
            </c:plus>
            <c:minus>
              <c:numRef>
                <c:f>Answers!$B$4:$W$4</c:f>
                <c:numCache>
                  <c:formatCode>General</c:formatCode>
                  <c:ptCount val="22"/>
                  <c:pt idx="0">
                    <c:v>2.7255004934871058E-3</c:v>
                  </c:pt>
                  <c:pt idx="1">
                    <c:v>9.8484848484848397E-2</c:v>
                  </c:pt>
                  <c:pt idx="2">
                    <c:v>0.11848683060428603</c:v>
                  </c:pt>
                  <c:pt idx="3">
                    <c:v>5.2780056172477361E-3</c:v>
                  </c:pt>
                  <c:pt idx="4">
                    <c:v>0.31754385964912279</c:v>
                  </c:pt>
                  <c:pt idx="5">
                    <c:v>0.18147439552634481</c:v>
                  </c:pt>
                  <c:pt idx="6">
                    <c:v>1.6265514536812353E-3</c:v>
                  </c:pt>
                  <c:pt idx="7">
                    <c:v>0.15789473684210498</c:v>
                  </c:pt>
                  <c:pt idx="8">
                    <c:v>0.10603568607134778</c:v>
                  </c:pt>
                  <c:pt idx="9">
                    <c:v>0.96114491773720978</c:v>
                  </c:pt>
                  <c:pt idx="10">
                    <c:v>0.83333333333333304</c:v>
                  </c:pt>
                  <c:pt idx="11">
                    <c:v>8.0348499515972893E-2</c:v>
                  </c:pt>
                  <c:pt idx="12">
                    <c:v>0.14441087341476869</c:v>
                  </c:pt>
                  <c:pt idx="13">
                    <c:v>0.63859649122807016</c:v>
                  </c:pt>
                  <c:pt idx="14">
                    <c:v>0.10006527415143592</c:v>
                  </c:pt>
                  <c:pt idx="15">
                    <c:v>2.6396296905472381E-2</c:v>
                  </c:pt>
                  <c:pt idx="16">
                    <c:v>0.68421052631578905</c:v>
                  </c:pt>
                  <c:pt idx="17">
                    <c:v>0.18259723137771861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Answers!$B$1:$S$1</c:f>
              <c:strCache>
                <c:ptCount val="18"/>
                <c:pt idx="0">
                  <c:v>logit_jul_precisions</c:v>
                </c:pt>
                <c:pt idx="1">
                  <c:v>logit_jul_recalls</c:v>
                </c:pt>
                <c:pt idx="2">
                  <c:v>logit_jul_fprs</c:v>
                </c:pt>
                <c:pt idx="3">
                  <c:v>logit_aug_precisions</c:v>
                </c:pt>
                <c:pt idx="4">
                  <c:v>logit_aug_recalls</c:v>
                </c:pt>
                <c:pt idx="5">
                  <c:v>logit_aug_fprs</c:v>
                </c:pt>
                <c:pt idx="6">
                  <c:v>logit_sep_precisions</c:v>
                </c:pt>
                <c:pt idx="7">
                  <c:v>logit_sep_recalls</c:v>
                </c:pt>
                <c:pt idx="8">
                  <c:v>logit_sep_fprs</c:v>
                </c:pt>
                <c:pt idx="9">
                  <c:v>rf_jul_precisions</c:v>
                </c:pt>
                <c:pt idx="10">
                  <c:v>rf_jul_recalls</c:v>
                </c:pt>
                <c:pt idx="11">
                  <c:v>rf_jul_fprs</c:v>
                </c:pt>
                <c:pt idx="12">
                  <c:v>rf_aug_precisions</c:v>
                </c:pt>
                <c:pt idx="13">
                  <c:v>rf_aug_recalls</c:v>
                </c:pt>
                <c:pt idx="14">
                  <c:v>rf_aug_fprs</c:v>
                </c:pt>
                <c:pt idx="15">
                  <c:v>rf_sep_precisions</c:v>
                </c:pt>
                <c:pt idx="16">
                  <c:v>rf_sep_recalls</c:v>
                </c:pt>
                <c:pt idx="17">
                  <c:v>rf_sep_fprs</c:v>
                </c:pt>
              </c:strCache>
            </c:strRef>
          </c:xVal>
          <c:yVal>
            <c:numRef>
              <c:f>Answers!$B$3:$S$3</c:f>
              <c:numCache>
                <c:formatCode>General</c:formatCode>
                <c:ptCount val="18"/>
                <c:pt idx="0">
                  <c:v>1.2561566067257579E-2</c:v>
                </c:pt>
                <c:pt idx="1">
                  <c:v>0.8484848484848484</c:v>
                </c:pt>
                <c:pt idx="2">
                  <c:v>0.34895127460471081</c:v>
                </c:pt>
                <c:pt idx="3">
                  <c:v>1.4099853914239041E-2</c:v>
                </c:pt>
                <c:pt idx="4">
                  <c:v>0.83333333333333304</c:v>
                </c:pt>
                <c:pt idx="5">
                  <c:v>0.39967362924281924</c:v>
                </c:pt>
                <c:pt idx="6">
                  <c:v>1.0596964948232659E-2</c:v>
                </c:pt>
                <c:pt idx="7">
                  <c:v>0.73684210526315697</c:v>
                </c:pt>
                <c:pt idx="8">
                  <c:v>0.44311140408701338</c:v>
                </c:pt>
                <c:pt idx="9">
                  <c:v>1</c:v>
                </c:pt>
                <c:pt idx="10">
                  <c:v>0.83333333333333304</c:v>
                </c:pt>
                <c:pt idx="11">
                  <c:v>8.0348499515972893E-2</c:v>
                </c:pt>
                <c:pt idx="12">
                  <c:v>0.17070667193051692</c:v>
                </c:pt>
                <c:pt idx="13">
                  <c:v>0.63859649122807016</c:v>
                </c:pt>
                <c:pt idx="14">
                  <c:v>0.10006527415143592</c:v>
                </c:pt>
                <c:pt idx="15">
                  <c:v>2.6396296905472381E-2</c:v>
                </c:pt>
                <c:pt idx="16">
                  <c:v>0.68421052631578905</c:v>
                </c:pt>
                <c:pt idx="17">
                  <c:v>0.18259723137771861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A-4B86-823C-AF56B8079684}"/>
            </c:ext>
          </c:extLst>
        </c:ser>
        <c:ser>
          <c:idx val="7"/>
          <c:order val="2"/>
          <c:tx>
            <c:strRef>
              <c:f>Answers!$A$5</c:f>
              <c:strCache>
                <c:ptCount val="1"/>
                <c:pt idx="0">
                  <c:v>Mean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ash"/>
            <c:size val="6"/>
            <c:spPr>
              <a:noFill/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Answers!$B$1:$S$1</c:f>
              <c:strCache>
                <c:ptCount val="18"/>
                <c:pt idx="0">
                  <c:v>logit_jul_precisions</c:v>
                </c:pt>
                <c:pt idx="1">
                  <c:v>logit_jul_recalls</c:v>
                </c:pt>
                <c:pt idx="2">
                  <c:v>logit_jul_fprs</c:v>
                </c:pt>
                <c:pt idx="3">
                  <c:v>logit_aug_precisions</c:v>
                </c:pt>
                <c:pt idx="4">
                  <c:v>logit_aug_recalls</c:v>
                </c:pt>
                <c:pt idx="5">
                  <c:v>logit_aug_fprs</c:v>
                </c:pt>
                <c:pt idx="6">
                  <c:v>logit_sep_precisions</c:v>
                </c:pt>
                <c:pt idx="7">
                  <c:v>logit_sep_recalls</c:v>
                </c:pt>
                <c:pt idx="8">
                  <c:v>logit_sep_fprs</c:v>
                </c:pt>
                <c:pt idx="9">
                  <c:v>rf_jul_precisions</c:v>
                </c:pt>
                <c:pt idx="10">
                  <c:v>rf_jul_recalls</c:v>
                </c:pt>
                <c:pt idx="11">
                  <c:v>rf_jul_fprs</c:v>
                </c:pt>
                <c:pt idx="12">
                  <c:v>rf_aug_precisions</c:v>
                </c:pt>
                <c:pt idx="13">
                  <c:v>rf_aug_recalls</c:v>
                </c:pt>
                <c:pt idx="14">
                  <c:v>rf_aug_fprs</c:v>
                </c:pt>
                <c:pt idx="15">
                  <c:v>rf_sep_precisions</c:v>
                </c:pt>
                <c:pt idx="16">
                  <c:v>rf_sep_recalls</c:v>
                </c:pt>
                <c:pt idx="17">
                  <c:v>rf_sep_fprs</c:v>
                </c:pt>
              </c:strCache>
            </c:strRef>
          </c:xVal>
          <c:yVal>
            <c:numRef>
              <c:f>Answers!$B$5:$S$5</c:f>
              <c:numCache>
                <c:formatCode>General</c:formatCode>
                <c:ptCount val="18"/>
                <c:pt idx="0">
                  <c:v>1.2529630201083641E-2</c:v>
                </c:pt>
                <c:pt idx="1">
                  <c:v>0.82803030303030278</c:v>
                </c:pt>
                <c:pt idx="2">
                  <c:v>0.28481432023357317</c:v>
                </c:pt>
                <c:pt idx="3">
                  <c:v>1.1532788210971702E-2</c:v>
                </c:pt>
                <c:pt idx="4">
                  <c:v>0.66710526315789431</c:v>
                </c:pt>
                <c:pt idx="5">
                  <c:v>0.30680548988888684</c:v>
                </c:pt>
                <c:pt idx="6">
                  <c:v>9.9067245489466473E-3</c:v>
                </c:pt>
                <c:pt idx="7">
                  <c:v>0.65146198830409319</c:v>
                </c:pt>
                <c:pt idx="8">
                  <c:v>0.38265020808883848</c:v>
                </c:pt>
                <c:pt idx="9">
                  <c:v>0.32452089997578654</c:v>
                </c:pt>
                <c:pt idx="10">
                  <c:v>0.41742424242424214</c:v>
                </c:pt>
                <c:pt idx="11">
                  <c:v>3.3811456590202099E-2</c:v>
                </c:pt>
                <c:pt idx="12">
                  <c:v>0.20146646134613022</c:v>
                </c:pt>
                <c:pt idx="13">
                  <c:v>0.31666666666666643</c:v>
                </c:pt>
                <c:pt idx="14">
                  <c:v>3.7447939585700959E-2</c:v>
                </c:pt>
                <c:pt idx="15">
                  <c:v>2.352728022051101E-2</c:v>
                </c:pt>
                <c:pt idx="16">
                  <c:v>0.31666666666666643</c:v>
                </c:pt>
                <c:pt idx="17">
                  <c:v>7.348483408483783E-2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2800"/>
        <c:axId val="199218488"/>
      </c:scatterChart>
      <c:valAx>
        <c:axId val="199222800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Questions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8488"/>
        <c:crosses val="autoZero"/>
        <c:crossBetween val="midCat"/>
        <c:majorUnit val="1"/>
      </c:valAx>
      <c:valAx>
        <c:axId val="199218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Proportions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7587744759240496E-3"/>
              <c:y val="0.36778267965889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67053299273157"/>
          <c:y val="0.940437463249851"/>
          <c:w val="0.40695321204632129"/>
          <c:h val="5.79601644828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67732</xdr:colOff>
      <xdr:row>8</xdr:row>
      <xdr:rowOff>54608</xdr:rowOff>
    </xdr:from>
    <xdr:to>
      <xdr:col>15</xdr:col>
      <xdr:colOff>485774</xdr:colOff>
      <xdr:row>43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T23" sqref="T23"/>
    </sheetView>
  </sheetViews>
  <sheetFormatPr defaultRowHeight="14.4"/>
  <sheetData>
    <row r="1" spans="1:18">
      <c r="A1" t="s">
        <v>10</v>
      </c>
      <c r="B1" t="s">
        <v>26</v>
      </c>
    </row>
    <row r="2" spans="1:18">
      <c r="A2" t="s">
        <v>3</v>
      </c>
      <c r="B2" t="s">
        <v>12</v>
      </c>
    </row>
    <row r="3" spans="1:18">
      <c r="A3" t="s">
        <v>11</v>
      </c>
      <c r="B3">
        <v>20</v>
      </c>
    </row>
    <row r="4" spans="1:1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15</v>
      </c>
      <c r="H4" t="s">
        <v>16</v>
      </c>
      <c r="I4" t="s">
        <v>17</v>
      </c>
      <c r="J4" t="s">
        <v>28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</row>
    <row r="5" spans="1:18">
      <c r="A5">
        <v>9.0826521344232504E-3</v>
      </c>
      <c r="B5">
        <v>0.83333333333333304</v>
      </c>
      <c r="C5">
        <v>0.35204904808002502</v>
      </c>
      <c r="D5">
        <v>9.6852300242130703E-3</v>
      </c>
      <c r="E5">
        <v>0.63157894736842102</v>
      </c>
      <c r="F5">
        <v>0.40045691906005199</v>
      </c>
      <c r="G5">
        <v>8.1061164333087604E-3</v>
      </c>
      <c r="H5">
        <v>0.57894736842105199</v>
      </c>
      <c r="I5">
        <v>0.44363876071193098</v>
      </c>
      <c r="J5">
        <v>1</v>
      </c>
      <c r="K5">
        <v>0.16666666666666599</v>
      </c>
      <c r="L5">
        <v>0</v>
      </c>
      <c r="M5" t="s">
        <v>27</v>
      </c>
      <c r="N5">
        <v>0</v>
      </c>
      <c r="O5">
        <v>0</v>
      </c>
      <c r="P5">
        <v>0</v>
      </c>
      <c r="Q5">
        <v>0</v>
      </c>
      <c r="R5" s="5">
        <v>3.2959789057349998E-4</v>
      </c>
    </row>
    <row r="6" spans="1:18">
      <c r="A6">
        <v>1.0250569476082E-2</v>
      </c>
      <c r="B6">
        <v>0.75</v>
      </c>
      <c r="C6">
        <v>0.28041303646337501</v>
      </c>
      <c r="D6">
        <v>9.9403578528827006E-3</v>
      </c>
      <c r="E6">
        <v>0.52631578947368396</v>
      </c>
      <c r="F6">
        <v>0.32506527415143599</v>
      </c>
      <c r="G6">
        <v>9.8360655737704892E-3</v>
      </c>
      <c r="H6">
        <v>0.63157894736842102</v>
      </c>
      <c r="I6">
        <v>0.39815425181278802</v>
      </c>
      <c r="J6">
        <v>2.734375E-2</v>
      </c>
      <c r="K6">
        <v>0.58333333333333304</v>
      </c>
      <c r="L6">
        <v>8.0348499515972893E-2</v>
      </c>
      <c r="M6">
        <v>2.5236593059936901E-2</v>
      </c>
      <c r="N6">
        <v>0.42105263157894701</v>
      </c>
      <c r="O6">
        <v>0.100848563968668</v>
      </c>
      <c r="P6">
        <v>2.5728987993138899E-2</v>
      </c>
      <c r="Q6">
        <v>0.78947368421052599</v>
      </c>
      <c r="R6">
        <v>0.187211601845748</v>
      </c>
    </row>
    <row r="7" spans="1:18">
      <c r="A7">
        <v>8.2644628099173504E-3</v>
      </c>
      <c r="B7">
        <v>0.75</v>
      </c>
      <c r="C7">
        <v>0.34849951597289403</v>
      </c>
      <c r="D7">
        <v>1.10584518167456E-2</v>
      </c>
      <c r="E7">
        <v>0.73684210526315697</v>
      </c>
      <c r="F7">
        <v>0.40861618798955601</v>
      </c>
      <c r="G7">
        <v>8.7272727272727207E-3</v>
      </c>
      <c r="H7">
        <v>0.63157894736842102</v>
      </c>
      <c r="I7">
        <v>0.44924192485168002</v>
      </c>
      <c r="J7" t="s">
        <v>27</v>
      </c>
      <c r="K7">
        <v>0</v>
      </c>
      <c r="L7">
        <v>0</v>
      </c>
      <c r="M7" t="s">
        <v>27</v>
      </c>
      <c r="N7">
        <v>0</v>
      </c>
      <c r="O7">
        <v>0</v>
      </c>
      <c r="P7">
        <v>0</v>
      </c>
      <c r="Q7">
        <v>0</v>
      </c>
      <c r="R7" s="5">
        <v>6.5919578114699996E-4</v>
      </c>
    </row>
    <row r="8" spans="1:18">
      <c r="A8">
        <v>1.0089686098654699E-2</v>
      </c>
      <c r="B8">
        <v>0.75</v>
      </c>
      <c r="C8">
        <v>0.28493062278154202</v>
      </c>
      <c r="D8">
        <v>1.1822660098522101E-2</v>
      </c>
      <c r="E8">
        <v>0.63157894736842102</v>
      </c>
      <c r="F8">
        <v>0.32734986945169697</v>
      </c>
      <c r="G8">
        <v>8.2372322899505693E-3</v>
      </c>
      <c r="H8">
        <v>0.52631578947368396</v>
      </c>
      <c r="I8">
        <v>0.396835860250494</v>
      </c>
      <c r="J8">
        <v>3.9215686274509803E-2</v>
      </c>
      <c r="K8">
        <v>0.83333333333333304</v>
      </c>
      <c r="L8">
        <v>7.9057760567925101E-2</v>
      </c>
      <c r="M8">
        <v>3.6144578313252997E-2</v>
      </c>
      <c r="N8">
        <v>0.63157894736842102</v>
      </c>
      <c r="O8">
        <v>0.10443864229765</v>
      </c>
      <c r="P8">
        <v>2.2687609075043601E-2</v>
      </c>
      <c r="Q8">
        <v>0.68421052631578905</v>
      </c>
      <c r="R8">
        <v>0.18457481872115999</v>
      </c>
    </row>
    <row r="9" spans="1:18">
      <c r="A9">
        <v>1.1904761904761901E-2</v>
      </c>
      <c r="B9">
        <v>0.83333333333333304</v>
      </c>
      <c r="C9">
        <v>0.26500638569604001</v>
      </c>
      <c r="D9">
        <v>1.2716763005780301E-2</v>
      </c>
      <c r="E9">
        <v>0.91666666666666596</v>
      </c>
      <c r="F9">
        <v>0.272669220945083</v>
      </c>
      <c r="G9">
        <v>1.03092783505154E-2</v>
      </c>
      <c r="H9">
        <v>0.68421052631578905</v>
      </c>
      <c r="I9">
        <v>0.40731070496083499</v>
      </c>
      <c r="J9" t="s">
        <v>27</v>
      </c>
      <c r="K9">
        <v>0</v>
      </c>
      <c r="L9">
        <v>0</v>
      </c>
      <c r="M9">
        <v>1</v>
      </c>
      <c r="N9">
        <v>8.3333333333333301E-2</v>
      </c>
      <c r="O9">
        <v>0</v>
      </c>
      <c r="P9" t="s">
        <v>27</v>
      </c>
      <c r="Q9">
        <v>0</v>
      </c>
      <c r="R9">
        <v>0</v>
      </c>
    </row>
    <row r="10" spans="1:18">
      <c r="A10">
        <v>1.2802275960170599E-2</v>
      </c>
      <c r="B10">
        <v>0.75</v>
      </c>
      <c r="C10">
        <v>0.22158365261813501</v>
      </c>
      <c r="D10">
        <v>1.48148148148148E-2</v>
      </c>
      <c r="E10">
        <v>0.83333333333333304</v>
      </c>
      <c r="F10">
        <v>0.21232439335887601</v>
      </c>
      <c r="G10">
        <v>6.7895247332686696E-3</v>
      </c>
      <c r="H10">
        <v>0.36842105263157798</v>
      </c>
      <c r="I10">
        <v>0.33420365535247998</v>
      </c>
      <c r="J10">
        <v>5.1546391752577303E-2</v>
      </c>
      <c r="K10">
        <v>0.83333333333333304</v>
      </c>
      <c r="L10">
        <v>5.8748403575989698E-2</v>
      </c>
      <c r="M10">
        <v>6.7567567567567502E-2</v>
      </c>
      <c r="N10">
        <v>0.83333333333333304</v>
      </c>
      <c r="O10">
        <v>4.40613026819923E-2</v>
      </c>
      <c r="P10">
        <v>2.47252747252747E-2</v>
      </c>
      <c r="Q10">
        <v>0.47368421052631499</v>
      </c>
      <c r="R10">
        <v>0.115861618798955</v>
      </c>
    </row>
    <row r="11" spans="1:18">
      <c r="A11">
        <v>1.1600928074245899E-2</v>
      </c>
      <c r="B11">
        <v>0.83333333333333304</v>
      </c>
      <c r="C11">
        <v>0.27203065134099602</v>
      </c>
      <c r="D11">
        <v>1.1574074074074001E-2</v>
      </c>
      <c r="E11">
        <v>0.83333333333333304</v>
      </c>
      <c r="F11">
        <v>0.272669220945083</v>
      </c>
      <c r="G11">
        <v>1.22448979591836E-2</v>
      </c>
      <c r="H11">
        <v>0.78947368421052599</v>
      </c>
      <c r="I11">
        <v>0.394908616187989</v>
      </c>
      <c r="J11" t="s">
        <v>27</v>
      </c>
      <c r="K11">
        <v>0</v>
      </c>
      <c r="L11">
        <v>0</v>
      </c>
      <c r="M11">
        <v>0</v>
      </c>
      <c r="N11">
        <v>0</v>
      </c>
      <c r="O11" s="5">
        <v>3.1928480204342199E-4</v>
      </c>
      <c r="P11" t="s">
        <v>27</v>
      </c>
      <c r="Q11">
        <v>0</v>
      </c>
      <c r="R11">
        <v>0</v>
      </c>
    </row>
    <row r="12" spans="1:18">
      <c r="A12">
        <v>1.2465373961218801E-2</v>
      </c>
      <c r="B12">
        <v>0.75</v>
      </c>
      <c r="C12">
        <v>0.22765006385695999</v>
      </c>
      <c r="D12">
        <v>1.1494252873563199E-2</v>
      </c>
      <c r="E12">
        <v>0.66666666666666596</v>
      </c>
      <c r="F12">
        <v>0.21966794380587401</v>
      </c>
      <c r="G12">
        <v>1.33460438512869E-2</v>
      </c>
      <c r="H12">
        <v>0.73684210526315697</v>
      </c>
      <c r="I12">
        <v>0.33779373368146198</v>
      </c>
      <c r="J12">
        <v>4.8913043478260802E-2</v>
      </c>
      <c r="K12">
        <v>0.75</v>
      </c>
      <c r="L12">
        <v>5.5874840357598897E-2</v>
      </c>
      <c r="M12">
        <v>6.5693430656934296E-2</v>
      </c>
      <c r="N12">
        <v>0.75</v>
      </c>
      <c r="O12">
        <v>4.0868454661558098E-2</v>
      </c>
      <c r="P12">
        <v>3.4482758620689599E-2</v>
      </c>
      <c r="Q12">
        <v>0.68421052631578905</v>
      </c>
      <c r="R12">
        <v>0.11879895561357701</v>
      </c>
    </row>
    <row r="13" spans="1:18">
      <c r="A13">
        <v>9.1074681238615604E-3</v>
      </c>
      <c r="B13">
        <v>0.83333333333333304</v>
      </c>
      <c r="C13">
        <v>0.35108099386899</v>
      </c>
      <c r="D13">
        <v>8.7440381558028593E-3</v>
      </c>
      <c r="E13">
        <v>0.57894736842105199</v>
      </c>
      <c r="F13">
        <v>0.40698433420365498</v>
      </c>
      <c r="G13">
        <v>9.5518001469507702E-3</v>
      </c>
      <c r="H13">
        <v>0.68421052631578905</v>
      </c>
      <c r="I13">
        <v>0.44429795649307802</v>
      </c>
      <c r="J13" t="s">
        <v>27</v>
      </c>
      <c r="K13">
        <v>0</v>
      </c>
      <c r="L13">
        <v>0</v>
      </c>
      <c r="M13" t="s">
        <v>27</v>
      </c>
      <c r="N13">
        <v>0</v>
      </c>
      <c r="O13">
        <v>0</v>
      </c>
      <c r="P13" t="s">
        <v>27</v>
      </c>
      <c r="Q13">
        <v>0</v>
      </c>
      <c r="R13">
        <v>0</v>
      </c>
    </row>
    <row r="14" spans="1:18">
      <c r="A14">
        <v>1.12107623318385E-2</v>
      </c>
      <c r="B14">
        <v>0.83333333333333304</v>
      </c>
      <c r="C14">
        <v>0.28460793804453</v>
      </c>
      <c r="D14">
        <v>8.7124878993223593E-3</v>
      </c>
      <c r="E14">
        <v>0.47368421052631499</v>
      </c>
      <c r="F14">
        <v>0.33420365535247998</v>
      </c>
      <c r="G14">
        <v>1.07084019769357E-2</v>
      </c>
      <c r="H14">
        <v>0.68421052631578905</v>
      </c>
      <c r="I14">
        <v>0.395847066578773</v>
      </c>
      <c r="J14">
        <v>4.0145985401459798E-2</v>
      </c>
      <c r="K14">
        <v>0.91666666666666596</v>
      </c>
      <c r="L14">
        <v>8.4866085834140001E-2</v>
      </c>
      <c r="M14">
        <v>2.54777070063694E-2</v>
      </c>
      <c r="N14">
        <v>0.42105263157894701</v>
      </c>
      <c r="O14">
        <v>9.9869451697127895E-2</v>
      </c>
      <c r="P14">
        <v>2.44755244755244E-2</v>
      </c>
      <c r="Q14">
        <v>0.73684210526315697</v>
      </c>
      <c r="R14">
        <v>0.18391562294001301</v>
      </c>
    </row>
    <row r="15" spans="1:18">
      <c r="A15">
        <v>1.25284738041002E-2</v>
      </c>
      <c r="B15">
        <v>0.91666666666666596</v>
      </c>
      <c r="C15">
        <v>0.27681992337164701</v>
      </c>
      <c r="D15">
        <v>1.3921113689095099E-2</v>
      </c>
      <c r="E15">
        <v>1</v>
      </c>
      <c r="F15">
        <v>0.27139208173690899</v>
      </c>
      <c r="G15">
        <v>9.0311986863710995E-3</v>
      </c>
      <c r="H15">
        <v>0.57894736842105199</v>
      </c>
      <c r="I15">
        <v>0.39392950391644899</v>
      </c>
      <c r="J15" t="s">
        <v>27</v>
      </c>
      <c r="K15">
        <v>0</v>
      </c>
      <c r="L15">
        <v>0</v>
      </c>
      <c r="M15">
        <v>1</v>
      </c>
      <c r="N15">
        <v>8.3333333333333301E-2</v>
      </c>
      <c r="O15">
        <v>0</v>
      </c>
      <c r="P15" t="s">
        <v>27</v>
      </c>
      <c r="Q15">
        <v>0</v>
      </c>
      <c r="R15">
        <v>0</v>
      </c>
    </row>
    <row r="16" spans="1:18">
      <c r="A16">
        <v>1.26939351198871E-2</v>
      </c>
      <c r="B16">
        <v>0.75</v>
      </c>
      <c r="C16">
        <v>0.223499361430395</v>
      </c>
      <c r="D16">
        <v>1.49700598802395E-2</v>
      </c>
      <c r="E16">
        <v>0.83333333333333304</v>
      </c>
      <c r="F16">
        <v>0.210089399744572</v>
      </c>
      <c r="G16">
        <v>9.7560975609756097E-3</v>
      </c>
      <c r="H16">
        <v>0.52631578947368396</v>
      </c>
      <c r="I16">
        <v>0.33126631853785898</v>
      </c>
      <c r="J16">
        <v>4.7619047619047603E-2</v>
      </c>
      <c r="K16">
        <v>0.66666666666666596</v>
      </c>
      <c r="L16">
        <v>5.1085568326947599E-2</v>
      </c>
      <c r="M16">
        <v>7.3825503355704702E-2</v>
      </c>
      <c r="N16">
        <v>0.91666666666666596</v>
      </c>
      <c r="O16">
        <v>4.40613026819923E-2</v>
      </c>
      <c r="P16">
        <v>2.7397260273972601E-2</v>
      </c>
      <c r="Q16">
        <v>0.52631578947368396</v>
      </c>
      <c r="R16">
        <v>0.115861618798955</v>
      </c>
    </row>
    <row r="17" spans="1:18">
      <c r="A17">
        <v>9.1074681238615604E-3</v>
      </c>
      <c r="B17">
        <v>0.83333333333333304</v>
      </c>
      <c r="C17">
        <v>0.35108099386899</v>
      </c>
      <c r="D17">
        <v>1.0509296685529501E-2</v>
      </c>
      <c r="E17">
        <v>0.68421052631578905</v>
      </c>
      <c r="F17">
        <v>0.39947780678851103</v>
      </c>
      <c r="G17">
        <v>1.01302460202604E-2</v>
      </c>
      <c r="H17">
        <v>0.73684210526315697</v>
      </c>
      <c r="I17">
        <v>0.450889914304548</v>
      </c>
      <c r="J17">
        <v>1</v>
      </c>
      <c r="K17">
        <v>0.16666666666666599</v>
      </c>
      <c r="L17">
        <v>0</v>
      </c>
      <c r="M17" t="s">
        <v>27</v>
      </c>
      <c r="N17">
        <v>0</v>
      </c>
      <c r="O17">
        <v>0</v>
      </c>
      <c r="P17">
        <v>0</v>
      </c>
      <c r="Q17">
        <v>0</v>
      </c>
      <c r="R17" s="5">
        <v>3.2959789057349998E-4</v>
      </c>
    </row>
    <row r="18" spans="1:18">
      <c r="A18">
        <v>1.14810562571756E-2</v>
      </c>
      <c r="B18">
        <v>0.83333333333333304</v>
      </c>
      <c r="C18">
        <v>0.27783155856727898</v>
      </c>
      <c r="D18">
        <v>8.8321884200196193E-3</v>
      </c>
      <c r="E18">
        <v>0.47368421052631499</v>
      </c>
      <c r="F18">
        <v>0.32963446475195801</v>
      </c>
      <c r="G18">
        <v>1.05691056910569E-2</v>
      </c>
      <c r="H18">
        <v>0.68421052631578905</v>
      </c>
      <c r="I18">
        <v>0.40112063282794902</v>
      </c>
      <c r="J18">
        <v>3.4883720930232502E-2</v>
      </c>
      <c r="K18">
        <v>0.75</v>
      </c>
      <c r="L18">
        <v>8.0348499515972893E-2</v>
      </c>
      <c r="M18">
        <v>2.7522935779816501E-2</v>
      </c>
      <c r="N18">
        <v>0.47368421052631499</v>
      </c>
      <c r="O18">
        <v>0.103785900783289</v>
      </c>
      <c r="P18">
        <v>2.3008849557522099E-2</v>
      </c>
      <c r="Q18">
        <v>0.68421052631578905</v>
      </c>
      <c r="R18">
        <v>0.18193803559657201</v>
      </c>
    </row>
    <row r="19" spans="1:18">
      <c r="A19">
        <v>2.57069408740359E-2</v>
      </c>
      <c r="B19">
        <v>0.90909090909090895</v>
      </c>
      <c r="C19">
        <v>0.23116803903629099</v>
      </c>
      <c r="D19">
        <v>1.6917293233082699E-2</v>
      </c>
      <c r="E19">
        <v>0.75</v>
      </c>
      <c r="F19">
        <v>0.161519456454601</v>
      </c>
      <c r="G19">
        <v>9.4339622641509396E-3</v>
      </c>
      <c r="H19">
        <v>0.77777777777777701</v>
      </c>
      <c r="I19">
        <v>0.229472369653449</v>
      </c>
      <c r="J19" t="s">
        <v>27</v>
      </c>
      <c r="K19">
        <v>0</v>
      </c>
      <c r="L19">
        <v>0</v>
      </c>
      <c r="M19" t="s">
        <v>27</v>
      </c>
      <c r="N19">
        <v>0</v>
      </c>
      <c r="O19">
        <v>0</v>
      </c>
      <c r="P19" t="s">
        <v>27</v>
      </c>
      <c r="Q19">
        <v>0</v>
      </c>
      <c r="R19">
        <v>0</v>
      </c>
    </row>
    <row r="20" spans="1:18">
      <c r="A20">
        <v>2.8616852146263898E-2</v>
      </c>
      <c r="B20">
        <v>0.81818181818181801</v>
      </c>
      <c r="C20">
        <v>0.18633729795669399</v>
      </c>
      <c r="D20">
        <v>1.9464720194647199E-2</v>
      </c>
      <c r="E20">
        <v>0.66666666666666596</v>
      </c>
      <c r="F20">
        <v>0.12445954292773299</v>
      </c>
      <c r="G20">
        <v>1.21527777777777E-2</v>
      </c>
      <c r="H20">
        <v>0.77777777777777701</v>
      </c>
      <c r="I20">
        <v>0.17764595691539101</v>
      </c>
      <c r="J20">
        <v>0.17441860465116199</v>
      </c>
      <c r="K20">
        <v>0.68181818181818099</v>
      </c>
      <c r="L20">
        <v>2.16529429704178E-2</v>
      </c>
      <c r="M20">
        <v>0.23529411764705799</v>
      </c>
      <c r="N20">
        <v>0.66666666666666596</v>
      </c>
      <c r="O20">
        <v>8.0296479308214902E-3</v>
      </c>
      <c r="P20">
        <v>0.1</v>
      </c>
      <c r="Q20">
        <v>0.33333333333333298</v>
      </c>
      <c r="R20">
        <v>8.4295972525757108E-3</v>
      </c>
    </row>
    <row r="21" spans="1:18">
      <c r="A21">
        <v>1.00182149362477E-2</v>
      </c>
      <c r="B21">
        <v>0.91666666666666596</v>
      </c>
      <c r="C21">
        <v>0.35075830913197797</v>
      </c>
      <c r="D21">
        <v>9.8360655737704892E-3</v>
      </c>
      <c r="E21">
        <v>0.63157894736842102</v>
      </c>
      <c r="F21">
        <v>0.39425587467362899</v>
      </c>
      <c r="G21">
        <v>9.5799557848194501E-3</v>
      </c>
      <c r="H21">
        <v>0.68421052631578905</v>
      </c>
      <c r="I21">
        <v>0.442979564930784</v>
      </c>
      <c r="J21">
        <v>1</v>
      </c>
      <c r="K21">
        <v>8.3333333333333301E-2</v>
      </c>
      <c r="L21">
        <v>0</v>
      </c>
      <c r="M21" t="s">
        <v>27</v>
      </c>
      <c r="N21">
        <v>0</v>
      </c>
      <c r="O21">
        <v>0</v>
      </c>
      <c r="P21" t="s">
        <v>27</v>
      </c>
      <c r="Q21">
        <v>0</v>
      </c>
      <c r="R21">
        <v>0</v>
      </c>
    </row>
    <row r="22" spans="1:18">
      <c r="A22">
        <v>1.11358574610244E-2</v>
      </c>
      <c r="B22">
        <v>0.83333333333333304</v>
      </c>
      <c r="C22">
        <v>0.28654404646660198</v>
      </c>
      <c r="D22">
        <v>8.8932806324110592E-3</v>
      </c>
      <c r="E22">
        <v>0.47368421052631499</v>
      </c>
      <c r="F22">
        <v>0.32734986945169697</v>
      </c>
      <c r="G22">
        <v>9.8280098280098208E-3</v>
      </c>
      <c r="H22">
        <v>0.63157894736842102</v>
      </c>
      <c r="I22">
        <v>0.39848384970336098</v>
      </c>
      <c r="J22">
        <v>4.0892193308550102E-2</v>
      </c>
      <c r="K22">
        <v>0.91666666666666596</v>
      </c>
      <c r="L22">
        <v>8.3252662149080295E-2</v>
      </c>
      <c r="M22">
        <v>3.3639143730886799E-2</v>
      </c>
      <c r="N22">
        <v>0.57894736842105199</v>
      </c>
      <c r="O22">
        <v>0.10313315926892901</v>
      </c>
      <c r="P22">
        <v>2.2184300341296901E-2</v>
      </c>
      <c r="Q22">
        <v>0.68421052631578905</v>
      </c>
      <c r="R22">
        <v>0.18885959129861499</v>
      </c>
    </row>
    <row r="23" spans="1:18">
      <c r="A23">
        <v>1.1070110701107E-2</v>
      </c>
      <c r="B23">
        <v>1</v>
      </c>
      <c r="C23">
        <v>0.34591803807679899</v>
      </c>
      <c r="D23">
        <v>7.9681274900398405E-3</v>
      </c>
      <c r="E23">
        <v>0.52631578947368396</v>
      </c>
      <c r="F23">
        <v>0.40633159268929497</v>
      </c>
      <c r="G23">
        <v>9.7378277153557999E-3</v>
      </c>
      <c r="H23">
        <v>0.68421052631578905</v>
      </c>
      <c r="I23">
        <v>0.43572841133816698</v>
      </c>
      <c r="J23">
        <v>1</v>
      </c>
      <c r="K23">
        <v>0.16666666666666599</v>
      </c>
      <c r="L23">
        <v>0</v>
      </c>
      <c r="M23" t="s">
        <v>27</v>
      </c>
      <c r="N23">
        <v>0</v>
      </c>
      <c r="O23">
        <v>0</v>
      </c>
      <c r="P23">
        <v>0</v>
      </c>
      <c r="Q23">
        <v>0</v>
      </c>
      <c r="R23" s="5">
        <v>6.5919578114699996E-4</v>
      </c>
    </row>
    <row r="24" spans="1:18">
      <c r="A24">
        <v>1.14547537227949E-2</v>
      </c>
      <c r="B24">
        <v>0.83333333333333304</v>
      </c>
      <c r="C24">
        <v>0.27847692804130297</v>
      </c>
      <c r="D24">
        <v>8.7804878048780496E-3</v>
      </c>
      <c r="E24">
        <v>0.47368421052631499</v>
      </c>
      <c r="F24">
        <v>0.33159268929503899</v>
      </c>
      <c r="G24">
        <v>1.0058675607711599E-2</v>
      </c>
      <c r="H24">
        <v>0.63157894736842102</v>
      </c>
      <c r="I24">
        <v>0.38925510876730302</v>
      </c>
      <c r="J24">
        <v>3.8314176245210697E-2</v>
      </c>
      <c r="K24">
        <v>0.83333333333333304</v>
      </c>
      <c r="L24">
        <v>8.0993868989996706E-2</v>
      </c>
      <c r="M24">
        <v>2.8662420382165599E-2</v>
      </c>
      <c r="N24">
        <v>0.47368421052631499</v>
      </c>
      <c r="O24">
        <v>9.9543080939947695E-2</v>
      </c>
      <c r="P24">
        <v>2.4691358024691301E-2</v>
      </c>
      <c r="Q24">
        <v>0.73684210526315697</v>
      </c>
      <c r="R24">
        <v>0.182267633487145</v>
      </c>
    </row>
    <row r="25" spans="1:1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A4" zoomScale="80" zoomScaleNormal="80" workbookViewId="0">
      <selection activeCell="B1" sqref="B1:S1"/>
    </sheetView>
  </sheetViews>
  <sheetFormatPr defaultRowHeight="14.4"/>
  <cols>
    <col min="1" max="1" width="16.21875" bestFit="1" customWidth="1"/>
    <col min="2" max="2" width="18" bestFit="1" customWidth="1"/>
    <col min="3" max="3" width="14.6640625" bestFit="1" customWidth="1"/>
    <col min="4" max="4" width="12.33203125" bestFit="1" customWidth="1"/>
    <col min="5" max="5" width="18.88671875" bestFit="1" customWidth="1"/>
    <col min="6" max="6" width="15.5546875" bestFit="1" customWidth="1"/>
    <col min="7" max="7" width="13.33203125" bestFit="1" customWidth="1"/>
    <col min="8" max="8" width="18.88671875" bestFit="1" customWidth="1"/>
    <col min="9" max="9" width="15.5546875" bestFit="1" customWidth="1"/>
    <col min="10" max="10" width="13.33203125" bestFit="1" customWidth="1"/>
    <col min="11" max="11" width="15.44140625" bestFit="1" customWidth="1"/>
    <col min="12" max="12" width="12.109375" bestFit="1" customWidth="1"/>
    <col min="13" max="13" width="11.5546875" bestFit="1" customWidth="1"/>
    <col min="14" max="14" width="16.21875" bestFit="1" customWidth="1"/>
    <col min="15" max="15" width="13" bestFit="1" customWidth="1"/>
    <col min="16" max="16" width="12" bestFit="1" customWidth="1"/>
    <col min="17" max="17" width="16.21875" bestFit="1" customWidth="1"/>
    <col min="18" max="18" width="13" bestFit="1" customWidth="1"/>
    <col min="19" max="19" width="12" bestFit="1" customWidth="1"/>
  </cols>
  <sheetData>
    <row r="1" spans="1:23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</row>
    <row r="2" spans="1:23">
      <c r="A2" t="s">
        <v>13</v>
      </c>
      <c r="B2" s="2">
        <f ca="1">PERCENTILE(Data!A5:OFFSET(Data!A5,Data!$B$3-1,0),0.2)</f>
        <v>9.8360655737704736E-3</v>
      </c>
      <c r="C2" s="2">
        <f ca="1">PERCENTILE(Data!B5:OFFSET(Data!B5,Data!$B$3-1,0),0.2)</f>
        <v>0.75</v>
      </c>
      <c r="D2" s="2">
        <f ca="1">PERCENTILE(Data!C5:OFFSET(Data!C5,Data!$B$3-1,0),0.2)</f>
        <v>0.23046444400042479</v>
      </c>
      <c r="E2" s="2">
        <f ca="1">PERCENTILE(Data!D5:OFFSET(Data!D5,Data!$B$3-1,0),0.2)</f>
        <v>8.821848296991305E-3</v>
      </c>
      <c r="F2" s="2">
        <f ca="1">PERCENTILE(Data!E5:OFFSET(Data!E5,Data!$B$3-1,0),0.2)</f>
        <v>0.51578947368421024</v>
      </c>
      <c r="G2" s="2">
        <f ca="1">PERCENTILE(Data!F5:OFFSET(Data!F5,Data!$B$3-1,0),0.2)</f>
        <v>0.21819923371647443</v>
      </c>
      <c r="H2" s="2">
        <f ca="1">PERCENTILE(Data!G5:OFFSET(Data!G5,Data!$B$3-1,0),0.2)</f>
        <v>8.9704134945514241E-3</v>
      </c>
      <c r="I2" s="2">
        <f ca="1">PERCENTILE(Data!H5:OFFSET(Data!H5,Data!$B$3-1,0),0.2)</f>
        <v>0.57894736842105199</v>
      </c>
      <c r="J2" s="2">
        <f ca="1">PERCENTILE(Data!I5:OFFSET(Data!I5,Data!$B$3-1,0),0.2)</f>
        <v>0.3370757180156656</v>
      </c>
      <c r="K2" s="2">
        <f ca="1">PERCENTILE(Data!J5:OFFSET(Data!J5,Data!$B$3-1,0),0.2)</f>
        <v>3.8855082262790164E-2</v>
      </c>
      <c r="L2" s="2">
        <f ca="1">PERCENTILE(Data!K5:OFFSET(Data!K5,Data!$B$3-1,0),0.2)</f>
        <v>0</v>
      </c>
      <c r="M2" s="2">
        <f ca="1">PERCENTILE(Data!L5:OFFSET(Data!L5,Data!$B$3-1,0),0.2)</f>
        <v>0</v>
      </c>
      <c r="N2" s="2">
        <f ca="1">PERCENTILE(Data!M5:OFFSET(Data!M5,Data!$B$3-1,0),0.2)</f>
        <v>2.6295798515748241E-2</v>
      </c>
      <c r="O2" s="2">
        <f ca="1">PERCENTILE(Data!N5:OFFSET(Data!N5,Data!$B$3-1,0),0.2)</f>
        <v>0</v>
      </c>
      <c r="P2" s="2">
        <f ca="1">PERCENTILE(Data!O5:OFFSET(Data!O5,Data!$B$3-1,0),0.2)</f>
        <v>0</v>
      </c>
      <c r="Q2" s="2">
        <f ca="1">PERCENTILE(Data!P5:OFFSET(Data!P5,Data!$B$3-1,0),0.2)</f>
        <v>0</v>
      </c>
      <c r="R2" s="2">
        <f ca="1">PERCENTILE(Data!Q5:OFFSET(Data!Q5,Data!$B$3-1,0),0.2)</f>
        <v>0</v>
      </c>
      <c r="S2" s="2">
        <f ca="1">PERCENTILE(Data!R5:OFFSET(Data!R5,Data!$B$3-1,0),0.2)</f>
        <v>0</v>
      </c>
      <c r="T2" s="2"/>
      <c r="U2" s="2"/>
      <c r="V2" s="2"/>
      <c r="W2" s="2"/>
    </row>
    <row r="3" spans="1:23">
      <c r="A3" t="s">
        <v>14</v>
      </c>
      <c r="B3" s="2">
        <f ca="1">PERCENTILE(Data!A5:OFFSET(Data!A5,Data!$B$3-1,0),0.8)</f>
        <v>1.2561566067257579E-2</v>
      </c>
      <c r="C3" s="2">
        <f ca="1">PERCENTILE(Data!B5:OFFSET(Data!B5,Data!$B$3-1,0),0.8)</f>
        <v>0.8484848484848484</v>
      </c>
      <c r="D3" s="2">
        <f ca="1">PERCENTILE(Data!C5:OFFSET(Data!C5,Data!$B$3-1,0),0.8)</f>
        <v>0.34895127460471081</v>
      </c>
      <c r="E3" s="2">
        <f ca="1">PERCENTILE(Data!D5:OFFSET(Data!D5,Data!$B$3-1,0),0.8)</f>
        <v>1.4099853914239041E-2</v>
      </c>
      <c r="F3" s="2">
        <f ca="1">PERCENTILE(Data!E5:OFFSET(Data!E5,Data!$B$3-1,0),0.8)</f>
        <v>0.83333333333333304</v>
      </c>
      <c r="G3" s="2">
        <f ca="1">PERCENTILE(Data!F5:OFFSET(Data!F5,Data!$B$3-1,0),0.8)</f>
        <v>0.39967362924281924</v>
      </c>
      <c r="H3" s="2">
        <f ca="1">PERCENTILE(Data!G5:OFFSET(Data!G5,Data!$B$3-1,0),0.8)</f>
        <v>1.0596964948232659E-2</v>
      </c>
      <c r="I3" s="2">
        <f ca="1">PERCENTILE(Data!H5:OFFSET(Data!H5,Data!$B$3-1,0),0.8)</f>
        <v>0.73684210526315697</v>
      </c>
      <c r="J3" s="2">
        <f ca="1">PERCENTILE(Data!I5:OFFSET(Data!I5,Data!$B$3-1,0),0.8)</f>
        <v>0.44311140408701338</v>
      </c>
      <c r="K3" s="2">
        <f ca="1">PERCENTILE(Data!J5:OFFSET(Data!J5,Data!$B$3-1,0),0.8)</f>
        <v>1</v>
      </c>
      <c r="L3" s="2">
        <f ca="1">PERCENTILE(Data!K5:OFFSET(Data!K5,Data!$B$3-1,0),0.8)</f>
        <v>0.83333333333333304</v>
      </c>
      <c r="M3" s="2">
        <f ca="1">PERCENTILE(Data!L5:OFFSET(Data!L5,Data!$B$3-1,0),0.8)</f>
        <v>8.0348499515972893E-2</v>
      </c>
      <c r="N3" s="2">
        <f ca="1">PERCENTILE(Data!M5:OFFSET(Data!M5,Data!$B$3-1,0),0.8)</f>
        <v>0.17070667193051692</v>
      </c>
      <c r="O3" s="2">
        <f ca="1">PERCENTILE(Data!N5:OFFSET(Data!N5,Data!$B$3-1,0),0.8)</f>
        <v>0.63859649122807016</v>
      </c>
      <c r="P3" s="2">
        <f ca="1">PERCENTILE(Data!O5:OFFSET(Data!O5,Data!$B$3-1,0),0.8)</f>
        <v>0.10006527415143592</v>
      </c>
      <c r="Q3" s="2">
        <f ca="1">PERCENTILE(Data!P5:OFFSET(Data!P5,Data!$B$3-1,0),0.8)</f>
        <v>2.6396296905472381E-2</v>
      </c>
      <c r="R3" s="2">
        <f ca="1">PERCENTILE(Data!Q5:OFFSET(Data!Q5,Data!$B$3-1,0),0.8)</f>
        <v>0.68421052631578905</v>
      </c>
      <c r="S3" s="2">
        <f ca="1">PERCENTILE(Data!R5:OFFSET(Data!R5,Data!$B$3-1,0),0.8)</f>
        <v>0.18259723137771861</v>
      </c>
      <c r="T3" s="2"/>
      <c r="U3" s="2"/>
      <c r="V3" s="2"/>
      <c r="W3" s="2"/>
    </row>
    <row r="4" spans="1:23">
      <c r="A4" t="s">
        <v>0</v>
      </c>
      <c r="B4">
        <f ca="1">B3-B2</f>
        <v>2.7255004934871058E-3</v>
      </c>
      <c r="C4">
        <f t="shared" ref="C4:S4" ca="1" si="0">C3-C2</f>
        <v>9.8484848484848397E-2</v>
      </c>
      <c r="D4">
        <f t="shared" ca="1" si="0"/>
        <v>0.11848683060428603</v>
      </c>
      <c r="E4">
        <f t="shared" ca="1" si="0"/>
        <v>5.2780056172477361E-3</v>
      </c>
      <c r="F4">
        <f t="shared" ca="1" si="0"/>
        <v>0.31754385964912279</v>
      </c>
      <c r="G4">
        <f t="shared" ca="1" si="0"/>
        <v>0.18147439552634481</v>
      </c>
      <c r="H4">
        <f t="shared" ca="1" si="0"/>
        <v>1.6265514536812353E-3</v>
      </c>
      <c r="I4">
        <f t="shared" ca="1" si="0"/>
        <v>0.15789473684210498</v>
      </c>
      <c r="J4">
        <f t="shared" ca="1" si="0"/>
        <v>0.10603568607134778</v>
      </c>
      <c r="K4">
        <f t="shared" ca="1" si="0"/>
        <v>0.96114491773720978</v>
      </c>
      <c r="L4">
        <f t="shared" ca="1" si="0"/>
        <v>0.83333333333333304</v>
      </c>
      <c r="M4">
        <f t="shared" ca="1" si="0"/>
        <v>8.0348499515972893E-2</v>
      </c>
      <c r="N4">
        <f t="shared" ca="1" si="0"/>
        <v>0.14441087341476869</v>
      </c>
      <c r="O4">
        <f t="shared" ca="1" si="0"/>
        <v>0.63859649122807016</v>
      </c>
      <c r="P4">
        <f t="shared" ca="1" si="0"/>
        <v>0.10006527415143592</v>
      </c>
      <c r="Q4">
        <f t="shared" ca="1" si="0"/>
        <v>2.6396296905472381E-2</v>
      </c>
      <c r="R4">
        <f t="shared" ca="1" si="0"/>
        <v>0.68421052631578905</v>
      </c>
      <c r="S4">
        <f t="shared" ca="1" si="0"/>
        <v>0.18259723137771861</v>
      </c>
    </row>
    <row r="5" spans="1:23">
      <c r="A5" t="s">
        <v>1</v>
      </c>
      <c r="B5" s="2">
        <f ca="1">AVERAGE(Data!A5:OFFSET(Data!A5,Data!$B$3-1,0))</f>
        <v>1.2529630201083641E-2</v>
      </c>
      <c r="C5" s="2">
        <f ca="1">AVERAGE(Data!B5:OFFSET(Data!B5,Data!$B$3-1,0))</f>
        <v>0.82803030303030278</v>
      </c>
      <c r="D5" s="2">
        <f ca="1">AVERAGE(Data!C5:OFFSET(Data!C5,Data!$B$3-1,0))</f>
        <v>0.28481432023357317</v>
      </c>
      <c r="E5" s="2">
        <f ca="1">AVERAGE(Data!D5:OFFSET(Data!D5,Data!$B$3-1,0))</f>
        <v>1.1532788210971702E-2</v>
      </c>
      <c r="F5" s="2">
        <f ca="1">AVERAGE(Data!E5:OFFSET(Data!E5,Data!$B$3-1,0))</f>
        <v>0.66710526315789431</v>
      </c>
      <c r="G5" s="2">
        <f ca="1">AVERAGE(Data!F5:OFFSET(Data!F5,Data!$B$3-1,0))</f>
        <v>0.30680548988888684</v>
      </c>
      <c r="H5" s="2">
        <f ca="1">AVERAGE(Data!G5:OFFSET(Data!G5,Data!$B$3-1,0))</f>
        <v>9.9067245489466473E-3</v>
      </c>
      <c r="I5" s="2">
        <f ca="1">AVERAGE(Data!H5:OFFSET(Data!H5,Data!$B$3-1,0))</f>
        <v>0.65146198830409319</v>
      </c>
      <c r="J5" s="2">
        <f ca="1">AVERAGE(Data!I5:OFFSET(Data!I5,Data!$B$3-1,0))</f>
        <v>0.38265020808883848</v>
      </c>
      <c r="K5" s="2">
        <f ca="1">AVERAGE(Data!J5:OFFSET(Data!J5,Data!$B$3-1,0))</f>
        <v>0.32452089997578654</v>
      </c>
      <c r="L5" s="2">
        <f ca="1">AVERAGE(Data!K5:OFFSET(Data!K5,Data!$B$3-1,0))</f>
        <v>0.41742424242424214</v>
      </c>
      <c r="M5" s="2">
        <f ca="1">AVERAGE(Data!L5:OFFSET(Data!L5,Data!$B$3-1,0))</f>
        <v>3.3811456590202099E-2</v>
      </c>
      <c r="N5" s="2">
        <f ca="1">AVERAGE(Data!M5:OFFSET(Data!M5,Data!$B$3-1,0))</f>
        <v>0.20146646134613022</v>
      </c>
      <c r="O5" s="2">
        <f ca="1">AVERAGE(Data!N5:OFFSET(Data!N5,Data!$B$3-1,0))</f>
        <v>0.31666666666666643</v>
      </c>
      <c r="P5" s="2">
        <f ca="1">AVERAGE(Data!O5:OFFSET(Data!O5,Data!$B$3-1,0))</f>
        <v>3.7447939585700959E-2</v>
      </c>
      <c r="Q5" s="2">
        <f ca="1">AVERAGE(Data!P5:OFFSET(Data!P5,Data!$B$3-1,0))</f>
        <v>2.352728022051101E-2</v>
      </c>
      <c r="R5" s="2">
        <f ca="1">AVERAGE(Data!Q5:OFFSET(Data!Q5,Data!$B$3-1,0))</f>
        <v>0.31666666666666643</v>
      </c>
      <c r="S5" s="2">
        <f ca="1">AVERAGE(Data!R5:OFFSET(Data!R5,Data!$B$3-1,0))</f>
        <v>7.348483408483783E-2</v>
      </c>
      <c r="T5" s="2"/>
      <c r="U5" s="2"/>
      <c r="V5" s="2"/>
      <c r="W5" s="2"/>
    </row>
    <row r="6" spans="1:23">
      <c r="A6" t="s">
        <v>2</v>
      </c>
      <c r="B6" s="2">
        <f ca="1">STDEV(Data!A5:OFFSET(Data!A5,Data!$B$3-1,0))</f>
        <v>5.1952208009642701E-3</v>
      </c>
      <c r="C6" s="2">
        <f ca="1">STDEV(Data!B5:OFFSET(Data!B5,Data!$B$3-1,0))</f>
        <v>6.8341121712482786E-2</v>
      </c>
      <c r="D6" s="2">
        <f ca="1">STDEV(Data!C5:OFFSET(Data!C5,Data!$B$3-1,0))</f>
        <v>5.1182439260537872E-2</v>
      </c>
      <c r="E6" s="2">
        <f ca="1">STDEV(Data!D5:OFFSET(Data!D5,Data!$B$3-1,0))</f>
        <v>3.0955163815848245E-3</v>
      </c>
      <c r="F6" s="2">
        <f ca="1">STDEV(Data!E5:OFFSET(Data!E5,Data!$B$3-1,0))</f>
        <v>0.15709051884950601</v>
      </c>
      <c r="G6" s="2">
        <f ca="1">STDEV(Data!F5:OFFSET(Data!F5,Data!$B$3-1,0))</f>
        <v>8.6509250752572112E-2</v>
      </c>
      <c r="H6" s="2">
        <f ca="1">STDEV(Data!G5:OFFSET(Data!G5,Data!$B$3-1,0))</f>
        <v>1.4881974394299602E-3</v>
      </c>
      <c r="I6" s="2">
        <f ca="1">STDEV(Data!H5:OFFSET(Data!H5,Data!$B$3-1,0))</f>
        <v>0.10143867985239367</v>
      </c>
      <c r="J6" s="2">
        <f ca="1">STDEV(Data!I5:OFFSET(Data!I5,Data!$B$3-1,0))</f>
        <v>7.170650729123694E-2</v>
      </c>
      <c r="K6" s="2">
        <f ca="1">STDEV(Data!J5:OFFSET(Data!J5,Data!$B$3-1,0))</f>
        <v>0.44476439820106889</v>
      </c>
      <c r="L6" s="2">
        <f ca="1">STDEV(Data!K5:OFFSET(Data!K5,Data!$B$3-1,0))</f>
        <v>0.3800211184351735</v>
      </c>
      <c r="M6" s="2">
        <f ca="1">STDEV(Data!L5:OFFSET(Data!L5,Data!$B$3-1,0))</f>
        <v>3.7446680235050801E-2</v>
      </c>
      <c r="N6" s="2">
        <f ca="1">STDEV(Data!M5:OFFSET(Data!M5,Data!$B$3-1,0))</f>
        <v>0.35908959446080002</v>
      </c>
      <c r="O6" s="2">
        <f ca="1">STDEV(Data!N5:OFFSET(Data!N5,Data!$B$3-1,0))</f>
        <v>0.33145580969919691</v>
      </c>
      <c r="P6" s="2">
        <f ca="1">STDEV(Data!O5:OFFSET(Data!O5,Data!$B$3-1,0))</f>
        <v>4.5848261130944139E-2</v>
      </c>
      <c r="Q6" s="2">
        <f ca="1">STDEV(Data!P5:OFFSET(Data!P5,Data!$B$3-1,0))</f>
        <v>2.5128167074103373E-2</v>
      </c>
      <c r="R6" s="2">
        <f ca="1">STDEV(Data!Q5:OFFSET(Data!Q5,Data!$B$3-1,0))</f>
        <v>0.33940024878494307</v>
      </c>
      <c r="S6" s="2">
        <f ca="1">STDEV(Data!R5:OFFSET(Data!R5,Data!$B$3-1,0))</f>
        <v>8.5213242452639587E-2</v>
      </c>
      <c r="T6" s="2"/>
      <c r="U6" s="2"/>
      <c r="V6" s="2"/>
      <c r="W6" s="2"/>
    </row>
    <row r="7" spans="1:23">
      <c r="B7" s="3"/>
      <c r="C7" s="3"/>
      <c r="D7" s="3"/>
      <c r="E7" s="3"/>
      <c r="F7" s="3"/>
      <c r="G7" s="3"/>
    </row>
    <row r="8" spans="1:23">
      <c r="A8" t="str">
        <f>Data!B1&amp;" Answers"</f>
        <v>RCP 17 Answers</v>
      </c>
    </row>
    <row r="10" spans="1:23">
      <c r="A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Bahram Yousefi</dc:creator>
  <cp:lastModifiedBy>Mimran</cp:lastModifiedBy>
  <dcterms:created xsi:type="dcterms:W3CDTF">2017-01-17T03:44:02Z</dcterms:created>
  <dcterms:modified xsi:type="dcterms:W3CDTF">2017-12-27T17:18:29Z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c4572ebe-1cc4-421b-bff7-3ef225a7e7ce</vt:lpwstr>
  </property>
</Properties>
</file>