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ran\OneDrive - George Mason University\C4I PC Backup\SCITE\RCPs Seventh Quarter\RCP17\"/>
    </mc:Choice>
  </mc:AlternateContent>
  <bookViews>
    <workbookView xWindow="0" yWindow="0" windowWidth="23040" windowHeight="9384" activeTab="1"/>
  </bookViews>
  <sheets>
    <sheet name="Data" sheetId="2" r:id="rId1"/>
    <sheet name="Answer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O6" i="1"/>
  <c r="P6" i="1"/>
  <c r="Q6" i="1"/>
  <c r="R6" i="1"/>
  <c r="S6" i="1"/>
  <c r="N5" i="1"/>
  <c r="O5" i="1"/>
  <c r="P5" i="1"/>
  <c r="Q5" i="1"/>
  <c r="R5" i="1"/>
  <c r="S5" i="1"/>
  <c r="N3" i="1"/>
  <c r="O3" i="1"/>
  <c r="P3" i="1"/>
  <c r="Q3" i="1"/>
  <c r="R3" i="1"/>
  <c r="S3" i="1"/>
  <c r="N2" i="1"/>
  <c r="O2" i="1"/>
  <c r="P2" i="1"/>
  <c r="Q2" i="1"/>
  <c r="R2" i="1"/>
  <c r="S2" i="1"/>
  <c r="Q4" i="1" l="1"/>
  <c r="O4" i="1"/>
  <c r="P4" i="1"/>
  <c r="N4" i="1"/>
  <c r="S4" i="1"/>
  <c r="R4" i="1"/>
  <c r="H6" i="1"/>
  <c r="I6" i="1"/>
  <c r="J6" i="1"/>
  <c r="K6" i="1"/>
  <c r="L6" i="1"/>
  <c r="M6" i="1"/>
  <c r="H5" i="1"/>
  <c r="I5" i="1"/>
  <c r="J5" i="1"/>
  <c r="K5" i="1"/>
  <c r="L5" i="1"/>
  <c r="M5" i="1"/>
  <c r="H3" i="1"/>
  <c r="I3" i="1"/>
  <c r="J3" i="1"/>
  <c r="K3" i="1"/>
  <c r="L3" i="1"/>
  <c r="M3" i="1"/>
  <c r="H2" i="1"/>
  <c r="I2" i="1"/>
  <c r="J2" i="1"/>
  <c r="K2" i="1"/>
  <c r="L2" i="1"/>
  <c r="M2" i="1"/>
  <c r="K4" i="1" l="1"/>
  <c r="J4" i="1"/>
  <c r="I4" i="1"/>
  <c r="H4" i="1"/>
  <c r="M4" i="1"/>
  <c r="L4" i="1"/>
  <c r="A8" i="1"/>
  <c r="G3" i="1" l="1"/>
  <c r="F3" i="1"/>
  <c r="E3" i="1"/>
  <c r="D3" i="1"/>
  <c r="C3" i="1"/>
  <c r="B3" i="1"/>
  <c r="G2" i="1"/>
  <c r="F2" i="1"/>
  <c r="E2" i="1"/>
  <c r="D2" i="1"/>
  <c r="C2" i="1"/>
  <c r="B2" i="1"/>
  <c r="G6" i="1"/>
  <c r="F6" i="1"/>
  <c r="E6" i="1"/>
  <c r="D6" i="1"/>
  <c r="C6" i="1"/>
  <c r="B6" i="1"/>
  <c r="C5" i="1"/>
  <c r="B5" i="1"/>
  <c r="D5" i="1" l="1"/>
  <c r="E5" i="1"/>
  <c r="F5" i="1" l="1"/>
  <c r="G5" i="1"/>
  <c r="B4" i="1" l="1"/>
  <c r="C4" i="1"/>
  <c r="D4" i="1"/>
  <c r="E4" i="1"/>
  <c r="F4" i="1"/>
  <c r="G4" i="1"/>
</calcChain>
</file>

<file path=xl/sharedStrings.xml><?xml version="1.0" encoding="utf-8"?>
<sst xmlns="http://schemas.openxmlformats.org/spreadsheetml/2006/main" count="61" uniqueCount="47">
  <si>
    <t>Length of interval</t>
  </si>
  <si>
    <t>Mean</t>
  </si>
  <si>
    <t>STD</t>
  </si>
  <si>
    <t>Description:</t>
  </si>
  <si>
    <t>Question 1</t>
  </si>
  <si>
    <t>Question 2</t>
  </si>
  <si>
    <t>Question 3</t>
  </si>
  <si>
    <t>Question 4</t>
  </si>
  <si>
    <t>Question 5</t>
  </si>
  <si>
    <t>Question 6</t>
  </si>
  <si>
    <t>Name:</t>
  </si>
  <si>
    <t>Data size</t>
  </si>
  <si>
    <t>Cells of this spreadsheet will be inserted automatically from STIEM. "Data size" (cell B3) indicates how many rows to consider from input (this is because it's difficult to pass a "NULL" value from STIEM).</t>
  </si>
  <si>
    <t>lower</t>
  </si>
  <si>
    <t>upper</t>
  </si>
  <si>
    <t>Question 7</t>
  </si>
  <si>
    <t>Question 8</t>
  </si>
  <si>
    <t>Question 9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</si>
  <si>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</si>
  <si>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</si>
  <si>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</si>
  <si>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</si>
  <si>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</si>
  <si>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</si>
  <si>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</si>
  <si>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</si>
  <si>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RCP 17</t>
  </si>
  <si>
    <t>NA</t>
  </si>
  <si>
    <t>Question 10</t>
  </si>
  <si>
    <t>logit_jul_precisions</t>
  </si>
  <si>
    <t>logit_jul_recalls</t>
  </si>
  <si>
    <t>logit_jul_fprs</t>
  </si>
  <si>
    <t>logit_aug_precisions</t>
  </si>
  <si>
    <t>logit_aug_recalls</t>
  </si>
  <si>
    <t>logit_aug_fprs</t>
  </si>
  <si>
    <t>logit_sep_precisions</t>
  </si>
  <si>
    <t>logit_sep_recalls</t>
  </si>
  <si>
    <t>logit_sep_fprs</t>
  </si>
  <si>
    <t>rf_jul_precisions</t>
  </si>
  <si>
    <t>rf_jul_recalls</t>
  </si>
  <si>
    <t>rf_jul_fprs</t>
  </si>
  <si>
    <t>rf_aug_precisions</t>
  </si>
  <si>
    <t>rf_aug_recalls</t>
  </si>
  <si>
    <t>rf_aug_fprs</t>
  </si>
  <si>
    <t>rf_sep_precisions</t>
  </si>
  <si>
    <t>rf_sep_recalls</t>
  </si>
  <si>
    <t>rf_sep_fprs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</si>
</sst>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/>
    <xf numFmtId="164" fontId="0" fillId="0" borderId="0" xfId="0" applyNumberFormat="1"/>
    <xf numFmtId="11" fontId="0" fillId="0" borderId="0" xfId="0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Answers!$A$8</c:f>
          <c:strCache>
            <c:ptCount val="1"/>
            <c:pt idx="0">
              <c:v>RCP 17 Answers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83839691726881E-2"/>
          <c:y val="0.13119028570626531"/>
          <c:w val="0.9215572699595147"/>
          <c:h val="0.7096032984043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Answers!$A$2</c:f>
              <c:strCache>
                <c:ptCount val="1"/>
                <c:pt idx="0">
                  <c:v>lower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Answers!$B$1:$S$1</c:f>
              <c:strCache>
                <c:ptCount val="18"/>
                <c:pt idx="0">
                  <c:v>logit_jul_precisions</c:v>
                </c:pt>
                <c:pt idx="1">
                  <c:v>logit_jul_recalls</c:v>
                </c:pt>
                <c:pt idx="2">
                  <c:v>logit_jul_fprs</c:v>
                </c:pt>
                <c:pt idx="3">
                  <c:v>logit_aug_precisions</c:v>
                </c:pt>
                <c:pt idx="4">
                  <c:v>logit_aug_recalls</c:v>
                </c:pt>
                <c:pt idx="5">
                  <c:v>logit_aug_fprs</c:v>
                </c:pt>
                <c:pt idx="6">
                  <c:v>logit_sep_precisions</c:v>
                </c:pt>
                <c:pt idx="7">
                  <c:v>logit_sep_recalls</c:v>
                </c:pt>
                <c:pt idx="8">
                  <c:v>logit_sep_fprs</c:v>
                </c:pt>
                <c:pt idx="9">
                  <c:v>rf_jul_precisions</c:v>
                </c:pt>
                <c:pt idx="10">
                  <c:v>rf_jul_recalls</c:v>
                </c:pt>
                <c:pt idx="11">
                  <c:v>rf_jul_fprs</c:v>
                </c:pt>
                <c:pt idx="12">
                  <c:v>rf_aug_precisions</c:v>
                </c:pt>
                <c:pt idx="13">
                  <c:v>rf_aug_recalls</c:v>
                </c:pt>
                <c:pt idx="14">
                  <c:v>rf_aug_fprs</c:v>
                </c:pt>
                <c:pt idx="15">
                  <c:v>rf_sep_precisions</c:v>
                </c:pt>
                <c:pt idx="16">
                  <c:v>rf_sep_recalls</c:v>
                </c:pt>
                <c:pt idx="17">
                  <c:v>rf_sep_fprs</c:v>
                </c:pt>
              </c:strCache>
            </c:strRef>
          </c:xVal>
          <c:yVal>
            <c:numRef>
              <c:f>Answers!$B$2:$S$2</c:f>
              <c:numCache>
                <c:formatCode>General</c:formatCode>
                <c:ptCount val="18"/>
                <c:pt idx="0">
                  <c:v>1.26277677203732E-2</c:v>
                </c:pt>
                <c:pt idx="1">
                  <c:v>0.77272727272727204</c:v>
                </c:pt>
                <c:pt idx="2">
                  <c:v>0.18444647758462862</c:v>
                </c:pt>
                <c:pt idx="3">
                  <c:v>1.3031740633352341E-2</c:v>
                </c:pt>
                <c:pt idx="4">
                  <c:v>0.66666666666666596</c:v>
                </c:pt>
                <c:pt idx="5">
                  <c:v>0.12668313773934481</c:v>
                </c:pt>
                <c:pt idx="6">
                  <c:v>8.4030636977668535E-3</c:v>
                </c:pt>
                <c:pt idx="7">
                  <c:v>0.61637426900584791</c:v>
                </c:pt>
                <c:pt idx="8">
                  <c:v>0.1800187324383386</c:v>
                </c:pt>
                <c:pt idx="9">
                  <c:v>5.8479120190990524E-2</c:v>
                </c:pt>
                <c:pt idx="10">
                  <c:v>0</c:v>
                </c:pt>
                <c:pt idx="11">
                  <c:v>0</c:v>
                </c:pt>
                <c:pt idx="12">
                  <c:v>6.9730524252817214E-2</c:v>
                </c:pt>
                <c:pt idx="13">
                  <c:v>0</c:v>
                </c:pt>
                <c:pt idx="14">
                  <c:v>0</c:v>
                </c:pt>
                <c:pt idx="15">
                  <c:v>8.648648648648647E-3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A-4B86-823C-AF56B8079684}"/>
            </c:ext>
          </c:extLst>
        </c:ser>
        <c:ser>
          <c:idx val="1"/>
          <c:order val="1"/>
          <c:tx>
            <c:strRef>
              <c:f>Answers!$A$3</c:f>
              <c:strCache>
                <c:ptCount val="1"/>
                <c:pt idx="0">
                  <c:v>upper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minus"/>
            <c:errValType val="cust"/>
            <c:noEndCap val="1"/>
            <c:plus>
              <c:numRef>
                <c:f>Answers!$B$3:$W$3</c:f>
                <c:numCache>
                  <c:formatCode>General</c:formatCode>
                  <c:ptCount val="22"/>
                  <c:pt idx="0">
                    <c:v>2.7680783755564643E-2</c:v>
                  </c:pt>
                  <c:pt idx="1">
                    <c:v>0.87272727272727235</c:v>
                  </c:pt>
                  <c:pt idx="2">
                    <c:v>0.26436781609195342</c:v>
                  </c:pt>
                  <c:pt idx="3">
                    <c:v>1.9549266484323743E-2</c:v>
                  </c:pt>
                  <c:pt idx="4">
                    <c:v>0.83508771929824521</c:v>
                  </c:pt>
                  <c:pt idx="5">
                    <c:v>0.26449553001277121</c:v>
                  </c:pt>
                  <c:pt idx="6">
                    <c:v>1.1063936063935981E-2</c:v>
                  </c:pt>
                  <c:pt idx="7">
                    <c:v>0.77777777777777701</c:v>
                  </c:pt>
                  <c:pt idx="8">
                    <c:v>0.3926171793649344</c:v>
                  </c:pt>
                  <c:pt idx="9">
                    <c:v>0.36666666666666692</c:v>
                  </c:pt>
                  <c:pt idx="10">
                    <c:v>0.69545454545454499</c:v>
                  </c:pt>
                  <c:pt idx="11">
                    <c:v>3.1089459336612089E-2</c:v>
                  </c:pt>
                  <c:pt idx="12">
                    <c:v>0.70000000000000018</c:v>
                  </c:pt>
                  <c:pt idx="13">
                    <c:v>0.68333333333333302</c:v>
                  </c:pt>
                  <c:pt idx="14">
                    <c:v>1.8103467996974012E-2</c:v>
                  </c:pt>
                  <c:pt idx="15">
                    <c:v>0.65333333333333443</c:v>
                  </c:pt>
                  <c:pt idx="16">
                    <c:v>0.44444444444444398</c:v>
                  </c:pt>
                  <c:pt idx="17">
                    <c:v>3.0585983766850629E-2</c:v>
                  </c:pt>
                </c:numCache>
              </c:numRef>
            </c:plus>
            <c:minus>
              <c:numRef>
                <c:f>Answers!$B$4:$W$4</c:f>
                <c:numCache>
                  <c:formatCode>General</c:formatCode>
                  <c:ptCount val="22"/>
                  <c:pt idx="0">
                    <c:v>1.5053016035191442E-2</c:v>
                  </c:pt>
                  <c:pt idx="1">
                    <c:v>0.10000000000000031</c:v>
                  </c:pt>
                  <c:pt idx="2">
                    <c:v>7.9921338507324802E-2</c:v>
                  </c:pt>
                  <c:pt idx="3">
                    <c:v>6.5175258509714024E-3</c:v>
                  </c:pt>
                  <c:pt idx="4">
                    <c:v>0.16842105263157925</c:v>
                  </c:pt>
                  <c:pt idx="5">
                    <c:v>0.1378123922734264</c:v>
                  </c:pt>
                  <c:pt idx="6">
                    <c:v>2.6608723661691279E-3</c:v>
                  </c:pt>
                  <c:pt idx="7">
                    <c:v>0.16140350877192911</c:v>
                  </c:pt>
                  <c:pt idx="8">
                    <c:v>0.2125984469265958</c:v>
                  </c:pt>
                  <c:pt idx="9">
                    <c:v>0.30818754647567637</c:v>
                  </c:pt>
                  <c:pt idx="10">
                    <c:v>0.69545454545454499</c:v>
                  </c:pt>
                  <c:pt idx="11">
                    <c:v>3.1089459336612089E-2</c:v>
                  </c:pt>
                  <c:pt idx="12">
                    <c:v>0.63026947574718295</c:v>
                  </c:pt>
                  <c:pt idx="13">
                    <c:v>0.68333333333333302</c:v>
                  </c:pt>
                  <c:pt idx="14">
                    <c:v>1.8103467996974012E-2</c:v>
                  </c:pt>
                  <c:pt idx="15">
                    <c:v>0.64468468468468576</c:v>
                  </c:pt>
                  <c:pt idx="16">
                    <c:v>0.44444444444444398</c:v>
                  </c:pt>
                  <c:pt idx="17">
                    <c:v>3.0585983766850629E-2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Answers!$B$1:$S$1</c:f>
              <c:strCache>
                <c:ptCount val="18"/>
                <c:pt idx="0">
                  <c:v>logit_jul_precisions</c:v>
                </c:pt>
                <c:pt idx="1">
                  <c:v>logit_jul_recalls</c:v>
                </c:pt>
                <c:pt idx="2">
                  <c:v>logit_jul_fprs</c:v>
                </c:pt>
                <c:pt idx="3">
                  <c:v>logit_aug_precisions</c:v>
                </c:pt>
                <c:pt idx="4">
                  <c:v>logit_aug_recalls</c:v>
                </c:pt>
                <c:pt idx="5">
                  <c:v>logit_aug_fprs</c:v>
                </c:pt>
                <c:pt idx="6">
                  <c:v>logit_sep_precisions</c:v>
                </c:pt>
                <c:pt idx="7">
                  <c:v>logit_sep_recalls</c:v>
                </c:pt>
                <c:pt idx="8">
                  <c:v>logit_sep_fprs</c:v>
                </c:pt>
                <c:pt idx="9">
                  <c:v>rf_jul_precisions</c:v>
                </c:pt>
                <c:pt idx="10">
                  <c:v>rf_jul_recalls</c:v>
                </c:pt>
                <c:pt idx="11">
                  <c:v>rf_jul_fprs</c:v>
                </c:pt>
                <c:pt idx="12">
                  <c:v>rf_aug_precisions</c:v>
                </c:pt>
                <c:pt idx="13">
                  <c:v>rf_aug_recalls</c:v>
                </c:pt>
                <c:pt idx="14">
                  <c:v>rf_aug_fprs</c:v>
                </c:pt>
                <c:pt idx="15">
                  <c:v>rf_sep_precisions</c:v>
                </c:pt>
                <c:pt idx="16">
                  <c:v>rf_sep_recalls</c:v>
                </c:pt>
                <c:pt idx="17">
                  <c:v>rf_sep_fprs</c:v>
                </c:pt>
              </c:strCache>
            </c:strRef>
          </c:xVal>
          <c:yVal>
            <c:numRef>
              <c:f>Answers!$B$3:$S$3</c:f>
              <c:numCache>
                <c:formatCode>General</c:formatCode>
                <c:ptCount val="18"/>
                <c:pt idx="0">
                  <c:v>2.7680783755564643E-2</c:v>
                </c:pt>
                <c:pt idx="1">
                  <c:v>0.87272727272727235</c:v>
                </c:pt>
                <c:pt idx="2">
                  <c:v>0.26436781609195342</c:v>
                </c:pt>
                <c:pt idx="3">
                  <c:v>1.9549266484323743E-2</c:v>
                </c:pt>
                <c:pt idx="4">
                  <c:v>0.83508771929824521</c:v>
                </c:pt>
                <c:pt idx="5">
                  <c:v>0.26449553001277121</c:v>
                </c:pt>
                <c:pt idx="6">
                  <c:v>1.1063936063935981E-2</c:v>
                </c:pt>
                <c:pt idx="7">
                  <c:v>0.77777777777777701</c:v>
                </c:pt>
                <c:pt idx="8">
                  <c:v>0.3926171793649344</c:v>
                </c:pt>
                <c:pt idx="9">
                  <c:v>0.36666666666666692</c:v>
                </c:pt>
                <c:pt idx="10">
                  <c:v>0.69545454545454499</c:v>
                </c:pt>
                <c:pt idx="11">
                  <c:v>3.1089459336612089E-2</c:v>
                </c:pt>
                <c:pt idx="12">
                  <c:v>0.70000000000000018</c:v>
                </c:pt>
                <c:pt idx="13">
                  <c:v>0.68333333333333302</c:v>
                </c:pt>
                <c:pt idx="14">
                  <c:v>1.8103467996974012E-2</c:v>
                </c:pt>
                <c:pt idx="15">
                  <c:v>0.65333333333333443</c:v>
                </c:pt>
                <c:pt idx="16">
                  <c:v>0.44444444444444398</c:v>
                </c:pt>
                <c:pt idx="17">
                  <c:v>3.0585983766850629E-2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A-4B86-823C-AF56B8079684}"/>
            </c:ext>
          </c:extLst>
        </c:ser>
        <c:ser>
          <c:idx val="7"/>
          <c:order val="2"/>
          <c:tx>
            <c:strRef>
              <c:f>Answers!$A$5</c:f>
              <c:strCache>
                <c:ptCount val="1"/>
                <c:pt idx="0">
                  <c:v>Mean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ash"/>
            <c:size val="6"/>
            <c:spPr>
              <a:noFill/>
              <a:ln w="9525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Answers!$B$1:$S$1</c:f>
              <c:strCache>
                <c:ptCount val="18"/>
                <c:pt idx="0">
                  <c:v>logit_jul_precisions</c:v>
                </c:pt>
                <c:pt idx="1">
                  <c:v>logit_jul_recalls</c:v>
                </c:pt>
                <c:pt idx="2">
                  <c:v>logit_jul_fprs</c:v>
                </c:pt>
                <c:pt idx="3">
                  <c:v>logit_aug_precisions</c:v>
                </c:pt>
                <c:pt idx="4">
                  <c:v>logit_aug_recalls</c:v>
                </c:pt>
                <c:pt idx="5">
                  <c:v>logit_aug_fprs</c:v>
                </c:pt>
                <c:pt idx="6">
                  <c:v>logit_sep_precisions</c:v>
                </c:pt>
                <c:pt idx="7">
                  <c:v>logit_sep_recalls</c:v>
                </c:pt>
                <c:pt idx="8">
                  <c:v>logit_sep_fprs</c:v>
                </c:pt>
                <c:pt idx="9">
                  <c:v>rf_jul_precisions</c:v>
                </c:pt>
                <c:pt idx="10">
                  <c:v>rf_jul_recalls</c:v>
                </c:pt>
                <c:pt idx="11">
                  <c:v>rf_jul_fprs</c:v>
                </c:pt>
                <c:pt idx="12">
                  <c:v>rf_aug_precisions</c:v>
                </c:pt>
                <c:pt idx="13">
                  <c:v>rf_aug_recalls</c:v>
                </c:pt>
                <c:pt idx="14">
                  <c:v>rf_aug_fprs</c:v>
                </c:pt>
                <c:pt idx="15">
                  <c:v>rf_sep_precisions</c:v>
                </c:pt>
                <c:pt idx="16">
                  <c:v>rf_sep_recalls</c:v>
                </c:pt>
                <c:pt idx="17">
                  <c:v>rf_sep_fprs</c:v>
                </c:pt>
              </c:strCache>
            </c:strRef>
          </c:xVal>
          <c:yVal>
            <c:numRef>
              <c:f>Answers!$B$5:$S$5</c:f>
              <c:numCache>
                <c:formatCode>General</c:formatCode>
                <c:ptCount val="18"/>
                <c:pt idx="0">
                  <c:v>2.1057268429790943E-2</c:v>
                </c:pt>
                <c:pt idx="1">
                  <c:v>0.84053030303030263</c:v>
                </c:pt>
                <c:pt idx="2">
                  <c:v>0.22997641080834524</c:v>
                </c:pt>
                <c:pt idx="3">
                  <c:v>1.6493726839815571E-2</c:v>
                </c:pt>
                <c:pt idx="4">
                  <c:v>0.76162280701754337</c:v>
                </c:pt>
                <c:pt idx="5">
                  <c:v>0.19437710454515225</c:v>
                </c:pt>
                <c:pt idx="6">
                  <c:v>9.776987494569794E-3</c:v>
                </c:pt>
                <c:pt idx="7">
                  <c:v>0.6663742690058474</c:v>
                </c:pt>
                <c:pt idx="8">
                  <c:v>0.27536426675053383</c:v>
                </c:pt>
                <c:pt idx="9">
                  <c:v>0.27346889858889756</c:v>
                </c:pt>
                <c:pt idx="10">
                  <c:v>0.35265151515151494</c:v>
                </c:pt>
                <c:pt idx="11">
                  <c:v>1.9114168814615085E-2</c:v>
                </c:pt>
                <c:pt idx="12">
                  <c:v>0.35171993137139296</c:v>
                </c:pt>
                <c:pt idx="13">
                  <c:v>0.3486842105263156</c:v>
                </c:pt>
                <c:pt idx="14">
                  <c:v>1.4321121248977785E-2</c:v>
                </c:pt>
                <c:pt idx="15">
                  <c:v>0.26607303854512565</c:v>
                </c:pt>
                <c:pt idx="16">
                  <c:v>0.26900584795321614</c:v>
                </c:pt>
                <c:pt idx="17">
                  <c:v>2.9610265573831611E-2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3136"/>
        <c:axId val="198158824"/>
      </c:scatterChart>
      <c:valAx>
        <c:axId val="198163136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Questions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8824"/>
        <c:crosses val="autoZero"/>
        <c:crossBetween val="midCat"/>
        <c:majorUnit val="1"/>
      </c:valAx>
      <c:valAx>
        <c:axId val="198158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Proportions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2.7587744759240496E-3"/>
              <c:y val="0.36778267965889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67053299273157"/>
          <c:y val="0.940437463249851"/>
          <c:w val="0.40695321204632129"/>
          <c:h val="5.7960164482814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67733</xdr:colOff>
      <xdr:row>8</xdr:row>
      <xdr:rowOff>54608</xdr:rowOff>
    </xdr:from>
    <xdr:to>
      <xdr:col>15</xdr:col>
      <xdr:colOff>304800</xdr:colOff>
      <xdr:row>43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L29" sqref="L29"/>
    </sheetView>
  </sheetViews>
  <sheetFormatPr defaultRowHeight="14.4"/>
  <sheetData>
    <row r="1" spans="1:18">
      <c r="A1" t="s">
        <v>10</v>
      </c>
      <c r="B1" t="s">
        <v>26</v>
      </c>
    </row>
    <row r="2" spans="1:18">
      <c r="A2" t="s">
        <v>3</v>
      </c>
      <c r="B2" t="s">
        <v>12</v>
      </c>
    </row>
    <row r="3" spans="1:18">
      <c r="A3" t="s">
        <v>11</v>
      </c>
      <c r="B3">
        <v>20</v>
      </c>
    </row>
    <row r="4" spans="1:1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28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</row>
    <row r="5" spans="1:18">
      <c r="A5">
        <v>2.3959646910466498E-2</v>
      </c>
      <c r="B5">
        <v>0.86363636363636298</v>
      </c>
      <c r="C5">
        <v>0.23604757548032901</v>
      </c>
      <c r="D5">
        <v>1.8148820326678701E-2</v>
      </c>
      <c r="E5">
        <v>0.83333333333333304</v>
      </c>
      <c r="F5">
        <v>0.16707844348363099</v>
      </c>
      <c r="G5">
        <v>8.2758620689655105E-3</v>
      </c>
      <c r="H5">
        <v>0.66666666666666596</v>
      </c>
      <c r="I5">
        <v>0.22447705276303401</v>
      </c>
      <c r="J5" t="s">
        <v>27</v>
      </c>
      <c r="K5">
        <v>0</v>
      </c>
      <c r="L5">
        <v>0</v>
      </c>
      <c r="M5">
        <v>1</v>
      </c>
      <c r="N5">
        <v>8.3333333333333301E-2</v>
      </c>
      <c r="O5">
        <v>0</v>
      </c>
      <c r="P5">
        <v>1</v>
      </c>
      <c r="Q5">
        <v>0.11111111111111099</v>
      </c>
      <c r="R5">
        <v>0</v>
      </c>
    </row>
    <row r="6" spans="1:18">
      <c r="A6">
        <v>3.04975922953451E-2</v>
      </c>
      <c r="B6">
        <v>0.86363636363636298</v>
      </c>
      <c r="C6">
        <v>0.184202500762427</v>
      </c>
      <c r="D6">
        <v>2.1634615384615301E-2</v>
      </c>
      <c r="E6">
        <v>0.75</v>
      </c>
      <c r="F6">
        <v>0.125694873378628</v>
      </c>
      <c r="G6">
        <v>1.06761565836298E-2</v>
      </c>
      <c r="H6">
        <v>0.66666666666666596</v>
      </c>
      <c r="I6">
        <v>0.173587261941929</v>
      </c>
      <c r="J6">
        <v>0.12621359223300899</v>
      </c>
      <c r="K6">
        <v>0.59090909090909005</v>
      </c>
      <c r="L6">
        <v>2.7447392497712698E-2</v>
      </c>
      <c r="M6">
        <v>0.23076923076923</v>
      </c>
      <c r="N6">
        <v>0.75</v>
      </c>
      <c r="O6">
        <v>9.2649783817171094E-3</v>
      </c>
      <c r="P6">
        <v>0.133333333333333</v>
      </c>
      <c r="Q6">
        <v>0.44444444444444398</v>
      </c>
      <c r="R6">
        <v>8.1173899469247496E-3</v>
      </c>
    </row>
    <row r="7" spans="1:18">
      <c r="A7">
        <v>2.6054590570719599E-2</v>
      </c>
      <c r="B7">
        <v>0.95454545454545403</v>
      </c>
      <c r="C7">
        <v>0.23940225678560501</v>
      </c>
      <c r="D7">
        <v>1.6917293233082699E-2</v>
      </c>
      <c r="E7">
        <v>0.75</v>
      </c>
      <c r="F7">
        <v>0.161519456454601</v>
      </c>
      <c r="G7">
        <v>6.6489361702127599E-3</v>
      </c>
      <c r="H7">
        <v>0.55555555555555503</v>
      </c>
      <c r="I7">
        <v>0.23321885732126099</v>
      </c>
      <c r="J7" t="s">
        <v>27</v>
      </c>
      <c r="K7">
        <v>0</v>
      </c>
      <c r="L7">
        <v>0</v>
      </c>
      <c r="M7" t="s">
        <v>27</v>
      </c>
      <c r="N7">
        <v>0</v>
      </c>
      <c r="O7">
        <v>0</v>
      </c>
      <c r="P7">
        <v>1</v>
      </c>
      <c r="Q7">
        <v>0.11111111111111099</v>
      </c>
      <c r="R7">
        <v>0</v>
      </c>
    </row>
    <row r="8" spans="1:18">
      <c r="A8">
        <v>3.0546623794212201E-2</v>
      </c>
      <c r="B8">
        <v>0.86363636363636298</v>
      </c>
      <c r="C8">
        <v>0.18389752973467499</v>
      </c>
      <c r="D8">
        <v>1.77215189873417E-2</v>
      </c>
      <c r="E8">
        <v>0.58333333333333304</v>
      </c>
      <c r="F8">
        <v>0.119827053736874</v>
      </c>
      <c r="G8">
        <v>8.8339222614840993E-3</v>
      </c>
      <c r="H8">
        <v>0.55555555555555503</v>
      </c>
      <c r="I8">
        <v>0.17514829847018401</v>
      </c>
      <c r="J8">
        <v>0.16304347826086901</v>
      </c>
      <c r="K8">
        <v>0.68181818181818099</v>
      </c>
      <c r="L8">
        <v>2.34827691369319E-2</v>
      </c>
      <c r="M8">
        <v>0.214285714285714</v>
      </c>
      <c r="N8">
        <v>0.5</v>
      </c>
      <c r="O8">
        <v>6.7943174799258797E-3</v>
      </c>
      <c r="P8">
        <v>0.125</v>
      </c>
      <c r="Q8">
        <v>0.55555555555555503</v>
      </c>
      <c r="R8">
        <v>1.09272556977833E-2</v>
      </c>
    </row>
    <row r="9" spans="1:18">
      <c r="A9">
        <v>8.9605734767024998E-3</v>
      </c>
      <c r="B9">
        <v>0.83333333333333304</v>
      </c>
      <c r="C9">
        <v>0.356889319135204</v>
      </c>
      <c r="D9">
        <v>1.30505709624796E-2</v>
      </c>
      <c r="E9">
        <v>0.84210526315789402</v>
      </c>
      <c r="F9">
        <v>0.394908616187989</v>
      </c>
      <c r="G9">
        <v>1.09890109890109E-2</v>
      </c>
      <c r="H9">
        <v>0.78947368421052599</v>
      </c>
      <c r="I9">
        <v>0.444957152274225</v>
      </c>
      <c r="J9">
        <v>1</v>
      </c>
      <c r="K9">
        <v>0.25</v>
      </c>
      <c r="L9">
        <v>0</v>
      </c>
      <c r="M9" t="s">
        <v>27</v>
      </c>
      <c r="N9">
        <v>0</v>
      </c>
      <c r="O9">
        <v>0</v>
      </c>
      <c r="P9">
        <v>0</v>
      </c>
      <c r="Q9">
        <v>0</v>
      </c>
      <c r="R9" s="5">
        <v>6.5919578114699996E-4</v>
      </c>
    </row>
    <row r="10" spans="1:18">
      <c r="A10">
        <v>9.9889012208657004E-3</v>
      </c>
      <c r="B10">
        <v>0.75</v>
      </c>
      <c r="C10">
        <v>0.28783478541464902</v>
      </c>
      <c r="D10">
        <v>9.0090090090090003E-3</v>
      </c>
      <c r="E10">
        <v>0.47368421052631499</v>
      </c>
      <c r="F10">
        <v>0.32310704960835501</v>
      </c>
      <c r="G10">
        <v>1.06907894736842E-2</v>
      </c>
      <c r="H10">
        <v>0.68421052631578905</v>
      </c>
      <c r="I10">
        <v>0.39650626235991998</v>
      </c>
      <c r="J10">
        <v>3.2258064516128997E-2</v>
      </c>
      <c r="K10">
        <v>0.75</v>
      </c>
      <c r="L10">
        <v>8.7124878993223603E-2</v>
      </c>
      <c r="M10">
        <v>2.8125000000000001E-2</v>
      </c>
      <c r="N10">
        <v>0.47368421052631499</v>
      </c>
      <c r="O10">
        <v>0.10150130548302801</v>
      </c>
      <c r="P10">
        <v>2.55536626916524E-2</v>
      </c>
      <c r="Q10">
        <v>0.78947368421052599</v>
      </c>
      <c r="R10">
        <v>0.188529993408042</v>
      </c>
    </row>
    <row r="11" spans="1:18">
      <c r="A11">
        <v>1.19760479041916E-2</v>
      </c>
      <c r="B11">
        <v>0.83333333333333304</v>
      </c>
      <c r="C11">
        <v>0.26340996168582298</v>
      </c>
      <c r="D11">
        <v>1.29564193168433E-2</v>
      </c>
      <c r="E11">
        <v>0.91666666666666596</v>
      </c>
      <c r="F11">
        <v>0.26756066411238799</v>
      </c>
      <c r="G11">
        <v>1.13636363636363E-2</v>
      </c>
      <c r="H11">
        <v>0.73684210526315697</v>
      </c>
      <c r="I11">
        <v>0.39751958224542999</v>
      </c>
      <c r="J11" t="s">
        <v>27</v>
      </c>
      <c r="K11">
        <v>0</v>
      </c>
      <c r="L11">
        <v>0</v>
      </c>
      <c r="M11">
        <v>1</v>
      </c>
      <c r="N11">
        <v>0.16666666666666599</v>
      </c>
      <c r="O11">
        <v>0</v>
      </c>
      <c r="P11" t="s">
        <v>27</v>
      </c>
      <c r="Q11">
        <v>0</v>
      </c>
      <c r="R11">
        <v>0</v>
      </c>
    </row>
    <row r="12" spans="1:18">
      <c r="A12">
        <v>1.3493253373313301E-2</v>
      </c>
      <c r="B12">
        <v>0.75</v>
      </c>
      <c r="C12">
        <v>0.210089399744572</v>
      </c>
      <c r="D12">
        <v>1.34128166915052E-2</v>
      </c>
      <c r="E12">
        <v>0.75</v>
      </c>
      <c r="F12">
        <v>0.21136653895274499</v>
      </c>
      <c r="G12">
        <v>8.7804878048780496E-3</v>
      </c>
      <c r="H12">
        <v>0.47368421052631499</v>
      </c>
      <c r="I12">
        <v>0.33159268929503899</v>
      </c>
      <c r="J12">
        <v>5.2325581395348798E-2</v>
      </c>
      <c r="K12">
        <v>0.75</v>
      </c>
      <c r="L12">
        <v>5.2043422733077903E-2</v>
      </c>
      <c r="M12">
        <v>6.7114093959731502E-2</v>
      </c>
      <c r="N12">
        <v>0.83333333333333304</v>
      </c>
      <c r="O12">
        <v>4.43805874840357E-2</v>
      </c>
      <c r="P12">
        <v>2.1621621621621599E-2</v>
      </c>
      <c r="Q12">
        <v>0.42105263157894701</v>
      </c>
      <c r="R12">
        <v>0.118146214099216</v>
      </c>
    </row>
    <row r="13" spans="1:18">
      <c r="A13">
        <v>1.06007067137809E-2</v>
      </c>
      <c r="B13">
        <v>0.75</v>
      </c>
      <c r="C13">
        <v>0.26819923371647503</v>
      </c>
      <c r="D13">
        <v>1.1668611435239199E-2</v>
      </c>
      <c r="E13">
        <v>0.83333333333333304</v>
      </c>
      <c r="F13">
        <v>0.27043422733077899</v>
      </c>
      <c r="G13">
        <v>9.9009900990098994E-3</v>
      </c>
      <c r="H13">
        <v>0.63157894736842102</v>
      </c>
      <c r="I13">
        <v>0.391644908616188</v>
      </c>
      <c r="J13">
        <v>0.5</v>
      </c>
      <c r="K13">
        <v>8.3333333333333301E-2</v>
      </c>
      <c r="L13" s="5">
        <v>3.1928480204342199E-4</v>
      </c>
      <c r="M13">
        <v>0.5</v>
      </c>
      <c r="N13">
        <v>8.3333333333333301E-2</v>
      </c>
      <c r="O13" s="5">
        <v>3.1928480204342199E-4</v>
      </c>
      <c r="P13">
        <v>0</v>
      </c>
      <c r="Q13">
        <v>0</v>
      </c>
      <c r="R13" s="5">
        <v>3.2637075718015601E-4</v>
      </c>
    </row>
    <row r="14" spans="1:18">
      <c r="A14">
        <v>1.4619883040935601E-2</v>
      </c>
      <c r="B14">
        <v>0.83333333333333304</v>
      </c>
      <c r="C14">
        <v>0.21519795657726601</v>
      </c>
      <c r="D14">
        <v>1.3313609467455601E-2</v>
      </c>
      <c r="E14">
        <v>0.75</v>
      </c>
      <c r="F14">
        <v>0.21296296296296199</v>
      </c>
      <c r="G14">
        <v>1.1684518013631901E-2</v>
      </c>
      <c r="H14">
        <v>0.63157894736842102</v>
      </c>
      <c r="I14">
        <v>0.33126631853785898</v>
      </c>
      <c r="J14">
        <v>5.3892215568862201E-2</v>
      </c>
      <c r="K14">
        <v>0.75</v>
      </c>
      <c r="L14">
        <v>5.0446998722860702E-2</v>
      </c>
      <c r="M14">
        <v>6.9230769230769207E-2</v>
      </c>
      <c r="N14">
        <v>0.75</v>
      </c>
      <c r="O14">
        <v>3.8633461047254097E-2</v>
      </c>
      <c r="P14">
        <v>2.3880597014925301E-2</v>
      </c>
      <c r="Q14">
        <v>0.42105263157894701</v>
      </c>
      <c r="R14">
        <v>0.106723237597911</v>
      </c>
    </row>
    <row r="15" spans="1:18">
      <c r="A15">
        <v>2.3989898989898902E-2</v>
      </c>
      <c r="B15">
        <v>0.86363636363636298</v>
      </c>
      <c r="C15">
        <v>0.235742604452577</v>
      </c>
      <c r="D15">
        <v>2.0637898686679101E-2</v>
      </c>
      <c r="E15">
        <v>0.91666666666666596</v>
      </c>
      <c r="F15">
        <v>0.16121062384187701</v>
      </c>
      <c r="G15">
        <v>9.3209054593874803E-3</v>
      </c>
      <c r="H15">
        <v>0.77777777777777701</v>
      </c>
      <c r="I15">
        <v>0.23228223540430801</v>
      </c>
      <c r="J15">
        <v>1</v>
      </c>
      <c r="K15">
        <v>4.54545454545454E-2</v>
      </c>
      <c r="L15">
        <v>0</v>
      </c>
      <c r="M15" t="s">
        <v>27</v>
      </c>
      <c r="N15">
        <v>0</v>
      </c>
      <c r="O15">
        <v>0</v>
      </c>
      <c r="P15">
        <v>1</v>
      </c>
      <c r="Q15">
        <v>0.22222222222222199</v>
      </c>
      <c r="R15">
        <v>0</v>
      </c>
    </row>
    <row r="16" spans="1:18">
      <c r="A16">
        <v>3.0944625407166099E-2</v>
      </c>
      <c r="B16">
        <v>0.86363636363636298</v>
      </c>
      <c r="C16">
        <v>0.181457761512656</v>
      </c>
      <c r="D16">
        <v>2.60663507109004E-2</v>
      </c>
      <c r="E16">
        <v>0.91666666666666596</v>
      </c>
      <c r="F16">
        <v>0.126930203829524</v>
      </c>
      <c r="G16">
        <v>1.20274914089347E-2</v>
      </c>
      <c r="H16">
        <v>0.77777777777777701</v>
      </c>
      <c r="I16">
        <v>0.179519200749297</v>
      </c>
      <c r="J16">
        <v>0.12903225806451599</v>
      </c>
      <c r="K16">
        <v>0.54545454545454497</v>
      </c>
      <c r="L16">
        <v>2.4702653247941402E-2</v>
      </c>
      <c r="M16">
        <v>0.18421052631578899</v>
      </c>
      <c r="N16">
        <v>0.58333333333333304</v>
      </c>
      <c r="O16">
        <v>9.5738109944410107E-3</v>
      </c>
      <c r="P16">
        <v>0.133333333333333</v>
      </c>
      <c r="Q16">
        <v>0.44444444444444398</v>
      </c>
      <c r="R16">
        <v>8.1173899469247496E-3</v>
      </c>
    </row>
    <row r="17" spans="1:18">
      <c r="A17">
        <v>2.4901703800786299E-2</v>
      </c>
      <c r="B17">
        <v>0.86363636363636298</v>
      </c>
      <c r="C17">
        <v>0.22689844464775799</v>
      </c>
      <c r="D17">
        <v>1.6791044776119399E-2</v>
      </c>
      <c r="E17">
        <v>0.75</v>
      </c>
      <c r="F17">
        <v>0.162754786905497</v>
      </c>
      <c r="G17">
        <v>7.7220077220077196E-3</v>
      </c>
      <c r="H17">
        <v>0.66666666666666596</v>
      </c>
      <c r="I17">
        <v>0.24071183265688401</v>
      </c>
      <c r="J17" t="s">
        <v>27</v>
      </c>
      <c r="K17">
        <v>0</v>
      </c>
      <c r="L17">
        <v>0</v>
      </c>
      <c r="M17" t="s">
        <v>27</v>
      </c>
      <c r="N17">
        <v>0</v>
      </c>
      <c r="O17">
        <v>0</v>
      </c>
      <c r="P17" t="s">
        <v>27</v>
      </c>
      <c r="Q17">
        <v>0</v>
      </c>
      <c r="R17">
        <v>0</v>
      </c>
    </row>
    <row r="18" spans="1:18">
      <c r="A18">
        <v>2.7331189710610899E-2</v>
      </c>
      <c r="B18">
        <v>0.77272727272727204</v>
      </c>
      <c r="C18">
        <v>0.18450747179017901</v>
      </c>
      <c r="D18">
        <v>2.1844660194174699E-2</v>
      </c>
      <c r="E18">
        <v>0.75</v>
      </c>
      <c r="F18">
        <v>0.12445954292773299</v>
      </c>
      <c r="G18">
        <v>1.04166666666666E-2</v>
      </c>
      <c r="H18">
        <v>0.66666666666666596</v>
      </c>
      <c r="I18">
        <v>0.17795816422104199</v>
      </c>
      <c r="J18">
        <v>0.141304347826086</v>
      </c>
      <c r="K18">
        <v>0.59090909090909005</v>
      </c>
      <c r="L18">
        <v>2.4092711192436701E-2</v>
      </c>
      <c r="M18">
        <v>0.14285714285714199</v>
      </c>
      <c r="N18">
        <v>0.58333333333333304</v>
      </c>
      <c r="O18">
        <v>1.2970969734403899E-2</v>
      </c>
      <c r="P18">
        <v>9.7560975609756101E-2</v>
      </c>
      <c r="Q18">
        <v>0.44444444444444398</v>
      </c>
      <c r="R18">
        <v>1.15516703090852E-2</v>
      </c>
    </row>
    <row r="19" spans="1:18">
      <c r="A19">
        <v>1.2790697674418599E-2</v>
      </c>
      <c r="B19">
        <v>0.91666666666666596</v>
      </c>
      <c r="C19">
        <v>0.27107279693486502</v>
      </c>
      <c r="D19">
        <v>1.1961722488038199E-2</v>
      </c>
      <c r="E19">
        <v>0.83333333333333304</v>
      </c>
      <c r="F19">
        <v>0.263729246487867</v>
      </c>
      <c r="G19">
        <v>1.0458567980691801E-2</v>
      </c>
      <c r="H19">
        <v>0.68421052631578905</v>
      </c>
      <c r="I19">
        <v>0.401436031331592</v>
      </c>
      <c r="J19" t="s">
        <v>27</v>
      </c>
      <c r="K19">
        <v>0</v>
      </c>
      <c r="L19">
        <v>0</v>
      </c>
      <c r="M19">
        <v>1</v>
      </c>
      <c r="N19">
        <v>8.3333333333333301E-2</v>
      </c>
      <c r="O19">
        <v>0</v>
      </c>
      <c r="P19">
        <v>0</v>
      </c>
      <c r="Q19">
        <v>0</v>
      </c>
      <c r="R19" s="5">
        <v>3.2637075718015601E-4</v>
      </c>
    </row>
    <row r="20" spans="1:18">
      <c r="A20">
        <v>1.57367668097281E-2</v>
      </c>
      <c r="B20">
        <v>0.91666666666666596</v>
      </c>
      <c r="C20">
        <v>0.21966794380587401</v>
      </c>
      <c r="D20">
        <v>1.36778115501519E-2</v>
      </c>
      <c r="E20">
        <v>0.75</v>
      </c>
      <c r="F20">
        <v>0.207215836526181</v>
      </c>
      <c r="G20">
        <v>8.4348641049671897E-3</v>
      </c>
      <c r="H20">
        <v>0.47368421052631499</v>
      </c>
      <c r="I20">
        <v>0.345300261096605</v>
      </c>
      <c r="J20">
        <v>6.5359477124182996E-2</v>
      </c>
      <c r="K20">
        <v>0.83333333333333304</v>
      </c>
      <c r="L20">
        <v>4.5657726692209397E-2</v>
      </c>
      <c r="M20">
        <v>7.0063694267515894E-2</v>
      </c>
      <c r="N20">
        <v>0.91666666666666596</v>
      </c>
      <c r="O20">
        <v>4.6615581098339701E-2</v>
      </c>
      <c r="P20">
        <v>2.6737967914438499E-2</v>
      </c>
      <c r="Q20">
        <v>0.52631578947368396</v>
      </c>
      <c r="R20">
        <v>0.11879895561357701</v>
      </c>
    </row>
    <row r="21" spans="1:18">
      <c r="A21">
        <v>2.5380710659898401E-2</v>
      </c>
      <c r="B21">
        <v>0.90909090909090895</v>
      </c>
      <c r="C21">
        <v>0.234217749313815</v>
      </c>
      <c r="D21">
        <v>1.8450184501845001E-2</v>
      </c>
      <c r="E21">
        <v>0.83333333333333304</v>
      </c>
      <c r="F21">
        <v>0.16429894996911601</v>
      </c>
      <c r="G21">
        <v>8.1081081081080999E-3</v>
      </c>
      <c r="H21">
        <v>0.66666666666666596</v>
      </c>
      <c r="I21">
        <v>0.22916016234779801</v>
      </c>
      <c r="J21" t="s">
        <v>27</v>
      </c>
      <c r="K21">
        <v>0</v>
      </c>
      <c r="L21">
        <v>0</v>
      </c>
      <c r="M21" t="s">
        <v>27</v>
      </c>
      <c r="N21">
        <v>0</v>
      </c>
      <c r="O21">
        <v>0</v>
      </c>
      <c r="P21">
        <v>1</v>
      </c>
      <c r="Q21">
        <v>0.11111111111111099</v>
      </c>
      <c r="R21">
        <v>0</v>
      </c>
    </row>
    <row r="22" spans="1:18">
      <c r="A22">
        <v>2.7156549520766699E-2</v>
      </c>
      <c r="B22">
        <v>0.77272727272727204</v>
      </c>
      <c r="C22">
        <v>0.185727355901189</v>
      </c>
      <c r="D22">
        <v>1.8867924528301799E-2</v>
      </c>
      <c r="E22">
        <v>0.66666666666666596</v>
      </c>
      <c r="F22">
        <v>0.12847436689314301</v>
      </c>
      <c r="G22">
        <v>1.0291595197255501E-2</v>
      </c>
      <c r="H22">
        <v>0.66666666666666596</v>
      </c>
      <c r="I22">
        <v>0.180143615360599</v>
      </c>
      <c r="J22">
        <v>0.16666666666666599</v>
      </c>
      <c r="K22">
        <v>0.63636363636363602</v>
      </c>
      <c r="L22">
        <v>2.1347971942665401E-2</v>
      </c>
      <c r="M22">
        <v>0.20689655172413701</v>
      </c>
      <c r="N22">
        <v>0.5</v>
      </c>
      <c r="O22">
        <v>7.1031500926497801E-3</v>
      </c>
      <c r="P22">
        <v>0.12121212121212099</v>
      </c>
      <c r="Q22">
        <v>0.44444444444444398</v>
      </c>
      <c r="R22">
        <v>9.0540118638776108E-3</v>
      </c>
    </row>
    <row r="23" spans="1:18">
      <c r="A23">
        <v>2.31362467866323E-2</v>
      </c>
      <c r="B23">
        <v>0.81818181818181801</v>
      </c>
      <c r="C23">
        <v>0.23177798109179601</v>
      </c>
      <c r="D23">
        <v>1.4466546112115701E-2</v>
      </c>
      <c r="E23">
        <v>0.66666666666666596</v>
      </c>
      <c r="F23">
        <v>0.16831377393452701</v>
      </c>
      <c r="G23">
        <v>9.0909090909090905E-3</v>
      </c>
      <c r="H23">
        <v>0.77777777777777701</v>
      </c>
      <c r="I23">
        <v>0.23821417421167601</v>
      </c>
      <c r="J23" t="s">
        <v>27</v>
      </c>
      <c r="K23">
        <v>0</v>
      </c>
      <c r="L23">
        <v>0</v>
      </c>
      <c r="M23" t="s">
        <v>27</v>
      </c>
      <c r="N23">
        <v>0</v>
      </c>
      <c r="O23">
        <v>0</v>
      </c>
      <c r="P23">
        <v>0</v>
      </c>
      <c r="Q23">
        <v>0</v>
      </c>
      <c r="R23" s="5">
        <v>3.1220730565095198E-4</v>
      </c>
    </row>
    <row r="24" spans="1:18">
      <c r="A24">
        <v>2.90791599353796E-2</v>
      </c>
      <c r="B24">
        <v>0.81818181818181801</v>
      </c>
      <c r="C24">
        <v>0.18328758767917</v>
      </c>
      <c r="D24">
        <v>1.92771084337349E-2</v>
      </c>
      <c r="E24">
        <v>0.66666666666666596</v>
      </c>
      <c r="F24">
        <v>0.125694873378628</v>
      </c>
      <c r="G24">
        <v>1.1824324324324301E-2</v>
      </c>
      <c r="H24">
        <v>0.77777777777777701</v>
      </c>
      <c r="I24">
        <v>0.182641273805807</v>
      </c>
      <c r="J24">
        <v>0.125</v>
      </c>
      <c r="K24">
        <v>0.54545454545454497</v>
      </c>
      <c r="L24">
        <v>2.5617566331198501E-2</v>
      </c>
      <c r="M24">
        <v>0.21052631578947301</v>
      </c>
      <c r="N24">
        <v>0.66666666666666596</v>
      </c>
      <c r="O24">
        <v>9.2649783817171094E-3</v>
      </c>
      <c r="P24">
        <v>8.1081081081081002E-2</v>
      </c>
      <c r="Q24">
        <v>0.33333333333333298</v>
      </c>
      <c r="R24">
        <v>1.0615048392132301E-2</v>
      </c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A7" zoomScale="80" zoomScaleNormal="80" workbookViewId="0">
      <selection activeCell="V30" sqref="V30"/>
    </sheetView>
  </sheetViews>
  <sheetFormatPr defaultRowHeight="14.4"/>
  <cols>
    <col min="1" max="1" width="16.21875" bestFit="1" customWidth="1"/>
    <col min="2" max="2" width="18" bestFit="1" customWidth="1"/>
    <col min="3" max="3" width="14.6640625" bestFit="1" customWidth="1"/>
    <col min="4" max="4" width="12.33203125" bestFit="1" customWidth="1"/>
    <col min="5" max="5" width="18.88671875" bestFit="1" customWidth="1"/>
    <col min="6" max="6" width="15.5546875" bestFit="1" customWidth="1"/>
    <col min="7" max="7" width="13.33203125" bestFit="1" customWidth="1"/>
    <col min="8" max="8" width="18.88671875" bestFit="1" customWidth="1"/>
    <col min="9" max="9" width="15.5546875" bestFit="1" customWidth="1"/>
    <col min="10" max="10" width="13.33203125" bestFit="1" customWidth="1"/>
    <col min="11" max="11" width="15.44140625" bestFit="1" customWidth="1"/>
    <col min="12" max="12" width="12.109375" bestFit="1" customWidth="1"/>
    <col min="13" max="13" width="12" bestFit="1" customWidth="1"/>
    <col min="14" max="14" width="16.21875" bestFit="1" customWidth="1"/>
    <col min="15" max="15" width="13" bestFit="1" customWidth="1"/>
    <col min="16" max="16" width="12" bestFit="1" customWidth="1"/>
    <col min="17" max="17" width="16.21875" bestFit="1" customWidth="1"/>
    <col min="18" max="18" width="13" bestFit="1" customWidth="1"/>
    <col min="19" max="19" width="12" bestFit="1" customWidth="1"/>
  </cols>
  <sheetData>
    <row r="1" spans="1:23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</row>
    <row r="2" spans="1:23">
      <c r="A2" t="s">
        <v>13</v>
      </c>
      <c r="B2" s="2">
        <f ca="1">PERCENTILE(Data!A5:OFFSET(Data!A5,Data!$B$3-1,0),0.2)</f>
        <v>1.26277677203732E-2</v>
      </c>
      <c r="C2" s="2">
        <f ca="1">PERCENTILE(Data!B5:OFFSET(Data!B5,Data!$B$3-1,0),0.2)</f>
        <v>0.77272727272727204</v>
      </c>
      <c r="D2" s="2">
        <f ca="1">PERCENTILE(Data!C5:OFFSET(Data!C5,Data!$B$3-1,0),0.2)</f>
        <v>0.18444647758462862</v>
      </c>
      <c r="E2" s="2">
        <f ca="1">PERCENTILE(Data!D5:OFFSET(Data!D5,Data!$B$3-1,0),0.2)</f>
        <v>1.3031740633352341E-2</v>
      </c>
      <c r="F2" s="2">
        <f ca="1">PERCENTILE(Data!E5:OFFSET(Data!E5,Data!$B$3-1,0),0.2)</f>
        <v>0.66666666666666596</v>
      </c>
      <c r="G2" s="2">
        <f ca="1">PERCENTILE(Data!F5:OFFSET(Data!F5,Data!$B$3-1,0),0.2)</f>
        <v>0.12668313773934481</v>
      </c>
      <c r="H2" s="2">
        <f ca="1">PERCENTILE(Data!G5:OFFSET(Data!G5,Data!$B$3-1,0),0.2)</f>
        <v>8.4030636977668535E-3</v>
      </c>
      <c r="I2" s="2">
        <f ca="1">PERCENTILE(Data!H5:OFFSET(Data!H5,Data!$B$3-1,0),0.2)</f>
        <v>0.61637426900584791</v>
      </c>
      <c r="J2" s="2">
        <f ca="1">PERCENTILE(Data!I5:OFFSET(Data!I5,Data!$B$3-1,0),0.2)</f>
        <v>0.1800187324383386</v>
      </c>
      <c r="K2" s="2">
        <f ca="1">PERCENTILE(Data!J5:OFFSET(Data!J5,Data!$B$3-1,0),0.2)</f>
        <v>5.8479120190990524E-2</v>
      </c>
      <c r="L2" s="2">
        <f ca="1">PERCENTILE(Data!K5:OFFSET(Data!K5,Data!$B$3-1,0),0.2)</f>
        <v>0</v>
      </c>
      <c r="M2" s="2">
        <f ca="1">PERCENTILE(Data!L5:OFFSET(Data!L5,Data!$B$3-1,0),0.2)</f>
        <v>0</v>
      </c>
      <c r="N2" s="2">
        <f ca="1">PERCENTILE(Data!M5:OFFSET(Data!M5,Data!$B$3-1,0),0.2)</f>
        <v>6.9730524252817214E-2</v>
      </c>
      <c r="O2" s="2">
        <f ca="1">PERCENTILE(Data!N5:OFFSET(Data!N5,Data!$B$3-1,0),0.2)</f>
        <v>0</v>
      </c>
      <c r="P2" s="2">
        <f ca="1">PERCENTILE(Data!O5:OFFSET(Data!O5,Data!$B$3-1,0),0.2)</f>
        <v>0</v>
      </c>
      <c r="Q2" s="2">
        <f ca="1">PERCENTILE(Data!P5:OFFSET(Data!P5,Data!$B$3-1,0),0.2)</f>
        <v>8.648648648648647E-3</v>
      </c>
      <c r="R2" s="2">
        <f ca="1">PERCENTILE(Data!Q5:OFFSET(Data!Q5,Data!$B$3-1,0),0.2)</f>
        <v>0</v>
      </c>
      <c r="S2" s="2">
        <f ca="1">PERCENTILE(Data!R5:OFFSET(Data!R5,Data!$B$3-1,0),0.2)</f>
        <v>0</v>
      </c>
      <c r="T2" s="2"/>
      <c r="U2" s="2"/>
      <c r="V2" s="2"/>
      <c r="W2" s="2"/>
    </row>
    <row r="3" spans="1:23">
      <c r="A3" t="s">
        <v>14</v>
      </c>
      <c r="B3" s="2">
        <f ca="1">PERCENTILE(Data!A5:OFFSET(Data!A5,Data!$B$3-1,0),0.8)</f>
        <v>2.7680783755564643E-2</v>
      </c>
      <c r="C3" s="2">
        <f ca="1">PERCENTILE(Data!B5:OFFSET(Data!B5,Data!$B$3-1,0),0.8)</f>
        <v>0.87272727272727235</v>
      </c>
      <c r="D3" s="2">
        <f ca="1">PERCENTILE(Data!C5:OFFSET(Data!C5,Data!$B$3-1,0),0.8)</f>
        <v>0.26436781609195342</v>
      </c>
      <c r="E3" s="2">
        <f ca="1">PERCENTILE(Data!D5:OFFSET(Data!D5,Data!$B$3-1,0),0.8)</f>
        <v>1.9549266484323743E-2</v>
      </c>
      <c r="F3" s="2">
        <f ca="1">PERCENTILE(Data!E5:OFFSET(Data!E5,Data!$B$3-1,0),0.8)</f>
        <v>0.83508771929824521</v>
      </c>
      <c r="G3" s="2">
        <f ca="1">PERCENTILE(Data!F5:OFFSET(Data!F5,Data!$B$3-1,0),0.8)</f>
        <v>0.26449553001277121</v>
      </c>
      <c r="H3" s="2">
        <f ca="1">PERCENTILE(Data!G5:OFFSET(Data!G5,Data!$B$3-1,0),0.8)</f>
        <v>1.1063936063935981E-2</v>
      </c>
      <c r="I3" s="2">
        <f ca="1">PERCENTILE(Data!H5:OFFSET(Data!H5,Data!$B$3-1,0),0.8)</f>
        <v>0.77777777777777701</v>
      </c>
      <c r="J3" s="2">
        <f ca="1">PERCENTILE(Data!I5:OFFSET(Data!I5,Data!$B$3-1,0),0.8)</f>
        <v>0.3926171793649344</v>
      </c>
      <c r="K3" s="2">
        <f ca="1">PERCENTILE(Data!J5:OFFSET(Data!J5,Data!$B$3-1,0),0.8)</f>
        <v>0.36666666666666692</v>
      </c>
      <c r="L3" s="2">
        <f ca="1">PERCENTILE(Data!K5:OFFSET(Data!K5,Data!$B$3-1,0),0.8)</f>
        <v>0.69545454545454499</v>
      </c>
      <c r="M3" s="2">
        <f ca="1">PERCENTILE(Data!L5:OFFSET(Data!L5,Data!$B$3-1,0),0.8)</f>
        <v>3.1089459336612089E-2</v>
      </c>
      <c r="N3" s="2">
        <f ca="1">PERCENTILE(Data!M5:OFFSET(Data!M5,Data!$B$3-1,0),0.8)</f>
        <v>0.70000000000000018</v>
      </c>
      <c r="O3" s="2">
        <f ca="1">PERCENTILE(Data!N5:OFFSET(Data!N5,Data!$B$3-1,0),0.8)</f>
        <v>0.68333333333333302</v>
      </c>
      <c r="P3" s="2">
        <f ca="1">PERCENTILE(Data!O5:OFFSET(Data!O5,Data!$B$3-1,0),0.8)</f>
        <v>1.8103467996974012E-2</v>
      </c>
      <c r="Q3" s="2">
        <f ca="1">PERCENTILE(Data!P5:OFFSET(Data!P5,Data!$B$3-1,0),0.8)</f>
        <v>0.65333333333333443</v>
      </c>
      <c r="R3" s="2">
        <f ca="1">PERCENTILE(Data!Q5:OFFSET(Data!Q5,Data!$B$3-1,0),0.8)</f>
        <v>0.44444444444444398</v>
      </c>
      <c r="S3" s="2">
        <f ca="1">PERCENTILE(Data!R5:OFFSET(Data!R5,Data!$B$3-1,0),0.8)</f>
        <v>3.0585983766850629E-2</v>
      </c>
      <c r="T3" s="2"/>
      <c r="U3" s="2"/>
      <c r="V3" s="2"/>
      <c r="W3" s="2"/>
    </row>
    <row r="4" spans="1:23">
      <c r="A4" t="s">
        <v>0</v>
      </c>
      <c r="B4">
        <f ca="1">B3-B2</f>
        <v>1.5053016035191442E-2</v>
      </c>
      <c r="C4">
        <f t="shared" ref="C4:S4" ca="1" si="0">C3-C2</f>
        <v>0.10000000000000031</v>
      </c>
      <c r="D4">
        <f t="shared" ca="1" si="0"/>
        <v>7.9921338507324802E-2</v>
      </c>
      <c r="E4">
        <f t="shared" ca="1" si="0"/>
        <v>6.5175258509714024E-3</v>
      </c>
      <c r="F4">
        <f t="shared" ca="1" si="0"/>
        <v>0.16842105263157925</v>
      </c>
      <c r="G4">
        <f t="shared" ca="1" si="0"/>
        <v>0.1378123922734264</v>
      </c>
      <c r="H4">
        <f t="shared" ca="1" si="0"/>
        <v>2.6608723661691279E-3</v>
      </c>
      <c r="I4">
        <f t="shared" ca="1" si="0"/>
        <v>0.16140350877192911</v>
      </c>
      <c r="J4">
        <f t="shared" ca="1" si="0"/>
        <v>0.2125984469265958</v>
      </c>
      <c r="K4">
        <f t="shared" ca="1" si="0"/>
        <v>0.30818754647567637</v>
      </c>
      <c r="L4">
        <f t="shared" ca="1" si="0"/>
        <v>0.69545454545454499</v>
      </c>
      <c r="M4">
        <f t="shared" ca="1" si="0"/>
        <v>3.1089459336612089E-2</v>
      </c>
      <c r="N4">
        <f t="shared" ca="1" si="0"/>
        <v>0.63026947574718295</v>
      </c>
      <c r="O4">
        <f t="shared" ca="1" si="0"/>
        <v>0.68333333333333302</v>
      </c>
      <c r="P4">
        <f t="shared" ca="1" si="0"/>
        <v>1.8103467996974012E-2</v>
      </c>
      <c r="Q4">
        <f t="shared" ca="1" si="0"/>
        <v>0.64468468468468576</v>
      </c>
      <c r="R4">
        <f t="shared" ca="1" si="0"/>
        <v>0.44444444444444398</v>
      </c>
      <c r="S4">
        <f t="shared" ca="1" si="0"/>
        <v>3.0585983766850629E-2</v>
      </c>
    </row>
    <row r="5" spans="1:23">
      <c r="A5" t="s">
        <v>1</v>
      </c>
      <c r="B5" s="2">
        <f ca="1">AVERAGE(Data!A5:OFFSET(Data!A5,Data!$B$3-1,0))</f>
        <v>2.1057268429790943E-2</v>
      </c>
      <c r="C5" s="2">
        <f ca="1">AVERAGE(Data!B5:OFFSET(Data!B5,Data!$B$3-1,0))</f>
        <v>0.84053030303030263</v>
      </c>
      <c r="D5" s="2">
        <f ca="1">AVERAGE(Data!C5:OFFSET(Data!C5,Data!$B$3-1,0))</f>
        <v>0.22997641080834524</v>
      </c>
      <c r="E5" s="2">
        <f ca="1">AVERAGE(Data!D5:OFFSET(Data!D5,Data!$B$3-1,0))</f>
        <v>1.6493726839815571E-2</v>
      </c>
      <c r="F5" s="2">
        <f ca="1">AVERAGE(Data!E5:OFFSET(Data!E5,Data!$B$3-1,0))</f>
        <v>0.76162280701754337</v>
      </c>
      <c r="G5" s="2">
        <f ca="1">AVERAGE(Data!F5:OFFSET(Data!F5,Data!$B$3-1,0))</f>
        <v>0.19437710454515225</v>
      </c>
      <c r="H5" s="2">
        <f ca="1">AVERAGE(Data!G5:OFFSET(Data!G5,Data!$B$3-1,0))</f>
        <v>9.776987494569794E-3</v>
      </c>
      <c r="I5" s="2">
        <f ca="1">AVERAGE(Data!H5:OFFSET(Data!H5,Data!$B$3-1,0))</f>
        <v>0.6663742690058474</v>
      </c>
      <c r="J5" s="2">
        <f ca="1">AVERAGE(Data!I5:OFFSET(Data!I5,Data!$B$3-1,0))</f>
        <v>0.27536426675053383</v>
      </c>
      <c r="K5" s="2">
        <f ca="1">AVERAGE(Data!J5:OFFSET(Data!J5,Data!$B$3-1,0))</f>
        <v>0.27346889858889756</v>
      </c>
      <c r="L5" s="2">
        <f ca="1">AVERAGE(Data!K5:OFFSET(Data!K5,Data!$B$3-1,0))</f>
        <v>0.35265151515151494</v>
      </c>
      <c r="M5" s="2">
        <f ca="1">AVERAGE(Data!L5:OFFSET(Data!L5,Data!$B$3-1,0))</f>
        <v>1.9114168814615085E-2</v>
      </c>
      <c r="N5" s="2">
        <f ca="1">AVERAGE(Data!M5:OFFSET(Data!M5,Data!$B$3-1,0))</f>
        <v>0.35171993137139296</v>
      </c>
      <c r="O5" s="2">
        <f ca="1">AVERAGE(Data!N5:OFFSET(Data!N5,Data!$B$3-1,0))</f>
        <v>0.3486842105263156</v>
      </c>
      <c r="P5" s="2">
        <f ca="1">AVERAGE(Data!O5:OFFSET(Data!O5,Data!$B$3-1,0))</f>
        <v>1.4321121248977785E-2</v>
      </c>
      <c r="Q5" s="2">
        <f ca="1">AVERAGE(Data!P5:OFFSET(Data!P5,Data!$B$3-1,0))</f>
        <v>0.26607303854512565</v>
      </c>
      <c r="R5" s="2">
        <f ca="1">AVERAGE(Data!Q5:OFFSET(Data!Q5,Data!$B$3-1,0))</f>
        <v>0.26900584795321614</v>
      </c>
      <c r="S5" s="2">
        <f ca="1">AVERAGE(Data!R5:OFFSET(Data!R5,Data!$B$3-1,0))</f>
        <v>2.9610265573831611E-2</v>
      </c>
      <c r="T5" s="2"/>
      <c r="U5" s="2"/>
      <c r="V5" s="2"/>
      <c r="W5" s="2"/>
    </row>
    <row r="6" spans="1:23">
      <c r="A6" t="s">
        <v>2</v>
      </c>
      <c r="B6" s="2">
        <f ca="1">STDEV(Data!A5:OFFSET(Data!A5,Data!$B$3-1,0))</f>
        <v>7.7919594939787938E-3</v>
      </c>
      <c r="C6" s="2">
        <f ca="1">STDEV(Data!B5:OFFSET(Data!B5,Data!$B$3-1,0))</f>
        <v>5.9574301789167408E-2</v>
      </c>
      <c r="D6" s="2">
        <f ca="1">STDEV(Data!C5:OFFSET(Data!C5,Data!$B$3-1,0))</f>
        <v>4.4372717855733788E-2</v>
      </c>
      <c r="E6" s="2">
        <f ca="1">STDEV(Data!D5:OFFSET(Data!D5,Data!$B$3-1,0))</f>
        <v>4.2392312123001648E-3</v>
      </c>
      <c r="F6" s="2">
        <f ca="1">STDEV(Data!E5:OFFSET(Data!E5,Data!$B$3-1,0))</f>
        <v>0.11282362210121842</v>
      </c>
      <c r="G6" s="2">
        <f ca="1">STDEV(Data!F5:OFFSET(Data!F5,Data!$B$3-1,0))</f>
        <v>7.5329166195694242E-2</v>
      </c>
      <c r="H6" s="2">
        <f ca="1">STDEV(Data!G5:OFFSET(Data!G5,Data!$B$3-1,0))</f>
        <v>1.5059100873611E-3</v>
      </c>
      <c r="I6" s="2">
        <f ca="1">STDEV(Data!H5:OFFSET(Data!H5,Data!$B$3-1,0))</f>
        <v>9.5045929826824888E-2</v>
      </c>
      <c r="J6" s="2">
        <f ca="1">STDEV(Data!I5:OFFSET(Data!I5,Data!$B$3-1,0))</f>
        <v>9.3648318169448505E-2</v>
      </c>
      <c r="K6" s="2">
        <f ca="1">STDEV(Data!J5:OFFSET(Data!J5,Data!$B$3-1,0))</f>
        <v>0.34293813189412137</v>
      </c>
      <c r="L6" s="2">
        <f ca="1">STDEV(Data!K5:OFFSET(Data!K5,Data!$B$3-1,0))</f>
        <v>0.33477536241439065</v>
      </c>
      <c r="M6" s="2">
        <f ca="1">STDEV(Data!L5:OFFSET(Data!L5,Data!$B$3-1,0))</f>
        <v>2.4310857712537416E-2</v>
      </c>
      <c r="N6" s="2">
        <f ca="1">STDEV(Data!M5:OFFSET(Data!M5,Data!$B$3-1,0))</f>
        <v>0.3693801872371944</v>
      </c>
      <c r="O6" s="2">
        <f ca="1">STDEV(Data!N5:OFFSET(Data!N5,Data!$B$3-1,0))</f>
        <v>0.33451429764330426</v>
      </c>
      <c r="P6" s="2">
        <f ca="1">STDEV(Data!O5:OFFSET(Data!O5,Data!$B$3-1,0))</f>
        <v>2.5509668954227478E-2</v>
      </c>
      <c r="Q6" s="2">
        <f ca="1">STDEV(Data!P5:OFFSET(Data!P5,Data!$B$3-1,0))</f>
        <v>0.40656837876987129</v>
      </c>
      <c r="R6" s="2">
        <f ca="1">STDEV(Data!Q5:OFFSET(Data!Q5,Data!$B$3-1,0))</f>
        <v>0.2410351598140468</v>
      </c>
      <c r="S6" s="2">
        <f ca="1">STDEV(Data!R5:OFFSET(Data!R5,Data!$B$3-1,0))</f>
        <v>5.5274339980896058E-2</v>
      </c>
      <c r="T6" s="2"/>
      <c r="U6" s="2"/>
      <c r="V6" s="2"/>
      <c r="W6" s="2"/>
    </row>
    <row r="7" spans="1:23">
      <c r="B7" s="3"/>
      <c r="C7" s="3"/>
      <c r="D7" s="3"/>
      <c r="E7" s="3"/>
      <c r="F7" s="3"/>
      <c r="G7" s="3"/>
    </row>
    <row r="8" spans="1:23">
      <c r="A8" t="str">
        <f>Data!B1&amp;" Answers"</f>
        <v>RCP 17 Answers</v>
      </c>
    </row>
    <row r="10" spans="1:23">
      <c r="A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Bahram Yousefi</dc:creator>
  <cp:lastModifiedBy>Mimran</cp:lastModifiedBy>
  <dcterms:created xsi:type="dcterms:W3CDTF">2017-01-17T03:44:02Z</dcterms:created>
  <dcterms:modified xsi:type="dcterms:W3CDTF">2017-12-27T17:18:26Z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c4572ebe-1cc4-421b-bff7-3ef225a7e7ce</vt:lpwstr>
  </property>
</Properties>
</file>