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tabRatio="785" activeTab="6"/>
  </bookViews>
  <sheets>
    <sheet name="COVER" sheetId="12" r:id="rId1"/>
    <sheet name="Sheet1" sheetId="1" r:id="rId2"/>
    <sheet name="Sheet2" sheetId="2" r:id="rId3"/>
    <sheet name="Sheet3" sheetId="3" r:id="rId4"/>
    <sheet name="Sheet4" sheetId="4" r:id="rId5"/>
    <sheet name="Sheet5" sheetId="5" r:id="rId6"/>
    <sheet name="Sheet6" sheetId="6" r:id="rId7"/>
    <sheet name="Sheet7" sheetId="7" r:id="rId8"/>
    <sheet name="Sheet8" sheetId="8" r:id="rId9"/>
    <sheet name="Sheet9" sheetId="9" r:id="rId10"/>
    <sheet name="Sheet10" sheetId="10" r:id="rId11"/>
    <sheet name="Sheet11" sheetId="11" r:id="rId12"/>
    <sheet name="SHeet12" sheetId="13" r:id="rId13"/>
    <sheet name="Sheet13" sheetId="14" r:id="rId14"/>
    <sheet name="Sheet14" sheetId="15" r:id="rId15"/>
  </sheets>
  <calcPr calcId="144525"/>
</workbook>
</file>

<file path=xl/calcChain.xml><?xml version="1.0" encoding="utf-8"?>
<calcChain xmlns="http://schemas.openxmlformats.org/spreadsheetml/2006/main">
  <c r="I29" i="13" l="1"/>
  <c r="J20" i="15"/>
  <c r="I95" i="4"/>
  <c r="H97" i="4" l="1"/>
  <c r="I97" i="4"/>
  <c r="H96" i="4"/>
  <c r="I96" i="4"/>
  <c r="G97" i="4"/>
  <c r="G96" i="4"/>
  <c r="H95" i="4"/>
  <c r="G95" i="4"/>
  <c r="J21" i="7" l="1"/>
  <c r="G14" i="7"/>
  <c r="F14" i="7"/>
  <c r="F17" i="14" l="1"/>
  <c r="E17" i="14"/>
  <c r="F16" i="14"/>
  <c r="E16" i="14"/>
  <c r="F15" i="14"/>
  <c r="E15" i="14"/>
  <c r="F14" i="14"/>
  <c r="E14" i="14"/>
  <c r="F13" i="14"/>
  <c r="F21" i="14" s="1"/>
  <c r="E13" i="14"/>
  <c r="I26" i="13"/>
  <c r="K20" i="13"/>
  <c r="K21" i="13"/>
  <c r="K22" i="13"/>
  <c r="K23" i="13"/>
  <c r="K19" i="13"/>
  <c r="L22" i="13"/>
  <c r="M22" i="13" s="1"/>
  <c r="J19" i="13"/>
  <c r="J20" i="13"/>
  <c r="J21" i="13"/>
  <c r="J22" i="13"/>
  <c r="J23" i="13"/>
  <c r="J18" i="13"/>
  <c r="L21" i="13"/>
  <c r="L23" i="13"/>
  <c r="I18" i="13"/>
  <c r="I19" i="13"/>
  <c r="I20" i="13"/>
  <c r="I21" i="13"/>
  <c r="I22" i="13"/>
  <c r="I23" i="13"/>
  <c r="I17" i="13"/>
  <c r="H17" i="13"/>
  <c r="H18" i="13"/>
  <c r="H19" i="13"/>
  <c r="H20" i="13"/>
  <c r="H21" i="13"/>
  <c r="H22" i="13"/>
  <c r="H23" i="13"/>
  <c r="H16" i="13"/>
  <c r="G16" i="13"/>
  <c r="G17" i="13"/>
  <c r="G18" i="13"/>
  <c r="G19" i="13"/>
  <c r="G20" i="13"/>
  <c r="G21" i="13"/>
  <c r="G22" i="13"/>
  <c r="G23" i="13"/>
  <c r="G15" i="13"/>
  <c r="F23" i="13"/>
  <c r="E23" i="13"/>
  <c r="F22" i="13"/>
  <c r="E22" i="13"/>
  <c r="F21" i="13"/>
  <c r="E21" i="13"/>
  <c r="F20" i="13"/>
  <c r="E20" i="13"/>
  <c r="F19" i="13"/>
  <c r="E19" i="13"/>
  <c r="F18" i="13"/>
  <c r="E18" i="13"/>
  <c r="F17" i="13"/>
  <c r="E17" i="13"/>
  <c r="F16" i="13"/>
  <c r="E16" i="13"/>
  <c r="F15" i="13"/>
  <c r="E15" i="13"/>
  <c r="F14" i="13"/>
  <c r="E14" i="13"/>
  <c r="F14" i="11"/>
  <c r="I26" i="11"/>
  <c r="F23" i="11"/>
  <c r="G22" i="11" s="1"/>
  <c r="E23" i="11"/>
  <c r="F22" i="11"/>
  <c r="E22" i="11"/>
  <c r="F21" i="11"/>
  <c r="E21" i="11"/>
  <c r="F20" i="11"/>
  <c r="E20" i="11"/>
  <c r="F19" i="11"/>
  <c r="E19" i="11"/>
  <c r="F18" i="11"/>
  <c r="E18" i="11"/>
  <c r="G17" i="11"/>
  <c r="F17" i="11"/>
  <c r="E17" i="11"/>
  <c r="F16" i="11"/>
  <c r="E16" i="11"/>
  <c r="F15" i="11"/>
  <c r="E15" i="11"/>
  <c r="E14" i="11"/>
  <c r="G16" i="14" l="1"/>
  <c r="H15" i="14" s="1"/>
  <c r="G14" i="14"/>
  <c r="H14" i="14" s="1"/>
  <c r="G15" i="14"/>
  <c r="G13" i="14"/>
  <c r="F22" i="14" s="1"/>
  <c r="L20" i="13"/>
  <c r="M21" i="13" s="1"/>
  <c r="N22" i="13" s="1"/>
  <c r="M23" i="13"/>
  <c r="N23" i="13" s="1"/>
  <c r="G21" i="11"/>
  <c r="H21" i="11" s="1"/>
  <c r="G19" i="11"/>
  <c r="G18" i="11"/>
  <c r="H17" i="11" s="1"/>
  <c r="G16" i="11"/>
  <c r="G14" i="11"/>
  <c r="H18" i="11"/>
  <c r="H16" i="11"/>
  <c r="G15" i="11"/>
  <c r="G20" i="11"/>
  <c r="H28" i="10"/>
  <c r="G28" i="10"/>
  <c r="H26" i="10"/>
  <c r="I25" i="10" s="1"/>
  <c r="G26" i="10"/>
  <c r="H24" i="10"/>
  <c r="G24" i="10"/>
  <c r="H22" i="10"/>
  <c r="I21" i="10" s="1"/>
  <c r="G22" i="10"/>
  <c r="H20" i="10"/>
  <c r="G20" i="10"/>
  <c r="H18" i="10"/>
  <c r="I17" i="10" s="1"/>
  <c r="G18" i="10"/>
  <c r="H16" i="10"/>
  <c r="G16" i="10"/>
  <c r="H14" i="10"/>
  <c r="I13" i="10" s="1"/>
  <c r="G14" i="10"/>
  <c r="H12" i="10"/>
  <c r="I11" i="10" s="1"/>
  <c r="G12" i="10"/>
  <c r="H10" i="10"/>
  <c r="G10" i="10"/>
  <c r="I16" i="9"/>
  <c r="I17" i="9"/>
  <c r="J17" i="9" s="1"/>
  <c r="I18" i="9"/>
  <c r="I19" i="9"/>
  <c r="I20" i="9"/>
  <c r="J20" i="9" s="1"/>
  <c r="K20" i="9" s="1"/>
  <c r="I21" i="9"/>
  <c r="J22" i="9" s="1"/>
  <c r="I22" i="9"/>
  <c r="J19" i="9"/>
  <c r="H16" i="9"/>
  <c r="H17" i="9"/>
  <c r="H18" i="9"/>
  <c r="H19" i="9"/>
  <c r="H20" i="9"/>
  <c r="H21" i="9"/>
  <c r="H22" i="9"/>
  <c r="H15" i="9"/>
  <c r="G22" i="9"/>
  <c r="G21" i="9"/>
  <c r="G20" i="9"/>
  <c r="G19" i="9"/>
  <c r="G18" i="9"/>
  <c r="G17" i="9"/>
  <c r="G16" i="9"/>
  <c r="G15" i="9"/>
  <c r="G14" i="9"/>
  <c r="G13" i="9"/>
  <c r="H14" i="9" s="1"/>
  <c r="I15" i="9" s="1"/>
  <c r="J16" i="9" s="1"/>
  <c r="F22" i="9"/>
  <c r="F21" i="9"/>
  <c r="F20" i="9"/>
  <c r="F19" i="9"/>
  <c r="F18" i="9"/>
  <c r="F17" i="9"/>
  <c r="F16" i="9"/>
  <c r="F15" i="9"/>
  <c r="F14" i="9"/>
  <c r="F13" i="9"/>
  <c r="F20" i="8"/>
  <c r="F19" i="8"/>
  <c r="F18" i="8"/>
  <c r="F17" i="8"/>
  <c r="F16" i="8"/>
  <c r="F15" i="8"/>
  <c r="F14" i="8"/>
  <c r="F13" i="8"/>
  <c r="F12" i="8"/>
  <c r="F11" i="8"/>
  <c r="G20" i="8"/>
  <c r="G19" i="8"/>
  <c r="H18" i="8" s="1"/>
  <c r="G18" i="8"/>
  <c r="G17" i="8"/>
  <c r="H16" i="8" s="1"/>
  <c r="G16" i="8"/>
  <c r="G15" i="8"/>
  <c r="H14" i="8" s="1"/>
  <c r="I13" i="8" s="1"/>
  <c r="G14" i="8"/>
  <c r="G13" i="8"/>
  <c r="H13" i="8" s="1"/>
  <c r="G12" i="8"/>
  <c r="G11" i="8"/>
  <c r="H11" i="8" s="1"/>
  <c r="I11" i="7"/>
  <c r="H14" i="7" s="1"/>
  <c r="J24" i="6"/>
  <c r="M19" i="6"/>
  <c r="K19" i="6"/>
  <c r="I19" i="6" s="1"/>
  <c r="L19" i="6" s="1"/>
  <c r="J19" i="6"/>
  <c r="M18" i="6"/>
  <c r="K18" i="6"/>
  <c r="I18" i="6"/>
  <c r="L18" i="6" s="1"/>
  <c r="J18" i="6"/>
  <c r="M16" i="6"/>
  <c r="M17" i="6"/>
  <c r="L17" i="6"/>
  <c r="I17" i="6"/>
  <c r="K17" i="6"/>
  <c r="J17" i="6"/>
  <c r="I16" i="6"/>
  <c r="L16" i="6" s="1"/>
  <c r="K16" i="6"/>
  <c r="J16" i="6"/>
  <c r="L15" i="6"/>
  <c r="I15" i="6"/>
  <c r="K15" i="6"/>
  <c r="J15" i="6"/>
  <c r="H14" i="6"/>
  <c r="K14" i="6" s="1"/>
  <c r="G14" i="6"/>
  <c r="J14" i="6" s="1"/>
  <c r="H20" i="5"/>
  <c r="K20" i="5" s="1"/>
  <c r="J20" i="5"/>
  <c r="I20" i="5"/>
  <c r="H19" i="5"/>
  <c r="K19" i="5" s="1"/>
  <c r="J19" i="5"/>
  <c r="I19" i="5"/>
  <c r="J15" i="5"/>
  <c r="H18" i="5"/>
  <c r="K18" i="5" s="1"/>
  <c r="J18" i="5"/>
  <c r="I18" i="5"/>
  <c r="H17" i="5"/>
  <c r="K17" i="5" s="1"/>
  <c r="J17" i="5"/>
  <c r="I17" i="5"/>
  <c r="H16" i="5"/>
  <c r="K16" i="5" s="1"/>
  <c r="J16" i="5"/>
  <c r="I16" i="5"/>
  <c r="H15" i="5"/>
  <c r="K15" i="5" s="1"/>
  <c r="I15" i="5"/>
  <c r="J14" i="5"/>
  <c r="I14" i="5"/>
  <c r="H14" i="5"/>
  <c r="K13" i="5"/>
  <c r="J13" i="5"/>
  <c r="I13" i="5"/>
  <c r="H13" i="5"/>
  <c r="K12" i="5"/>
  <c r="J12" i="5"/>
  <c r="I12" i="5"/>
  <c r="H12" i="5"/>
  <c r="L13" i="5" s="1"/>
  <c r="I14" i="6" l="1"/>
  <c r="L14" i="6" s="1"/>
  <c r="H13" i="14"/>
  <c r="F23" i="14" s="1"/>
  <c r="J12" i="10"/>
  <c r="I15" i="10"/>
  <c r="J14" i="10" s="1"/>
  <c r="K13" i="10" s="1"/>
  <c r="L14" i="10" s="1"/>
  <c r="I19" i="10"/>
  <c r="J18" i="10" s="1"/>
  <c r="I23" i="10"/>
  <c r="J22" i="10" s="1"/>
  <c r="I27" i="10"/>
  <c r="J26" i="10" s="1"/>
  <c r="J24" i="10"/>
  <c r="K23" i="10" s="1"/>
  <c r="J16" i="10"/>
  <c r="K15" i="10" s="1"/>
  <c r="L14" i="5"/>
  <c r="L19" i="5"/>
  <c r="I23" i="5"/>
  <c r="J14" i="7"/>
  <c r="K14" i="7"/>
  <c r="I14" i="14"/>
  <c r="O23" i="13"/>
  <c r="I17" i="11"/>
  <c r="H14" i="11"/>
  <c r="I16" i="11"/>
  <c r="H15" i="11"/>
  <c r="H20" i="11"/>
  <c r="H19" i="11"/>
  <c r="I18" i="11" s="1"/>
  <c r="K19" i="9"/>
  <c r="L19" i="9" s="1"/>
  <c r="K22" i="9"/>
  <c r="L22" i="9" s="1"/>
  <c r="M22" i="9" s="1"/>
  <c r="J18" i="9"/>
  <c r="K18" i="9" s="1"/>
  <c r="J21" i="9"/>
  <c r="K21" i="9" s="1"/>
  <c r="L21" i="9" s="1"/>
  <c r="K17" i="9"/>
  <c r="L18" i="9" s="1"/>
  <c r="M19" i="9" s="1"/>
  <c r="H15" i="8"/>
  <c r="I14" i="8" s="1"/>
  <c r="J13" i="8" s="1"/>
  <c r="H19" i="8"/>
  <c r="I18" i="8" s="1"/>
  <c r="H17" i="8"/>
  <c r="I16" i="8" s="1"/>
  <c r="J15" i="8" s="1"/>
  <c r="K14" i="8" s="1"/>
  <c r="L13" i="8" s="1"/>
  <c r="I17" i="8"/>
  <c r="J16" i="8" s="1"/>
  <c r="I15" i="8"/>
  <c r="J14" i="8" s="1"/>
  <c r="K13" i="8" s="1"/>
  <c r="H12" i="8"/>
  <c r="I11" i="8" s="1"/>
  <c r="L20" i="5"/>
  <c r="L18" i="5"/>
  <c r="L17" i="5"/>
  <c r="L16" i="5"/>
  <c r="L15" i="5"/>
  <c r="K14" i="5"/>
  <c r="G11" i="5"/>
  <c r="J11" i="5" s="1"/>
  <c r="F11" i="5"/>
  <c r="I11" i="5" s="1"/>
  <c r="I89" i="4"/>
  <c r="H90" i="4"/>
  <c r="H89" i="4"/>
  <c r="H88" i="4"/>
  <c r="G89" i="4"/>
  <c r="H84" i="4"/>
  <c r="I83" i="4"/>
  <c r="H83" i="4"/>
  <c r="G83" i="4"/>
  <c r="H82" i="4"/>
  <c r="H75" i="4"/>
  <c r="G77" i="4" s="1"/>
  <c r="I84" i="4" s="1"/>
  <c r="I90" i="4" s="1"/>
  <c r="G75" i="4"/>
  <c r="H74" i="4"/>
  <c r="G74" i="4"/>
  <c r="G70" i="4"/>
  <c r="H68" i="4"/>
  <c r="G68" i="4"/>
  <c r="H67" i="4"/>
  <c r="G67" i="4"/>
  <c r="H61" i="4"/>
  <c r="G61" i="4"/>
  <c r="G63" i="4" s="1"/>
  <c r="G84" i="4" s="1"/>
  <c r="I88" i="4" s="1"/>
  <c r="H60" i="4"/>
  <c r="G60" i="4"/>
  <c r="G55" i="4"/>
  <c r="H53" i="4"/>
  <c r="G53" i="4"/>
  <c r="H52" i="4"/>
  <c r="G52" i="4"/>
  <c r="G48" i="4"/>
  <c r="H46" i="4"/>
  <c r="G46" i="4"/>
  <c r="H45" i="4"/>
  <c r="G45" i="4"/>
  <c r="G41" i="4"/>
  <c r="G27" i="4"/>
  <c r="H39" i="4"/>
  <c r="G39" i="4"/>
  <c r="H38" i="4"/>
  <c r="G38" i="4"/>
  <c r="G34" i="4"/>
  <c r="I82" i="4" s="1"/>
  <c r="G90" i="4" s="1"/>
  <c r="H32" i="4"/>
  <c r="G32" i="4"/>
  <c r="H31" i="4"/>
  <c r="G31" i="4"/>
  <c r="H25" i="4"/>
  <c r="G25" i="4"/>
  <c r="H24" i="4"/>
  <c r="G24" i="4"/>
  <c r="H18" i="4"/>
  <c r="G18" i="4"/>
  <c r="H17" i="4"/>
  <c r="G17" i="4"/>
  <c r="G20" i="4" s="1"/>
  <c r="G82" i="4" s="1"/>
  <c r="G88" i="4" s="1"/>
  <c r="G13" i="4"/>
  <c r="C17" i="3"/>
  <c r="E53" i="3"/>
  <c r="E52" i="3"/>
  <c r="E51" i="3"/>
  <c r="C47" i="3"/>
  <c r="E42" i="3"/>
  <c r="E43" i="3"/>
  <c r="E41" i="3"/>
  <c r="D42" i="3"/>
  <c r="D43" i="3"/>
  <c r="D41" i="3"/>
  <c r="C42" i="3"/>
  <c r="C43" i="3"/>
  <c r="C41" i="3"/>
  <c r="E32" i="3"/>
  <c r="E33" i="3"/>
  <c r="E31" i="3"/>
  <c r="D32" i="3"/>
  <c r="D33" i="3"/>
  <c r="D31" i="3"/>
  <c r="C32" i="3"/>
  <c r="C33" i="3"/>
  <c r="C31" i="3"/>
  <c r="E22" i="3"/>
  <c r="E23" i="3"/>
  <c r="E21" i="3"/>
  <c r="D22" i="3"/>
  <c r="D23" i="3"/>
  <c r="D21" i="3"/>
  <c r="C22" i="3"/>
  <c r="C23" i="3"/>
  <c r="C21" i="3"/>
  <c r="E12" i="3"/>
  <c r="E13" i="3"/>
  <c r="D12" i="3"/>
  <c r="D13" i="3"/>
  <c r="C12" i="3"/>
  <c r="C13" i="3"/>
  <c r="E11" i="3"/>
  <c r="D11" i="3"/>
  <c r="C11" i="3"/>
  <c r="B15" i="1"/>
  <c r="M15" i="6" l="1"/>
  <c r="I13" i="14"/>
  <c r="F24" i="14" s="1"/>
  <c r="J13" i="14"/>
  <c r="M15" i="10"/>
  <c r="K17" i="10"/>
  <c r="L16" i="10" s="1"/>
  <c r="K25" i="10"/>
  <c r="L24" i="10" s="1"/>
  <c r="J20" i="10"/>
  <c r="I14" i="7"/>
  <c r="I14" i="11"/>
  <c r="J16" i="11"/>
  <c r="J17" i="11"/>
  <c r="K16" i="11"/>
  <c r="I15" i="11"/>
  <c r="J14" i="11" s="1"/>
  <c r="I19" i="11"/>
  <c r="J18" i="11" s="1"/>
  <c r="K17" i="11" s="1"/>
  <c r="I20" i="11"/>
  <c r="L20" i="9"/>
  <c r="M20" i="9" s="1"/>
  <c r="N20" i="9" s="1"/>
  <c r="J17" i="8"/>
  <c r="K16" i="8" s="1"/>
  <c r="L15" i="8"/>
  <c r="M14" i="8" s="1"/>
  <c r="N13" i="8" s="1"/>
  <c r="K15" i="8"/>
  <c r="L14" i="8" s="1"/>
  <c r="M13" i="8" s="1"/>
  <c r="I12" i="8"/>
  <c r="H11" i="5"/>
  <c r="C37" i="3"/>
  <c r="C27" i="3"/>
  <c r="B9" i="2"/>
  <c r="B15" i="2" s="1"/>
  <c r="C9" i="2"/>
  <c r="C15" i="2" s="1"/>
  <c r="D9" i="2"/>
  <c r="D15" i="2" s="1"/>
  <c r="A9" i="2"/>
  <c r="A15" i="2" s="1"/>
  <c r="B8" i="2"/>
  <c r="C8" i="2"/>
  <c r="D8" i="2"/>
  <c r="A8" i="2"/>
  <c r="B7" i="2"/>
  <c r="C7" i="2"/>
  <c r="C13" i="2" s="1"/>
  <c r="C19" i="2" s="1"/>
  <c r="C25" i="2" s="1"/>
  <c r="C31" i="2" s="1"/>
  <c r="C37" i="2" s="1"/>
  <c r="C43" i="2" s="1"/>
  <c r="D7" i="2"/>
  <c r="A7" i="2"/>
  <c r="A14" i="2" s="1"/>
  <c r="A20" i="2" s="1"/>
  <c r="D41" i="1"/>
  <c r="D42" i="1" s="1"/>
  <c r="D40" i="1"/>
  <c r="C35" i="1"/>
  <c r="D35" i="1"/>
  <c r="E35" i="1"/>
  <c r="C34" i="1"/>
  <c r="D34" i="1"/>
  <c r="E34" i="1"/>
  <c r="C33" i="1"/>
  <c r="D33" i="1"/>
  <c r="E33" i="1"/>
  <c r="B33" i="1"/>
  <c r="C28" i="1"/>
  <c r="D28" i="1"/>
  <c r="E28" i="1"/>
  <c r="B28" i="1"/>
  <c r="C27" i="1"/>
  <c r="D27" i="1"/>
  <c r="E27" i="1"/>
  <c r="C26" i="1"/>
  <c r="D26" i="1"/>
  <c r="E26" i="1"/>
  <c r="B26" i="1"/>
  <c r="C22" i="1"/>
  <c r="D22" i="1"/>
  <c r="E22" i="1"/>
  <c r="B22" i="1"/>
  <c r="C21" i="1"/>
  <c r="D21" i="1"/>
  <c r="E21" i="1"/>
  <c r="B21" i="1"/>
  <c r="B27" i="1" s="1"/>
  <c r="C20" i="1"/>
  <c r="D20" i="1"/>
  <c r="E20" i="1"/>
  <c r="B20" i="1"/>
  <c r="C16" i="1"/>
  <c r="D16" i="1"/>
  <c r="E16" i="1"/>
  <c r="B16" i="1"/>
  <c r="C15" i="1"/>
  <c r="D15" i="1"/>
  <c r="E15" i="1"/>
  <c r="C14" i="1"/>
  <c r="D14" i="1"/>
  <c r="E14" i="1"/>
  <c r="B14" i="1"/>
  <c r="C10" i="1"/>
  <c r="D10" i="1"/>
  <c r="E10" i="1"/>
  <c r="B10" i="1"/>
  <c r="C9" i="1"/>
  <c r="D9" i="1"/>
  <c r="E9" i="1"/>
  <c r="B9" i="1"/>
  <c r="C8" i="1"/>
  <c r="D8" i="1"/>
  <c r="E8" i="1"/>
  <c r="B8" i="1"/>
  <c r="A13" i="2" l="1"/>
  <c r="A19" i="2" s="1"/>
  <c r="A25" i="2" s="1"/>
  <c r="A31" i="2" s="1"/>
  <c r="A37" i="2" s="1"/>
  <c r="A43" i="2" s="1"/>
  <c r="F25" i="14"/>
  <c r="G26" i="14"/>
  <c r="K19" i="10"/>
  <c r="L18" i="10" s="1"/>
  <c r="M17" i="10" s="1"/>
  <c r="N16" i="10" s="1"/>
  <c r="K21" i="10"/>
  <c r="K11" i="5"/>
  <c r="L12" i="5"/>
  <c r="L14" i="7"/>
  <c r="H15" i="7"/>
  <c r="L16" i="11"/>
  <c r="J15" i="11"/>
  <c r="K14" i="11" s="1"/>
  <c r="J19" i="11"/>
  <c r="K18" i="11" s="1"/>
  <c r="L17" i="11" s="1"/>
  <c r="M16" i="11" s="1"/>
  <c r="M21" i="9"/>
  <c r="J11" i="8"/>
  <c r="J12" i="8"/>
  <c r="C14" i="2"/>
  <c r="C20" i="2" s="1"/>
  <c r="D13" i="2"/>
  <c r="D19" i="2" s="1"/>
  <c r="D25" i="2" s="1"/>
  <c r="D31" i="2" s="1"/>
  <c r="D37" i="2" s="1"/>
  <c r="D43" i="2" s="1"/>
  <c r="D14" i="2"/>
  <c r="D20" i="2" s="1"/>
  <c r="B13" i="2"/>
  <c r="B21" i="2" s="1"/>
  <c r="B27" i="2" s="1"/>
  <c r="B14" i="2"/>
  <c r="B20" i="2" s="1"/>
  <c r="B35" i="1"/>
  <c r="B34" i="1"/>
  <c r="C21" i="2"/>
  <c r="C27" i="2" s="1"/>
  <c r="A21" i="2"/>
  <c r="A27" i="2" s="1"/>
  <c r="D21" i="2"/>
  <c r="D27" i="2" s="1"/>
  <c r="B19" i="2"/>
  <c r="B25" i="2" s="1"/>
  <c r="B31" i="2" s="1"/>
  <c r="B37" i="2" s="1"/>
  <c r="B43" i="2" s="1"/>
  <c r="O17" i="10" l="1"/>
  <c r="L20" i="10"/>
  <c r="M19" i="10" s="1"/>
  <c r="N18" i="10" s="1"/>
  <c r="L22" i="10"/>
  <c r="K15" i="7"/>
  <c r="J15" i="7"/>
  <c r="I15" i="7" s="1"/>
  <c r="K15" i="11"/>
  <c r="N21" i="9"/>
  <c r="O21" i="9" s="1"/>
  <c r="P22" i="9" s="1"/>
  <c r="N22" i="9"/>
  <c r="O22" i="9" s="1"/>
  <c r="K11" i="8"/>
  <c r="K12" i="8"/>
  <c r="B32" i="2"/>
  <c r="B38" i="2" s="1"/>
  <c r="D26" i="2"/>
  <c r="D32" i="2" s="1"/>
  <c r="D38" i="2" s="1"/>
  <c r="A26" i="2"/>
  <c r="A32" i="2" s="1"/>
  <c r="A38" i="2" s="1"/>
  <c r="B26" i="2"/>
  <c r="C26" i="2"/>
  <c r="C32" i="2" s="1"/>
  <c r="C38" i="2" s="1"/>
  <c r="B33" i="2"/>
  <c r="M21" i="10" l="1"/>
  <c r="N20" i="10" s="1"/>
  <c r="O19" i="10" s="1"/>
  <c r="P18" i="10" s="1"/>
  <c r="M23" i="10"/>
  <c r="L15" i="7"/>
  <c r="H16" i="7"/>
  <c r="L14" i="11"/>
  <c r="L15" i="11"/>
  <c r="L11" i="8"/>
  <c r="L12" i="8"/>
  <c r="A33" i="2"/>
  <c r="C33" i="2"/>
  <c r="C39" i="2" s="1"/>
  <c r="C45" i="2" s="1"/>
  <c r="C49" i="2" s="1"/>
  <c r="D33" i="2"/>
  <c r="N22" i="10" l="1"/>
  <c r="O21" i="10" s="1"/>
  <c r="P20" i="10" s="1"/>
  <c r="Q19" i="10" s="1"/>
  <c r="K16" i="7"/>
  <c r="J16" i="7"/>
  <c r="I16" i="7" s="1"/>
  <c r="H17" i="7" s="1"/>
  <c r="L16" i="7"/>
  <c r="M15" i="11"/>
  <c r="N15" i="11" s="1"/>
  <c r="M14" i="11"/>
  <c r="M11" i="8"/>
  <c r="M12" i="8"/>
  <c r="A39" i="2"/>
  <c r="A44" i="2" s="1"/>
  <c r="A50" i="2" s="1"/>
  <c r="A56" i="2" s="1"/>
  <c r="C51" i="2"/>
  <c r="C57" i="2" s="1"/>
  <c r="B39" i="2"/>
  <c r="B45" i="2" s="1"/>
  <c r="B49" i="2" s="1"/>
  <c r="C44" i="2"/>
  <c r="C50" i="2" s="1"/>
  <c r="C56" i="2" s="1"/>
  <c r="D39" i="2"/>
  <c r="D45" i="2" s="1"/>
  <c r="D51" i="2" s="1"/>
  <c r="D57" i="2" s="1"/>
  <c r="D65" i="2" s="1"/>
  <c r="B51" i="2" l="1"/>
  <c r="B57" i="2" s="1"/>
  <c r="A45" i="2"/>
  <c r="J17" i="7"/>
  <c r="I17" i="7" s="1"/>
  <c r="L17" i="7" s="1"/>
  <c r="K17" i="7"/>
  <c r="N14" i="11"/>
  <c r="N11" i="8"/>
  <c r="N12" i="8"/>
  <c r="B44" i="2"/>
  <c r="B50" i="2" s="1"/>
  <c r="B56" i="2" s="1"/>
  <c r="D49" i="2"/>
  <c r="D44" i="2"/>
  <c r="D50" i="2" s="1"/>
  <c r="D56" i="2" s="1"/>
  <c r="D64" i="2" s="1"/>
  <c r="C55" i="2"/>
  <c r="A49" i="2" l="1"/>
  <c r="A55" i="2" s="1"/>
  <c r="A51" i="2"/>
  <c r="A57" i="2" s="1"/>
  <c r="O14" i="11"/>
  <c r="I29" i="11"/>
  <c r="O11" i="8"/>
  <c r="O12" i="8"/>
  <c r="B55" i="2"/>
  <c r="D55" i="2"/>
  <c r="D63" i="2" s="1"/>
  <c r="P11" i="8" l="1"/>
</calcChain>
</file>

<file path=xl/sharedStrings.xml><?xml version="1.0" encoding="utf-8"?>
<sst xmlns="http://schemas.openxmlformats.org/spreadsheetml/2006/main" count="204" uniqueCount="117">
  <si>
    <t>GAUSS ELIMINATION</t>
  </si>
  <si>
    <t>Z=</t>
  </si>
  <si>
    <t>Y=</t>
  </si>
  <si>
    <t>X=</t>
  </si>
  <si>
    <t>GAUSS JORDAN ELIMINATION</t>
  </si>
  <si>
    <t>CREMAR RULE</t>
  </si>
  <si>
    <t>D=</t>
  </si>
  <si>
    <t>Dx=</t>
  </si>
  <si>
    <t>Dy=</t>
  </si>
  <si>
    <t>Dz=</t>
  </si>
  <si>
    <t>X=Dx/D=</t>
  </si>
  <si>
    <t>Y=Dy/D=</t>
  </si>
  <si>
    <t>Z=Dz/D=</t>
  </si>
  <si>
    <t>INVERSE MATRIX DETERMINATION</t>
  </si>
  <si>
    <t>A=</t>
  </si>
  <si>
    <t>|A|=</t>
  </si>
  <si>
    <t>A12=</t>
  </si>
  <si>
    <t>A11=</t>
  </si>
  <si>
    <t>A13=</t>
  </si>
  <si>
    <t>A21=</t>
  </si>
  <si>
    <t>A22=</t>
  </si>
  <si>
    <t>A23=</t>
  </si>
  <si>
    <t>A31=</t>
  </si>
  <si>
    <t>A32=</t>
  </si>
  <si>
    <t>A33=</t>
  </si>
  <si>
    <t>Adj(A)=|</t>
  </si>
  <si>
    <t>|</t>
  </si>
  <si>
    <t xml:space="preserve">    T</t>
  </si>
  <si>
    <t>BISECTION METHOD</t>
  </si>
  <si>
    <t>x1=</t>
  </si>
  <si>
    <t>x2=</t>
  </si>
  <si>
    <t>f(x)=</t>
  </si>
  <si>
    <t>X1</t>
  </si>
  <si>
    <t>X2</t>
  </si>
  <si>
    <t>X0</t>
  </si>
  <si>
    <t>f(x1)</t>
  </si>
  <si>
    <t>f(x2)</t>
  </si>
  <si>
    <t>f(x0)</t>
  </si>
  <si>
    <t>error</t>
  </si>
  <si>
    <t>x^3-2x-5</t>
  </si>
  <si>
    <t>Tolerence=0.001</t>
  </si>
  <si>
    <t>FALSE POSITION METHOD</t>
  </si>
  <si>
    <t>X1=</t>
  </si>
  <si>
    <t>X2=</t>
  </si>
  <si>
    <t>X</t>
  </si>
  <si>
    <t>F(X1)</t>
  </si>
  <si>
    <t>F(X2)</t>
  </si>
  <si>
    <t>Error</t>
  </si>
  <si>
    <t>F(X0)</t>
  </si>
  <si>
    <t>NEWTON RAPHSON</t>
  </si>
  <si>
    <t>X0=</t>
  </si>
  <si>
    <t>f1(X)=</t>
  </si>
  <si>
    <t>3x^2-2</t>
  </si>
  <si>
    <t>FORWARD DIFFERENCE TABLE</t>
  </si>
  <si>
    <t>Y</t>
  </si>
  <si>
    <t>DY</t>
  </si>
  <si>
    <t>D2y</t>
  </si>
  <si>
    <t>D3y</t>
  </si>
  <si>
    <t>D4y</t>
  </si>
  <si>
    <t>BACKWARD DIFFERENCE TABLE</t>
  </si>
  <si>
    <t>CENTRAL DIFFERENCE TABLE</t>
  </si>
  <si>
    <t>NEWTON GREGORY FORMULA FOR FORWARD DIFFERENCE</t>
  </si>
  <si>
    <t>f(X)=??</t>
  </si>
  <si>
    <t>Dy</t>
  </si>
  <si>
    <t>D5y</t>
  </si>
  <si>
    <t>D6y</t>
  </si>
  <si>
    <t>D7y</t>
  </si>
  <si>
    <t>D8y</t>
  </si>
  <si>
    <t>D9y</t>
  </si>
  <si>
    <t>u=</t>
  </si>
  <si>
    <t>(X-X0)/h=</t>
  </si>
  <si>
    <t>h=</t>
  </si>
  <si>
    <t>f(X)=</t>
  </si>
  <si>
    <t>NEWTON GREGORY FORMULA FOR BACKWARD DIFFERENCE</t>
  </si>
  <si>
    <t>(X-Xn)/h=</t>
  </si>
  <si>
    <t>NEWTON FORMULA FOR  UNEQUAL INTERVALS</t>
  </si>
  <si>
    <t>i</t>
  </si>
  <si>
    <t>f(X)</t>
  </si>
  <si>
    <t>Xi</t>
  </si>
  <si>
    <t>f(Xi)</t>
  </si>
  <si>
    <t>f(Xi,Xi+1)</t>
  </si>
  <si>
    <t>f(Xi,Xi+1,Xi+2)</t>
  </si>
  <si>
    <t>f(Xi,Xi+1,Xi+2,Xi+3)</t>
  </si>
  <si>
    <t>f(Xi,Xi+1,Xi+2,Xi+3,Xi+4)</t>
  </si>
  <si>
    <t>f(X0)=</t>
  </si>
  <si>
    <t>f(X0,X1)=</t>
  </si>
  <si>
    <t>f(X0,X1,X2)=</t>
  </si>
  <si>
    <t>f(X0,X1,X2,X3)=</t>
  </si>
  <si>
    <t>f(X0,X1,X2,X3,X4)=</t>
  </si>
  <si>
    <t>f1(x0)</t>
  </si>
  <si>
    <t>ERROR</t>
  </si>
  <si>
    <t>a</t>
  </si>
  <si>
    <t>b</t>
  </si>
  <si>
    <t>a=</t>
  </si>
  <si>
    <t>b=</t>
  </si>
  <si>
    <t>Numerical Method Analysis Assignment</t>
  </si>
  <si>
    <t>Submitted By:</t>
  </si>
  <si>
    <t>BADAL CHANDRA MITRA</t>
  </si>
  <si>
    <t>ID: 13CSE015</t>
  </si>
  <si>
    <t>Dept of CSE</t>
  </si>
  <si>
    <t>University of Barisal</t>
  </si>
  <si>
    <t>Submitted To:</t>
  </si>
  <si>
    <t>Mohammad Irfan</t>
  </si>
  <si>
    <t xml:space="preserve">lecturer </t>
  </si>
  <si>
    <t xml:space="preserve">Dept of CSE </t>
  </si>
  <si>
    <t>Date: 17 feb 2017</t>
  </si>
  <si>
    <r>
      <rPr>
        <sz val="11"/>
        <color theme="1"/>
        <rFont val="Calibri"/>
        <family val="2"/>
        <scheme val="minor"/>
      </rPr>
      <t>A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>=|</t>
    </r>
  </si>
  <si>
    <t xml:space="preserve">Find the value of y at       x     = </t>
  </si>
  <si>
    <t xml:space="preserve"> from the following table </t>
  </si>
  <si>
    <t>x</t>
  </si>
  <si>
    <t>y</t>
  </si>
  <si>
    <t>y=Ln(x)=(((x-x1)(x-x2)(x-x3)...(x-xn))/((x0-x1)(x0-x2)(x0-x3)...(x0-xn)))*y0+</t>
  </si>
  <si>
    <t>(((x-x0)(x-x2)(x-x3)...(x-xn))/((x1-x0)(x1-x2)(x1-x3)...(x1-xn)))*y1+</t>
  </si>
  <si>
    <t>….+(((x-x0)(x-x1)(x-x2)...(x-xn-1))/((xn-x0)(x1-x0)(x2-x0)...(xn-xn-1)))*yn</t>
  </si>
  <si>
    <t>EQUATION</t>
  </si>
  <si>
    <t>Y  =</t>
  </si>
  <si>
    <t>LANGRANE'S EQUATION FOE UNEQUAL 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</si>
</sst>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\ ???/???"/>
  </numFmts>
  <fonts count="20" x14ac:knownFonts="1">
    <font>
      <sz val="11"/>
      <color theme="1"/>
      <name val="Calibri"/>
      <family val="2"/>
      <scheme val="minor"/>
    </font>
    <font>
      <sz val="36"/>
      <color rgb="FFFF0000"/>
      <name val="Calibri"/>
      <family val="2"/>
      <scheme val="minor"/>
    </font>
    <font>
      <sz val="48"/>
      <color rgb="FFFF0000"/>
      <name val="Calibri"/>
      <family val="2"/>
      <scheme val="minor"/>
    </font>
    <font>
      <sz val="28"/>
      <color rgb="FFFF0000"/>
      <name val="Calibri"/>
      <family val="2"/>
      <scheme val="minor"/>
    </font>
    <font>
      <sz val="26"/>
      <color theme="1"/>
      <name val="Calibri"/>
      <family val="2"/>
      <scheme val="minor"/>
    </font>
    <font>
      <sz val="26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28"/>
      <color theme="1"/>
      <name val="Calibri"/>
      <family val="2"/>
      <scheme val="minor"/>
    </font>
    <font>
      <sz val="20"/>
      <color rgb="FFFF0000"/>
      <name val="Calibri"/>
      <family val="2"/>
      <scheme val="minor"/>
    </font>
    <font>
      <sz val="36"/>
      <color theme="7" tint="-0.249977111117893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sz val="11"/>
      <color theme="6"/>
      <name val="Calibri"/>
      <family val="2"/>
      <scheme val="minor"/>
    </font>
    <font>
      <b/>
      <sz val="18"/>
      <color rgb="FFFF0000"/>
      <name val="Calibri"/>
      <family val="2"/>
      <scheme val="minor"/>
    </font>
    <font>
      <sz val="26"/>
      <color theme="4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1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tted">
        <color auto="1"/>
      </left>
      <right/>
      <top style="dotted">
        <color auto="1"/>
      </top>
      <bottom/>
      <diagonal/>
    </border>
    <border>
      <left/>
      <right/>
      <top style="dotted">
        <color auto="1"/>
      </top>
      <bottom/>
      <diagonal/>
    </border>
    <border>
      <left/>
      <right style="dotted">
        <color auto="1"/>
      </right>
      <top style="dotted">
        <color auto="1"/>
      </top>
      <bottom/>
      <diagonal/>
    </border>
    <border>
      <left style="dotted">
        <color auto="1"/>
      </left>
      <right/>
      <top/>
      <bottom/>
      <diagonal/>
    </border>
    <border>
      <left/>
      <right style="dotted">
        <color auto="1"/>
      </right>
      <top/>
      <bottom/>
      <diagonal/>
    </border>
    <border>
      <left style="dotted">
        <color auto="1"/>
      </left>
      <right/>
      <top/>
      <bottom style="dotted">
        <color auto="1"/>
      </bottom>
      <diagonal/>
    </border>
    <border>
      <left/>
      <right/>
      <top/>
      <bottom style="dotted">
        <color auto="1"/>
      </bottom>
      <diagonal/>
    </border>
    <border>
      <left/>
      <right style="dotted">
        <color auto="1"/>
      </right>
      <top/>
      <bottom style="dotted">
        <color auto="1"/>
      </bottom>
      <diagonal/>
    </border>
  </borders>
  <cellStyleXfs count="5">
    <xf numFmtId="0" fontId="0" fillId="0" borderId="0"/>
    <xf numFmtId="0" fontId="14" fillId="4" borderId="1" applyNumberFormat="0" applyAlignment="0" applyProtection="0"/>
    <xf numFmtId="0" fontId="15" fillId="5" borderId="2" applyNumberFormat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</cellStyleXfs>
  <cellXfs count="4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/>
    <xf numFmtId="0" fontId="3" fillId="0" borderId="0" xfId="0" applyFont="1"/>
    <xf numFmtId="0" fontId="2" fillId="0" borderId="0" xfId="0" applyFont="1"/>
    <xf numFmtId="0" fontId="7" fillId="0" borderId="0" xfId="0" applyFont="1"/>
    <xf numFmtId="0" fontId="6" fillId="0" borderId="0" xfId="0" applyFont="1"/>
    <xf numFmtId="0" fontId="8" fillId="0" borderId="0" xfId="0" applyFont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9" fillId="0" borderId="0" xfId="0" applyFont="1"/>
    <xf numFmtId="0" fontId="10" fillId="0" borderId="0" xfId="0" applyFont="1"/>
    <xf numFmtId="0" fontId="4" fillId="0" borderId="0" xfId="0" applyFont="1"/>
    <xf numFmtId="0" fontId="11" fillId="0" borderId="0" xfId="0" applyFont="1"/>
    <xf numFmtId="12" fontId="12" fillId="0" borderId="0" xfId="0" applyNumberFormat="1" applyFont="1" applyAlignment="1">
      <alignment horizontal="right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left"/>
    </xf>
    <xf numFmtId="0" fontId="0" fillId="9" borderId="0" xfId="4" applyFont="1" applyFill="1"/>
    <xf numFmtId="0" fontId="13" fillId="9" borderId="0" xfId="4" applyFill="1"/>
    <xf numFmtId="0" fontId="13" fillId="9" borderId="0" xfId="4" applyFill="1" applyAlignment="1">
      <alignment horizontal="center"/>
    </xf>
    <xf numFmtId="0" fontId="16" fillId="8" borderId="1" xfId="1" applyFont="1" applyFill="1" applyAlignment="1">
      <alignment horizontal="center"/>
    </xf>
    <xf numFmtId="0" fontId="16" fillId="8" borderId="0" xfId="0" applyFont="1" applyFill="1" applyAlignment="1">
      <alignment horizontal="center"/>
    </xf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9" fillId="0" borderId="0" xfId="0" applyFont="1"/>
    <xf numFmtId="0" fontId="15" fillId="0" borderId="2" xfId="2" applyFill="1" applyBorder="1" applyAlignment="1">
      <alignment horizontal="center"/>
    </xf>
    <xf numFmtId="0" fontId="0" fillId="0" borderId="0" xfId="0" applyFill="1" applyBorder="1"/>
    <xf numFmtId="0" fontId="13" fillId="0" borderId="0" xfId="3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3" fillId="0" borderId="9" xfId="3" applyFill="1" applyBorder="1"/>
    <xf numFmtId="0" fontId="0" fillId="0" borderId="10" xfId="0" applyBorder="1"/>
    <xf numFmtId="0" fontId="5" fillId="0" borderId="0" xfId="0" applyFont="1" applyFill="1"/>
    <xf numFmtId="0" fontId="6" fillId="0" borderId="0" xfId="0" applyFont="1" applyFill="1"/>
  </cellXfs>
  <cellStyles count="5">
    <cellStyle name="20% - Accent1" xfId="3" builtinId="30"/>
    <cellStyle name="20% - Accent6" xfId="4" builtinId="50"/>
    <cellStyle name="Input" xfId="1" builtinId="20"/>
    <cellStyle name="Normal" xfId="0" builtinId="0"/>
    <cellStyle name="Output" xfId="2" builtinId="2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P18"/>
  <sheetViews>
    <sheetView workbookViewId="0">
      <selection activeCell="A7" sqref="A7"/>
    </sheetView>
  </sheetViews>
  <sheetFormatPr defaultRowHeight="15" x14ac:dyDescent="0.25"/>
  <sheetData>
    <row r="5" spans="4:16" ht="46.5" x14ac:dyDescent="0.7">
      <c r="G5" s="14" t="s">
        <v>95</v>
      </c>
    </row>
    <row r="11" spans="4:16" ht="33.75" x14ac:dyDescent="0.5">
      <c r="E11" s="16" t="s">
        <v>96</v>
      </c>
      <c r="N11" s="16" t="s">
        <v>101</v>
      </c>
    </row>
    <row r="12" spans="4:16" ht="21" x14ac:dyDescent="0.35">
      <c r="M12" s="17"/>
      <c r="N12" s="17" t="s">
        <v>102</v>
      </c>
      <c r="O12" s="17"/>
      <c r="P12" s="17"/>
    </row>
    <row r="13" spans="4:16" ht="21" x14ac:dyDescent="0.35">
      <c r="D13" s="15"/>
      <c r="E13" s="15" t="s">
        <v>97</v>
      </c>
      <c r="F13" s="15"/>
      <c r="G13" s="15"/>
      <c r="M13" s="17"/>
      <c r="N13" s="17" t="s">
        <v>103</v>
      </c>
      <c r="O13" s="17"/>
      <c r="P13" s="17"/>
    </row>
    <row r="14" spans="4:16" ht="21" x14ac:dyDescent="0.35">
      <c r="D14" s="15"/>
      <c r="E14" s="15" t="s">
        <v>98</v>
      </c>
      <c r="F14" s="15"/>
      <c r="G14" s="15"/>
      <c r="M14" s="17"/>
      <c r="N14" s="17" t="s">
        <v>104</v>
      </c>
      <c r="O14" s="17"/>
      <c r="P14" s="17"/>
    </row>
    <row r="15" spans="4:16" ht="21" x14ac:dyDescent="0.35">
      <c r="D15" s="15"/>
      <c r="E15" s="15" t="s">
        <v>99</v>
      </c>
      <c r="F15" s="15"/>
      <c r="G15" s="15"/>
      <c r="M15" s="17"/>
      <c r="N15" s="17" t="s">
        <v>100</v>
      </c>
      <c r="O15" s="17"/>
      <c r="P15" s="17"/>
    </row>
    <row r="16" spans="4:16" ht="21" x14ac:dyDescent="0.35">
      <c r="D16" s="15"/>
      <c r="E16" s="15" t="s">
        <v>100</v>
      </c>
      <c r="F16" s="15"/>
      <c r="G16" s="15"/>
      <c r="M16" s="17"/>
      <c r="N16" s="17"/>
      <c r="O16" s="17"/>
      <c r="P16" s="17"/>
    </row>
    <row r="17" spans="4:10" ht="18.75" x14ac:dyDescent="0.3">
      <c r="D17" s="15"/>
      <c r="E17" s="15"/>
      <c r="F17" s="15"/>
      <c r="G17" s="15"/>
    </row>
    <row r="18" spans="4:10" x14ac:dyDescent="0.25">
      <c r="J18" t="s">
        <v>105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Q25"/>
  <sheetViews>
    <sheetView workbookViewId="0">
      <selection activeCell="R13" sqref="R13"/>
    </sheetView>
  </sheetViews>
  <sheetFormatPr defaultRowHeight="15" x14ac:dyDescent="0.25"/>
  <sheetData>
    <row r="2" spans="3:17" ht="33.75" x14ac:dyDescent="0.5">
      <c r="H2" s="6" t="s">
        <v>59</v>
      </c>
    </row>
    <row r="4" spans="3:17" x14ac:dyDescent="0.25"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spans="3:17" x14ac:dyDescent="0.25"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3:17" x14ac:dyDescent="0.25"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3:17" x14ac:dyDescent="0.25">
      <c r="C7" s="1"/>
      <c r="D7" s="1"/>
      <c r="E7" s="1"/>
      <c r="F7" s="13" t="s">
        <v>44</v>
      </c>
      <c r="G7" s="13">
        <v>1</v>
      </c>
      <c r="H7" s="13">
        <v>2</v>
      </c>
      <c r="I7" s="13">
        <v>3</v>
      </c>
      <c r="J7" s="13">
        <v>4</v>
      </c>
      <c r="K7" s="13">
        <v>5</v>
      </c>
      <c r="L7" s="13">
        <v>6</v>
      </c>
      <c r="M7" s="13">
        <v>7</v>
      </c>
      <c r="N7" s="13">
        <v>8</v>
      </c>
      <c r="O7" s="13">
        <v>9</v>
      </c>
      <c r="P7" s="13">
        <v>10</v>
      </c>
      <c r="Q7" s="1"/>
    </row>
    <row r="8" spans="3:17" x14ac:dyDescent="0.25">
      <c r="C8" s="1"/>
      <c r="D8" s="1"/>
      <c r="E8" s="1"/>
      <c r="F8" s="13" t="s">
        <v>54</v>
      </c>
      <c r="G8" s="13">
        <v>200</v>
      </c>
      <c r="H8" s="13">
        <v>370</v>
      </c>
      <c r="I8" s="13">
        <v>450</v>
      </c>
      <c r="J8" s="13">
        <v>590</v>
      </c>
      <c r="K8" s="13">
        <v>720</v>
      </c>
      <c r="L8" s="13">
        <v>900</v>
      </c>
      <c r="M8" s="13">
        <v>1130</v>
      </c>
      <c r="N8" s="13">
        <v>1470</v>
      </c>
      <c r="O8" s="13">
        <v>1628</v>
      </c>
      <c r="P8" s="13">
        <v>1890</v>
      </c>
      <c r="Q8" s="1"/>
    </row>
    <row r="9" spans="3:17" x14ac:dyDescent="0.25"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</row>
    <row r="10" spans="3:17" x14ac:dyDescent="0.25"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</row>
    <row r="11" spans="3:17" x14ac:dyDescent="0.25"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3:17" x14ac:dyDescent="0.25">
      <c r="C12" s="1"/>
      <c r="D12" s="1"/>
      <c r="E12" s="1"/>
      <c r="F12" s="1" t="s">
        <v>44</v>
      </c>
      <c r="G12" s="1" t="s">
        <v>54</v>
      </c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3:17" x14ac:dyDescent="0.25">
      <c r="C13" s="1"/>
      <c r="D13" s="1"/>
      <c r="E13" s="1"/>
      <c r="F13" s="1">
        <f>G7</f>
        <v>1</v>
      </c>
      <c r="G13" s="1">
        <f>G8</f>
        <v>200</v>
      </c>
      <c r="H13" s="1"/>
      <c r="I13" s="1"/>
      <c r="J13" s="1"/>
      <c r="K13" s="1"/>
      <c r="L13" s="1"/>
      <c r="M13" s="1"/>
      <c r="N13" s="1"/>
      <c r="O13" s="1"/>
      <c r="P13" s="1"/>
      <c r="Q13" s="1"/>
    </row>
    <row r="14" spans="3:17" x14ac:dyDescent="0.25">
      <c r="C14" s="1"/>
      <c r="D14" s="1"/>
      <c r="E14" s="1"/>
      <c r="F14" s="1">
        <f>H7</f>
        <v>2</v>
      </c>
      <c r="G14" s="1">
        <f>H8</f>
        <v>370</v>
      </c>
      <c r="H14" s="1">
        <f>G14-G13</f>
        <v>170</v>
      </c>
      <c r="I14" s="1"/>
      <c r="J14" s="1"/>
      <c r="K14" s="1"/>
      <c r="L14" s="1"/>
      <c r="M14" s="1"/>
      <c r="N14" s="1"/>
      <c r="O14" s="1"/>
      <c r="P14" s="1"/>
      <c r="Q14" s="1"/>
    </row>
    <row r="15" spans="3:17" x14ac:dyDescent="0.25">
      <c r="C15" s="1"/>
      <c r="D15" s="1"/>
      <c r="E15" s="1"/>
      <c r="F15" s="1">
        <f>I7</f>
        <v>3</v>
      </c>
      <c r="G15" s="1">
        <f>I8</f>
        <v>450</v>
      </c>
      <c r="H15" s="1">
        <f>G15-G14</f>
        <v>80</v>
      </c>
      <c r="I15" s="1">
        <f>H15-H14</f>
        <v>-90</v>
      </c>
      <c r="J15" s="1"/>
      <c r="K15" s="1"/>
      <c r="L15" s="1"/>
      <c r="M15" s="1"/>
      <c r="N15" s="1"/>
      <c r="O15" s="1"/>
      <c r="P15" s="1"/>
      <c r="Q15" s="1"/>
    </row>
    <row r="16" spans="3:17" x14ac:dyDescent="0.25">
      <c r="C16" s="1"/>
      <c r="D16" s="1"/>
      <c r="E16" s="1"/>
      <c r="F16" s="1">
        <f>J7</f>
        <v>4</v>
      </c>
      <c r="G16" s="1">
        <f>J8</f>
        <v>590</v>
      </c>
      <c r="H16" s="1">
        <f t="shared" ref="H16:I22" si="0">G16-G15</f>
        <v>140</v>
      </c>
      <c r="I16" s="1">
        <f t="shared" si="0"/>
        <v>60</v>
      </c>
      <c r="J16" s="1">
        <f>I16-I15</f>
        <v>150</v>
      </c>
      <c r="K16" s="1"/>
      <c r="L16" s="1"/>
      <c r="M16" s="1"/>
      <c r="N16" s="1"/>
      <c r="O16" s="1"/>
      <c r="P16" s="1"/>
      <c r="Q16" s="1"/>
    </row>
    <row r="17" spans="3:17" x14ac:dyDescent="0.25">
      <c r="C17" s="1"/>
      <c r="D17" s="1"/>
      <c r="E17" s="1"/>
      <c r="F17" s="1">
        <f>K7</f>
        <v>5</v>
      </c>
      <c r="G17" s="1">
        <f>K8</f>
        <v>720</v>
      </c>
      <c r="H17" s="1">
        <f t="shared" si="0"/>
        <v>130</v>
      </c>
      <c r="I17" s="1">
        <f t="shared" si="0"/>
        <v>-10</v>
      </c>
      <c r="J17" s="1">
        <f t="shared" ref="J17:N22" si="1">I17-I16</f>
        <v>-70</v>
      </c>
      <c r="K17" s="1">
        <f>J17-J16</f>
        <v>-220</v>
      </c>
      <c r="L17" s="1"/>
      <c r="M17" s="1"/>
      <c r="N17" s="1"/>
      <c r="O17" s="1"/>
      <c r="P17" s="1"/>
      <c r="Q17" s="1"/>
    </row>
    <row r="18" spans="3:17" x14ac:dyDescent="0.25">
      <c r="C18" s="1"/>
      <c r="D18" s="1"/>
      <c r="E18" s="1"/>
      <c r="F18" s="1">
        <f>L7</f>
        <v>6</v>
      </c>
      <c r="G18" s="1">
        <f>L8</f>
        <v>900</v>
      </c>
      <c r="H18" s="1">
        <f t="shared" si="0"/>
        <v>180</v>
      </c>
      <c r="I18" s="1">
        <f t="shared" si="0"/>
        <v>50</v>
      </c>
      <c r="J18" s="1">
        <f t="shared" si="1"/>
        <v>60</v>
      </c>
      <c r="K18" s="1">
        <f t="shared" si="1"/>
        <v>130</v>
      </c>
      <c r="L18" s="1">
        <f>K18-K17</f>
        <v>350</v>
      </c>
      <c r="M18" s="1"/>
      <c r="N18" s="1"/>
      <c r="O18" s="1"/>
      <c r="P18" s="1"/>
      <c r="Q18" s="1"/>
    </row>
    <row r="19" spans="3:17" x14ac:dyDescent="0.25">
      <c r="C19" s="1"/>
      <c r="D19" s="1"/>
      <c r="E19" s="1"/>
      <c r="F19" s="1">
        <f>M7</f>
        <v>7</v>
      </c>
      <c r="G19" s="1">
        <f>M8</f>
        <v>1130</v>
      </c>
      <c r="H19" s="1">
        <f t="shared" si="0"/>
        <v>230</v>
      </c>
      <c r="I19" s="1">
        <f t="shared" si="0"/>
        <v>50</v>
      </c>
      <c r="J19" s="1">
        <f t="shared" si="1"/>
        <v>0</v>
      </c>
      <c r="K19" s="1">
        <f t="shared" si="1"/>
        <v>-60</v>
      </c>
      <c r="L19" s="1">
        <f t="shared" si="1"/>
        <v>-190</v>
      </c>
      <c r="M19" s="1">
        <f>L19-L18</f>
        <v>-540</v>
      </c>
      <c r="N19" s="1"/>
      <c r="O19" s="1"/>
      <c r="P19" s="1"/>
      <c r="Q19" s="1"/>
    </row>
    <row r="20" spans="3:17" x14ac:dyDescent="0.25">
      <c r="C20" s="1"/>
      <c r="D20" s="1"/>
      <c r="E20" s="1"/>
      <c r="F20" s="1">
        <f>N7</f>
        <v>8</v>
      </c>
      <c r="G20" s="1">
        <f>N8</f>
        <v>1470</v>
      </c>
      <c r="H20" s="1">
        <f t="shared" si="0"/>
        <v>340</v>
      </c>
      <c r="I20" s="1">
        <f t="shared" si="0"/>
        <v>110</v>
      </c>
      <c r="J20" s="1">
        <f t="shared" si="1"/>
        <v>60</v>
      </c>
      <c r="K20" s="1">
        <f t="shared" si="1"/>
        <v>60</v>
      </c>
      <c r="L20" s="1">
        <f t="shared" si="1"/>
        <v>120</v>
      </c>
      <c r="M20" s="1">
        <f t="shared" si="1"/>
        <v>310</v>
      </c>
      <c r="N20" s="1">
        <f>M20-M19</f>
        <v>850</v>
      </c>
      <c r="O20" s="1"/>
      <c r="P20" s="1"/>
      <c r="Q20" s="1"/>
    </row>
    <row r="21" spans="3:17" x14ac:dyDescent="0.25">
      <c r="C21" s="1"/>
      <c r="D21" s="1"/>
      <c r="E21" s="1"/>
      <c r="F21" s="1">
        <f>O7</f>
        <v>9</v>
      </c>
      <c r="G21" s="1">
        <f>O8</f>
        <v>1628</v>
      </c>
      <c r="H21" s="1">
        <f t="shared" si="0"/>
        <v>158</v>
      </c>
      <c r="I21" s="1">
        <f t="shared" si="0"/>
        <v>-182</v>
      </c>
      <c r="J21" s="1">
        <f t="shared" si="1"/>
        <v>-292</v>
      </c>
      <c r="K21" s="1">
        <f t="shared" si="1"/>
        <v>-352</v>
      </c>
      <c r="L21" s="1">
        <f t="shared" si="1"/>
        <v>-412</v>
      </c>
      <c r="M21" s="1">
        <f t="shared" si="1"/>
        <v>-532</v>
      </c>
      <c r="N21" s="1">
        <f t="shared" si="1"/>
        <v>-842</v>
      </c>
      <c r="O21" s="1">
        <f>N21-N20</f>
        <v>-1692</v>
      </c>
      <c r="P21" s="1"/>
      <c r="Q21" s="1"/>
    </row>
    <row r="22" spans="3:17" x14ac:dyDescent="0.25">
      <c r="C22" s="1"/>
      <c r="D22" s="1"/>
      <c r="E22" s="1"/>
      <c r="F22" s="1">
        <f>P7</f>
        <v>10</v>
      </c>
      <c r="G22" s="1">
        <f>P8</f>
        <v>1890</v>
      </c>
      <c r="H22" s="1">
        <f t="shared" si="0"/>
        <v>262</v>
      </c>
      <c r="I22" s="1">
        <f t="shared" si="0"/>
        <v>104</v>
      </c>
      <c r="J22" s="1">
        <f t="shared" si="1"/>
        <v>286</v>
      </c>
      <c r="K22" s="1">
        <f t="shared" si="1"/>
        <v>578</v>
      </c>
      <c r="L22" s="1">
        <f t="shared" si="1"/>
        <v>930</v>
      </c>
      <c r="M22" s="1">
        <f t="shared" si="1"/>
        <v>1342</v>
      </c>
      <c r="N22" s="1">
        <f t="shared" si="1"/>
        <v>1874</v>
      </c>
      <c r="O22" s="1">
        <f>N22-N21</f>
        <v>2716</v>
      </c>
      <c r="P22" s="1">
        <f>O22-O21</f>
        <v>4408</v>
      </c>
      <c r="Q22" s="1"/>
    </row>
    <row r="23" spans="3:17" x14ac:dyDescent="0.25"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</row>
    <row r="24" spans="3:17" x14ac:dyDescent="0.25"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</row>
    <row r="25" spans="3:17" x14ac:dyDescent="0.25"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2:R30"/>
  <sheetViews>
    <sheetView workbookViewId="0">
      <selection activeCell="T11" sqref="T11"/>
    </sheetView>
  </sheetViews>
  <sheetFormatPr defaultRowHeight="15" x14ac:dyDescent="0.25"/>
  <sheetData>
    <row r="2" spans="6:18" ht="33.75" x14ac:dyDescent="0.5">
      <c r="I2" s="6" t="s">
        <v>60</v>
      </c>
      <c r="J2" s="10"/>
      <c r="K2" s="10"/>
      <c r="L2" s="10"/>
      <c r="M2" s="10"/>
      <c r="N2" s="10"/>
      <c r="O2" s="10"/>
    </row>
    <row r="4" spans="6:18" x14ac:dyDescent="0.25"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</row>
    <row r="5" spans="6:18" x14ac:dyDescent="0.25">
      <c r="F5" s="1"/>
      <c r="G5" s="13" t="s">
        <v>44</v>
      </c>
      <c r="H5" s="13">
        <v>1</v>
      </c>
      <c r="I5" s="13">
        <v>2</v>
      </c>
      <c r="J5" s="13">
        <v>3</v>
      </c>
      <c r="K5" s="13">
        <v>4</v>
      </c>
      <c r="L5" s="13">
        <v>5</v>
      </c>
      <c r="M5" s="13">
        <v>6</v>
      </c>
      <c r="N5" s="13">
        <v>7</v>
      </c>
      <c r="O5" s="13">
        <v>8</v>
      </c>
      <c r="P5" s="13">
        <v>9</v>
      </c>
      <c r="Q5" s="13">
        <v>10</v>
      </c>
      <c r="R5" s="1"/>
    </row>
    <row r="6" spans="6:18" x14ac:dyDescent="0.25">
      <c r="F6" s="1"/>
      <c r="G6" s="13" t="s">
        <v>54</v>
      </c>
      <c r="H6" s="13">
        <v>200</v>
      </c>
      <c r="I6" s="13">
        <v>370</v>
      </c>
      <c r="J6" s="13">
        <v>450</v>
      </c>
      <c r="K6" s="13">
        <v>590</v>
      </c>
      <c r="L6" s="13">
        <v>720</v>
      </c>
      <c r="M6" s="13">
        <v>900</v>
      </c>
      <c r="N6" s="13">
        <v>1130</v>
      </c>
      <c r="O6" s="13">
        <v>1470</v>
      </c>
      <c r="P6" s="13">
        <v>1628</v>
      </c>
      <c r="Q6" s="13">
        <v>1890</v>
      </c>
      <c r="R6" s="1"/>
    </row>
    <row r="7" spans="6:18" x14ac:dyDescent="0.25"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</row>
    <row r="8" spans="6:18" x14ac:dyDescent="0.25"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</row>
    <row r="9" spans="6:18" x14ac:dyDescent="0.25">
      <c r="F9" s="1"/>
      <c r="G9" s="1" t="s">
        <v>44</v>
      </c>
      <c r="H9" s="1" t="s">
        <v>54</v>
      </c>
      <c r="I9" s="1"/>
      <c r="J9" s="1"/>
      <c r="K9" s="1"/>
      <c r="L9" s="1"/>
      <c r="M9" s="1"/>
      <c r="N9" s="1"/>
      <c r="O9" s="1"/>
      <c r="P9" s="1"/>
      <c r="Q9" s="1"/>
      <c r="R9" s="1"/>
    </row>
    <row r="10" spans="6:18" x14ac:dyDescent="0.25">
      <c r="F10" s="1"/>
      <c r="G10" s="1">
        <f>H5</f>
        <v>1</v>
      </c>
      <c r="H10" s="1">
        <f>H6</f>
        <v>200</v>
      </c>
      <c r="I10" s="1"/>
      <c r="J10" s="1"/>
      <c r="K10" s="1"/>
      <c r="L10" s="1"/>
      <c r="M10" s="1"/>
      <c r="N10" s="1"/>
      <c r="O10" s="1"/>
      <c r="P10" s="1"/>
      <c r="Q10" s="1"/>
      <c r="R10" s="1"/>
    </row>
    <row r="11" spans="6:18" x14ac:dyDescent="0.25">
      <c r="I11">
        <f>H12-H10</f>
        <v>170</v>
      </c>
    </row>
    <row r="12" spans="6:18" x14ac:dyDescent="0.25">
      <c r="F12" s="1"/>
      <c r="G12" s="1">
        <f>I5</f>
        <v>2</v>
      </c>
      <c r="H12" s="1">
        <f>I6</f>
        <v>370</v>
      </c>
      <c r="J12" s="1">
        <f>I13-I11</f>
        <v>-90</v>
      </c>
      <c r="K12" s="1"/>
      <c r="L12" s="1"/>
      <c r="M12" s="1"/>
      <c r="N12" s="1"/>
      <c r="O12" s="1"/>
      <c r="P12" s="1"/>
      <c r="Q12" s="1"/>
      <c r="R12" s="1"/>
    </row>
    <row r="13" spans="6:18" x14ac:dyDescent="0.25">
      <c r="F13" s="1"/>
      <c r="G13" s="1"/>
      <c r="H13" s="1"/>
      <c r="I13">
        <f t="shared" ref="I13:P27" si="0">H14-H12</f>
        <v>80</v>
      </c>
      <c r="J13" s="1"/>
      <c r="K13" s="1">
        <f>J14-J12</f>
        <v>150</v>
      </c>
      <c r="L13" s="1"/>
      <c r="M13" s="1"/>
      <c r="N13" s="1"/>
      <c r="O13" s="1"/>
      <c r="P13" s="1"/>
      <c r="Q13" s="1"/>
      <c r="R13" s="1"/>
    </row>
    <row r="14" spans="6:18" x14ac:dyDescent="0.25">
      <c r="F14" s="1"/>
      <c r="G14" s="1">
        <f>J5</f>
        <v>3</v>
      </c>
      <c r="H14" s="1">
        <f>J6</f>
        <v>450</v>
      </c>
      <c r="J14" s="1">
        <f t="shared" si="0"/>
        <v>60</v>
      </c>
      <c r="K14" s="1"/>
      <c r="L14" s="1">
        <f>K15-K13</f>
        <v>-220</v>
      </c>
      <c r="M14" s="1"/>
      <c r="N14" s="1"/>
      <c r="O14" s="1"/>
      <c r="P14" s="1"/>
      <c r="Q14" s="1"/>
      <c r="R14" s="1"/>
    </row>
    <row r="15" spans="6:18" x14ac:dyDescent="0.25">
      <c r="I15">
        <f t="shared" si="0"/>
        <v>140</v>
      </c>
      <c r="J15" s="1"/>
      <c r="K15" s="1">
        <f t="shared" si="0"/>
        <v>-70</v>
      </c>
      <c r="L15" s="1"/>
      <c r="M15">
        <f>L16-L14</f>
        <v>350</v>
      </c>
    </row>
    <row r="16" spans="6:18" x14ac:dyDescent="0.25">
      <c r="F16" s="1"/>
      <c r="G16" s="1">
        <f>K5</f>
        <v>4</v>
      </c>
      <c r="H16" s="1">
        <f>K6</f>
        <v>590</v>
      </c>
      <c r="J16" s="1">
        <f t="shared" si="0"/>
        <v>-10</v>
      </c>
      <c r="K16" s="1"/>
      <c r="L16" s="1">
        <f t="shared" si="0"/>
        <v>130</v>
      </c>
      <c r="N16" s="1">
        <f>M17-M15</f>
        <v>-540</v>
      </c>
      <c r="O16" s="1"/>
      <c r="P16" s="1"/>
      <c r="Q16" s="1"/>
      <c r="R16" s="1"/>
    </row>
    <row r="17" spans="6:18" x14ac:dyDescent="0.25">
      <c r="F17" s="1"/>
      <c r="G17" s="1"/>
      <c r="H17" s="1"/>
      <c r="I17">
        <f t="shared" si="0"/>
        <v>130</v>
      </c>
      <c r="J17" s="1"/>
      <c r="K17" s="1">
        <f t="shared" si="0"/>
        <v>60</v>
      </c>
      <c r="L17" s="1"/>
      <c r="M17">
        <f t="shared" si="0"/>
        <v>-190</v>
      </c>
      <c r="N17" s="1"/>
      <c r="O17" s="1">
        <f>N18-N16</f>
        <v>850</v>
      </c>
      <c r="P17" s="1"/>
      <c r="Q17" s="1"/>
      <c r="R17" s="1"/>
    </row>
    <row r="18" spans="6:18" x14ac:dyDescent="0.25">
      <c r="F18" s="1"/>
      <c r="G18" s="1">
        <f>L5</f>
        <v>5</v>
      </c>
      <c r="H18" s="1">
        <f>L6</f>
        <v>720</v>
      </c>
      <c r="J18" s="1">
        <f t="shared" si="0"/>
        <v>50</v>
      </c>
      <c r="K18" s="1"/>
      <c r="L18" s="1">
        <f t="shared" si="0"/>
        <v>-60</v>
      </c>
      <c r="N18" s="1">
        <f t="shared" si="0"/>
        <v>310</v>
      </c>
      <c r="O18" s="1"/>
      <c r="P18" s="1">
        <f>O19-O17</f>
        <v>-1692</v>
      </c>
      <c r="Q18" s="1"/>
      <c r="R18" s="1"/>
    </row>
    <row r="19" spans="6:18" x14ac:dyDescent="0.25">
      <c r="F19" s="1"/>
      <c r="G19" s="1"/>
      <c r="H19" s="1"/>
      <c r="I19">
        <f t="shared" si="0"/>
        <v>180</v>
      </c>
      <c r="J19" s="1"/>
      <c r="K19" s="1">
        <f t="shared" si="0"/>
        <v>0</v>
      </c>
      <c r="L19" s="1"/>
      <c r="M19">
        <f t="shared" si="0"/>
        <v>120</v>
      </c>
      <c r="N19" s="1"/>
      <c r="O19" s="1">
        <f t="shared" si="0"/>
        <v>-842</v>
      </c>
      <c r="P19" s="1"/>
      <c r="Q19" s="1">
        <f>P20-P18</f>
        <v>4408</v>
      </c>
      <c r="R19" s="1"/>
    </row>
    <row r="20" spans="6:18" x14ac:dyDescent="0.25">
      <c r="F20" s="1"/>
      <c r="G20" s="1">
        <f>M5</f>
        <v>6</v>
      </c>
      <c r="H20" s="1">
        <f>M6</f>
        <v>900</v>
      </c>
      <c r="J20" s="1">
        <f t="shared" si="0"/>
        <v>50</v>
      </c>
      <c r="K20" s="1"/>
      <c r="L20" s="1">
        <f t="shared" si="0"/>
        <v>60</v>
      </c>
      <c r="N20" s="1">
        <f t="shared" si="0"/>
        <v>-532</v>
      </c>
      <c r="O20" s="1"/>
      <c r="P20" s="1">
        <f t="shared" si="0"/>
        <v>2716</v>
      </c>
      <c r="Q20" s="1"/>
      <c r="R20" s="1"/>
    </row>
    <row r="21" spans="6:18" x14ac:dyDescent="0.25">
      <c r="F21" s="1"/>
      <c r="G21" s="1"/>
      <c r="H21" s="1"/>
      <c r="I21">
        <f t="shared" si="0"/>
        <v>230</v>
      </c>
      <c r="J21" s="1"/>
      <c r="K21" s="1">
        <f t="shared" si="0"/>
        <v>60</v>
      </c>
      <c r="L21" s="1"/>
      <c r="M21">
        <f t="shared" si="0"/>
        <v>-412</v>
      </c>
      <c r="N21" s="1"/>
      <c r="O21" s="1">
        <f t="shared" si="0"/>
        <v>1874</v>
      </c>
      <c r="P21" s="1"/>
      <c r="Q21" s="1"/>
      <c r="R21" s="1"/>
    </row>
    <row r="22" spans="6:18" x14ac:dyDescent="0.25">
      <c r="F22" s="1"/>
      <c r="G22" s="1">
        <f>N5</f>
        <v>7</v>
      </c>
      <c r="H22" s="1">
        <f>N6</f>
        <v>1130</v>
      </c>
      <c r="J22" s="1">
        <f t="shared" si="0"/>
        <v>110</v>
      </c>
      <c r="K22" s="1"/>
      <c r="L22" s="1">
        <f t="shared" si="0"/>
        <v>-352</v>
      </c>
      <c r="N22" s="1">
        <f t="shared" si="0"/>
        <v>1342</v>
      </c>
      <c r="O22" s="1"/>
      <c r="P22" s="1"/>
      <c r="Q22" s="1"/>
      <c r="R22" s="1"/>
    </row>
    <row r="23" spans="6:18" x14ac:dyDescent="0.25">
      <c r="F23" s="1"/>
      <c r="G23" s="1"/>
      <c r="H23" s="1"/>
      <c r="I23">
        <f t="shared" si="0"/>
        <v>340</v>
      </c>
      <c r="J23" s="1"/>
      <c r="K23" s="1">
        <f t="shared" si="0"/>
        <v>-292</v>
      </c>
      <c r="L23" s="1"/>
      <c r="M23">
        <f t="shared" si="0"/>
        <v>930</v>
      </c>
      <c r="N23" s="1"/>
      <c r="O23" s="1"/>
      <c r="P23" s="1"/>
      <c r="Q23" s="1"/>
      <c r="R23" s="1"/>
    </row>
    <row r="24" spans="6:18" x14ac:dyDescent="0.25">
      <c r="F24" s="1"/>
      <c r="G24" s="1">
        <f>O5</f>
        <v>8</v>
      </c>
      <c r="H24" s="1">
        <f>O6</f>
        <v>1470</v>
      </c>
      <c r="J24" s="1">
        <f t="shared" si="0"/>
        <v>-182</v>
      </c>
      <c r="K24" s="1"/>
      <c r="L24" s="1">
        <f t="shared" si="0"/>
        <v>578</v>
      </c>
      <c r="M24" s="1"/>
      <c r="N24" s="1"/>
      <c r="O24" s="1"/>
      <c r="P24" s="1"/>
      <c r="Q24" s="1"/>
      <c r="R24" s="1"/>
    </row>
    <row r="25" spans="6:18" x14ac:dyDescent="0.25">
      <c r="F25" s="1"/>
      <c r="G25" s="1"/>
      <c r="H25" s="1"/>
      <c r="I25">
        <f t="shared" si="0"/>
        <v>158</v>
      </c>
      <c r="J25" s="1"/>
      <c r="K25" s="1">
        <f t="shared" si="0"/>
        <v>286</v>
      </c>
      <c r="L25" s="1"/>
      <c r="M25" s="1"/>
      <c r="N25" s="1"/>
      <c r="O25" s="1"/>
      <c r="P25" s="1"/>
      <c r="Q25" s="1"/>
      <c r="R25" s="1"/>
    </row>
    <row r="26" spans="6:18" x14ac:dyDescent="0.25">
      <c r="F26" s="1"/>
      <c r="G26" s="1">
        <f>P5</f>
        <v>9</v>
      </c>
      <c r="H26" s="1">
        <f>P6</f>
        <v>1628</v>
      </c>
      <c r="J26" s="1">
        <f t="shared" si="0"/>
        <v>104</v>
      </c>
      <c r="K26" s="1"/>
      <c r="L26" s="1"/>
      <c r="M26" s="1"/>
      <c r="N26" s="1"/>
      <c r="O26" s="1"/>
      <c r="P26" s="1"/>
      <c r="Q26" s="1"/>
      <c r="R26" s="1"/>
    </row>
    <row r="27" spans="6:18" x14ac:dyDescent="0.25">
      <c r="F27" s="1"/>
      <c r="G27" s="1"/>
      <c r="H27" s="1"/>
      <c r="I27">
        <f t="shared" si="0"/>
        <v>262</v>
      </c>
      <c r="J27" s="1"/>
      <c r="K27" s="1"/>
      <c r="L27" s="1"/>
      <c r="M27" s="1"/>
      <c r="N27" s="1"/>
      <c r="O27" s="1"/>
      <c r="P27" s="1"/>
      <c r="Q27" s="1"/>
      <c r="R27" s="1"/>
    </row>
    <row r="28" spans="6:18" x14ac:dyDescent="0.25">
      <c r="F28" s="1"/>
      <c r="G28" s="1">
        <f>Q5</f>
        <v>10</v>
      </c>
      <c r="H28" s="1">
        <f>Q6</f>
        <v>1890</v>
      </c>
      <c r="I28" s="1"/>
      <c r="J28" s="1"/>
      <c r="K28" s="1"/>
      <c r="L28" s="1"/>
      <c r="M28" s="1"/>
      <c r="N28" s="1"/>
      <c r="O28" s="1"/>
      <c r="P28" s="1"/>
      <c r="Q28" s="1"/>
      <c r="R28" s="1"/>
    </row>
    <row r="29" spans="6:18" x14ac:dyDescent="0.25"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</row>
    <row r="30" spans="6:18" x14ac:dyDescent="0.25"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P29"/>
  <sheetViews>
    <sheetView workbookViewId="0">
      <selection activeCell="C7" sqref="C7"/>
    </sheetView>
  </sheetViews>
  <sheetFormatPr defaultRowHeight="15" x14ac:dyDescent="0.25"/>
  <sheetData>
    <row r="2" spans="4:16" ht="26.25" x14ac:dyDescent="0.4">
      <c r="F2" s="11" t="s">
        <v>61</v>
      </c>
      <c r="G2" s="10"/>
      <c r="H2" s="10"/>
      <c r="I2" s="10"/>
      <c r="J2" s="10"/>
      <c r="K2" s="10"/>
      <c r="L2" s="10"/>
      <c r="M2" s="10"/>
      <c r="N2" s="10"/>
      <c r="O2" s="10"/>
      <c r="P2" s="10"/>
    </row>
    <row r="4" spans="4:16" x14ac:dyDescent="0.25"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4:16" x14ac:dyDescent="0.25">
      <c r="D5" s="1"/>
      <c r="E5" s="13" t="s">
        <v>44</v>
      </c>
      <c r="F5" s="13">
        <v>1900</v>
      </c>
      <c r="G5" s="13">
        <v>1910</v>
      </c>
      <c r="H5" s="13">
        <v>1920</v>
      </c>
      <c r="I5" s="13">
        <v>1930</v>
      </c>
      <c r="J5" s="13">
        <v>1940</v>
      </c>
      <c r="K5" s="13">
        <v>1950</v>
      </c>
      <c r="L5" s="13">
        <v>1960</v>
      </c>
      <c r="M5" s="13">
        <v>1970</v>
      </c>
      <c r="N5" s="13">
        <v>1980</v>
      </c>
      <c r="O5" s="13">
        <v>1990</v>
      </c>
      <c r="P5" s="1"/>
    </row>
    <row r="6" spans="4:16" x14ac:dyDescent="0.25">
      <c r="D6" s="1"/>
      <c r="E6" s="13" t="s">
        <v>54</v>
      </c>
      <c r="F6" s="13">
        <v>11565</v>
      </c>
      <c r="G6" s="13">
        <v>12864</v>
      </c>
      <c r="H6" s="13">
        <v>15726</v>
      </c>
      <c r="I6" s="13">
        <v>19847</v>
      </c>
      <c r="J6" s="13">
        <v>25214</v>
      </c>
      <c r="K6" s="13">
        <v>32598</v>
      </c>
      <c r="L6" s="13">
        <v>40169</v>
      </c>
      <c r="M6" s="13">
        <v>48234</v>
      </c>
      <c r="N6" s="13">
        <v>59431</v>
      </c>
      <c r="O6" s="13">
        <v>69152</v>
      </c>
      <c r="P6" s="1"/>
    </row>
    <row r="7" spans="4:16" x14ac:dyDescent="0.25"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4:16" x14ac:dyDescent="0.25"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4:16" x14ac:dyDescent="0.25">
      <c r="D9" s="1"/>
      <c r="E9" s="1"/>
      <c r="F9" s="2" t="s">
        <v>3</v>
      </c>
      <c r="G9" s="3">
        <v>1945</v>
      </c>
      <c r="H9" s="1"/>
      <c r="I9" s="2" t="s">
        <v>71</v>
      </c>
      <c r="J9" s="3">
        <v>10</v>
      </c>
      <c r="K9" s="1"/>
      <c r="L9" s="1"/>
      <c r="M9" s="1"/>
      <c r="N9" s="1"/>
      <c r="O9" s="1"/>
      <c r="P9" s="1"/>
    </row>
    <row r="10" spans="4:16" x14ac:dyDescent="0.25">
      <c r="D10" s="1"/>
      <c r="E10" s="1"/>
      <c r="F10" s="1"/>
      <c r="G10" s="3" t="s">
        <v>62</v>
      </c>
      <c r="H10" s="1"/>
      <c r="I10" s="1"/>
      <c r="J10" s="1"/>
      <c r="K10" s="1"/>
      <c r="L10" s="1"/>
      <c r="M10" s="1"/>
      <c r="N10" s="1"/>
      <c r="O10" s="1"/>
      <c r="P10" s="1"/>
    </row>
    <row r="13" spans="4:16" x14ac:dyDescent="0.25">
      <c r="E13" s="1" t="s">
        <v>44</v>
      </c>
      <c r="F13" s="1" t="s">
        <v>54</v>
      </c>
      <c r="G13" s="1" t="s">
        <v>63</v>
      </c>
      <c r="H13" s="1" t="s">
        <v>56</v>
      </c>
      <c r="I13" s="1" t="s">
        <v>57</v>
      </c>
      <c r="J13" s="1" t="s">
        <v>58</v>
      </c>
      <c r="K13" s="1" t="s">
        <v>64</v>
      </c>
      <c r="L13" s="1" t="s">
        <v>65</v>
      </c>
      <c r="M13" s="1" t="s">
        <v>66</v>
      </c>
      <c r="N13" s="1" t="s">
        <v>67</v>
      </c>
      <c r="O13" s="1" t="s">
        <v>68</v>
      </c>
    </row>
    <row r="14" spans="4:16" x14ac:dyDescent="0.25">
      <c r="D14" s="1"/>
      <c r="E14" s="1">
        <f>F5</f>
        <v>1900</v>
      </c>
      <c r="F14" s="1">
        <f>F6</f>
        <v>11565</v>
      </c>
      <c r="G14" s="1">
        <f t="shared" ref="G14:O21" si="0">F15-F14</f>
        <v>1299</v>
      </c>
      <c r="H14" s="1">
        <f t="shared" si="0"/>
        <v>1563</v>
      </c>
      <c r="I14" s="1">
        <f t="shared" si="0"/>
        <v>-304</v>
      </c>
      <c r="J14" s="1">
        <f t="shared" si="0"/>
        <v>291</v>
      </c>
      <c r="K14" s="1">
        <f t="shared" si="0"/>
        <v>493</v>
      </c>
      <c r="L14" s="1">
        <f t="shared" si="0"/>
        <v>-3878</v>
      </c>
      <c r="M14" s="1">
        <f t="shared" si="0"/>
        <v>12001</v>
      </c>
      <c r="N14" s="1">
        <f t="shared" si="0"/>
        <v>-24668</v>
      </c>
      <c r="O14" s="1">
        <f t="shared" si="0"/>
        <v>32108</v>
      </c>
    </row>
    <row r="15" spans="4:16" x14ac:dyDescent="0.25">
      <c r="D15" s="1"/>
      <c r="E15" s="1">
        <f>G5</f>
        <v>1910</v>
      </c>
      <c r="F15" s="1">
        <f>G6</f>
        <v>12864</v>
      </c>
      <c r="G15" s="1">
        <f>F16-F15</f>
        <v>2862</v>
      </c>
      <c r="H15" s="1">
        <f t="shared" si="0"/>
        <v>1259</v>
      </c>
      <c r="I15" s="1">
        <f t="shared" si="0"/>
        <v>-13</v>
      </c>
      <c r="J15" s="1">
        <f t="shared" si="0"/>
        <v>784</v>
      </c>
      <c r="K15" s="1">
        <f t="shared" si="0"/>
        <v>-3385</v>
      </c>
      <c r="L15" s="1">
        <f t="shared" si="0"/>
        <v>8123</v>
      </c>
      <c r="M15" s="1">
        <f t="shared" si="0"/>
        <v>-12667</v>
      </c>
      <c r="N15" s="1">
        <f>M16-M15</f>
        <v>7440</v>
      </c>
      <c r="O15" s="1"/>
    </row>
    <row r="16" spans="4:16" x14ac:dyDescent="0.25">
      <c r="D16" s="1"/>
      <c r="E16" s="1">
        <f>H5</f>
        <v>1920</v>
      </c>
      <c r="F16" s="1">
        <f>H6</f>
        <v>15726</v>
      </c>
      <c r="G16" s="1">
        <f>F17-F16</f>
        <v>4121</v>
      </c>
      <c r="H16" s="1">
        <f t="shared" si="0"/>
        <v>1246</v>
      </c>
      <c r="I16" s="1">
        <f t="shared" si="0"/>
        <v>771</v>
      </c>
      <c r="J16" s="1">
        <f t="shared" si="0"/>
        <v>-2601</v>
      </c>
      <c r="K16" s="1">
        <f t="shared" si="0"/>
        <v>4738</v>
      </c>
      <c r="L16" s="1">
        <f t="shared" si="0"/>
        <v>-4544</v>
      </c>
      <c r="M16" s="1">
        <f t="shared" si="0"/>
        <v>-5227</v>
      </c>
      <c r="N16" s="1"/>
      <c r="O16" s="1"/>
    </row>
    <row r="17" spans="4:15" x14ac:dyDescent="0.25">
      <c r="D17" s="1"/>
      <c r="E17" s="1">
        <f>I5</f>
        <v>1930</v>
      </c>
      <c r="F17" s="1">
        <f>I6</f>
        <v>19847</v>
      </c>
      <c r="G17" s="1">
        <f t="shared" ref="G17:G22" si="1">F18-F17</f>
        <v>5367</v>
      </c>
      <c r="H17" s="1">
        <f t="shared" si="0"/>
        <v>2017</v>
      </c>
      <c r="I17" s="1">
        <f t="shared" si="0"/>
        <v>-1830</v>
      </c>
      <c r="J17" s="1">
        <f t="shared" si="0"/>
        <v>2137</v>
      </c>
      <c r="K17" s="1">
        <f t="shared" si="0"/>
        <v>194</v>
      </c>
      <c r="L17" s="1">
        <f t="shared" si="0"/>
        <v>-9771</v>
      </c>
      <c r="M17" s="1"/>
      <c r="N17" s="1"/>
      <c r="O17" s="1"/>
    </row>
    <row r="18" spans="4:15" x14ac:dyDescent="0.25">
      <c r="D18" s="1"/>
      <c r="E18" s="1">
        <f>J5</f>
        <v>1940</v>
      </c>
      <c r="F18" s="1">
        <f>J6</f>
        <v>25214</v>
      </c>
      <c r="G18" s="1">
        <f t="shared" si="1"/>
        <v>7384</v>
      </c>
      <c r="H18" s="1">
        <f t="shared" si="0"/>
        <v>187</v>
      </c>
      <c r="I18" s="1">
        <f t="shared" si="0"/>
        <v>307</v>
      </c>
      <c r="J18" s="1">
        <f t="shared" si="0"/>
        <v>2331</v>
      </c>
      <c r="K18" s="1">
        <f t="shared" si="0"/>
        <v>-9577</v>
      </c>
      <c r="L18" s="1"/>
      <c r="M18" s="1"/>
      <c r="N18" s="1"/>
      <c r="O18" s="1"/>
    </row>
    <row r="19" spans="4:15" x14ac:dyDescent="0.25">
      <c r="D19" s="1"/>
      <c r="E19" s="1">
        <f>K5</f>
        <v>1950</v>
      </c>
      <c r="F19" s="1">
        <f>K6</f>
        <v>32598</v>
      </c>
      <c r="G19" s="1">
        <f t="shared" si="1"/>
        <v>7571</v>
      </c>
      <c r="H19" s="1">
        <f t="shared" si="0"/>
        <v>494</v>
      </c>
      <c r="I19" s="1">
        <f t="shared" si="0"/>
        <v>2638</v>
      </c>
      <c r="J19" s="1">
        <f t="shared" si="0"/>
        <v>-7246</v>
      </c>
      <c r="K19" s="1"/>
      <c r="L19" s="1"/>
      <c r="M19" s="1"/>
      <c r="N19" s="1"/>
      <c r="O19" s="1"/>
    </row>
    <row r="20" spans="4:15" x14ac:dyDescent="0.25">
      <c r="D20" s="1"/>
      <c r="E20" s="1">
        <f>L5</f>
        <v>1960</v>
      </c>
      <c r="F20" s="1">
        <f>L6</f>
        <v>40169</v>
      </c>
      <c r="G20" s="1">
        <f t="shared" si="1"/>
        <v>8065</v>
      </c>
      <c r="H20" s="1">
        <f t="shared" si="0"/>
        <v>3132</v>
      </c>
      <c r="I20" s="1">
        <f t="shared" si="0"/>
        <v>-4608</v>
      </c>
      <c r="J20" s="1"/>
      <c r="K20" s="1"/>
      <c r="L20" s="1"/>
      <c r="M20" s="1"/>
      <c r="N20" s="1"/>
      <c r="O20" s="1"/>
    </row>
    <row r="21" spans="4:15" x14ac:dyDescent="0.25">
      <c r="D21" s="1"/>
      <c r="E21" s="1">
        <f>M5</f>
        <v>1970</v>
      </c>
      <c r="F21" s="1">
        <f>M6</f>
        <v>48234</v>
      </c>
      <c r="G21" s="1">
        <f t="shared" si="1"/>
        <v>11197</v>
      </c>
      <c r="H21" s="1">
        <f t="shared" si="0"/>
        <v>-1476</v>
      </c>
      <c r="I21" s="1"/>
      <c r="J21" s="1"/>
      <c r="K21" s="1"/>
      <c r="L21" s="1"/>
      <c r="M21" s="1"/>
      <c r="N21" s="1"/>
      <c r="O21" s="1"/>
    </row>
    <row r="22" spans="4:15" x14ac:dyDescent="0.25">
      <c r="D22" s="1"/>
      <c r="E22" s="1">
        <f>N5</f>
        <v>1980</v>
      </c>
      <c r="F22" s="1">
        <f>N6</f>
        <v>59431</v>
      </c>
      <c r="G22" s="1">
        <f t="shared" si="1"/>
        <v>9721</v>
      </c>
      <c r="H22" s="1"/>
      <c r="I22" s="1"/>
      <c r="J22" s="1"/>
      <c r="K22" s="1"/>
      <c r="L22" s="1"/>
      <c r="M22" s="1"/>
      <c r="N22" s="1"/>
      <c r="O22" s="1"/>
    </row>
    <row r="23" spans="4:15" x14ac:dyDescent="0.25">
      <c r="D23" s="1"/>
      <c r="E23" s="1">
        <f>O5</f>
        <v>1990</v>
      </c>
      <c r="F23" s="1">
        <f>O6</f>
        <v>69152</v>
      </c>
      <c r="G23" s="1"/>
      <c r="H23" s="1"/>
      <c r="I23" s="1"/>
      <c r="J23" s="1"/>
      <c r="K23" s="1"/>
      <c r="L23" s="1"/>
      <c r="M23" s="1"/>
      <c r="N23" s="1"/>
      <c r="O23" s="1"/>
    </row>
    <row r="24" spans="4:15" x14ac:dyDescent="0.25"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6" spans="4:15" x14ac:dyDescent="0.25">
      <c r="G26" s="2" t="s">
        <v>69</v>
      </c>
      <c r="H26" t="s">
        <v>70</v>
      </c>
      <c r="I26" s="3">
        <f>(G9-F5)/J9</f>
        <v>4.5</v>
      </c>
    </row>
    <row r="29" spans="4:15" x14ac:dyDescent="0.25">
      <c r="H29" s="2" t="s">
        <v>72</v>
      </c>
      <c r="I29">
        <f>F14+(I26*G14)+((I26*(I26-1)*H14)/2)+((I26*(I26-1)*(I26-2)*I14)/6)+((I26*(I26-1)*(I26-2)*(I26-3)*J14)/24)+I26*(I26-1)*(I26-2)*(I26-3)*(I26-4)*K14/120+I26*(I26-1)*(I26-2)*(I26-3)*(I26-4)*(I26-5)*L14/720+I26*(I26-1)*(I26-2)*(I26-3)*(I26-4)*(I26-5)*(I26-6)*M14/5040+I26*(I26-1)*(I26-2)*(I26-3)*(I26-4)*(I26-5)*(I26-6)*(I26-7)*N14/40320+I26*(I26-1)*(I26-2)*(I26-3)*(I26-4)*(I26-5)*(I26-6)*(I26-7)*(I26-8)*O14/362880</f>
        <v>28744.873962402344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P29"/>
  <sheetViews>
    <sheetView workbookViewId="0">
      <selection activeCell="R29" sqref="R29"/>
    </sheetView>
  </sheetViews>
  <sheetFormatPr defaultRowHeight="15" x14ac:dyDescent="0.25"/>
  <sheetData>
    <row r="2" spans="4:16" ht="26.25" x14ac:dyDescent="0.4">
      <c r="F2" s="11" t="s">
        <v>73</v>
      </c>
      <c r="G2" s="10"/>
      <c r="H2" s="10"/>
      <c r="I2" s="10"/>
      <c r="J2" s="10"/>
      <c r="K2" s="10"/>
      <c r="L2" s="10"/>
      <c r="M2" s="10"/>
      <c r="N2" s="10"/>
      <c r="O2" s="10"/>
      <c r="P2" s="10"/>
    </row>
    <row r="4" spans="4:16" x14ac:dyDescent="0.25"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4:16" x14ac:dyDescent="0.25">
      <c r="D5" s="1"/>
      <c r="E5" s="13" t="s">
        <v>44</v>
      </c>
      <c r="F5" s="13">
        <v>1900</v>
      </c>
      <c r="G5" s="13">
        <v>1910</v>
      </c>
      <c r="H5" s="13">
        <v>1920</v>
      </c>
      <c r="I5" s="13">
        <v>1930</v>
      </c>
      <c r="J5" s="13">
        <v>1940</v>
      </c>
      <c r="K5" s="13">
        <v>1950</v>
      </c>
      <c r="L5" s="13">
        <v>1960</v>
      </c>
      <c r="M5" s="13">
        <v>1970</v>
      </c>
      <c r="N5" s="13">
        <v>1980</v>
      </c>
      <c r="O5" s="13">
        <v>1990</v>
      </c>
      <c r="P5" s="1"/>
    </row>
    <row r="6" spans="4:16" x14ac:dyDescent="0.25">
      <c r="D6" s="1"/>
      <c r="E6" s="13" t="s">
        <v>54</v>
      </c>
      <c r="F6" s="13">
        <v>11565</v>
      </c>
      <c r="G6" s="13">
        <v>12864</v>
      </c>
      <c r="H6" s="13">
        <v>15726</v>
      </c>
      <c r="I6" s="13">
        <v>19847</v>
      </c>
      <c r="J6" s="13">
        <v>25214</v>
      </c>
      <c r="K6" s="13">
        <v>32598</v>
      </c>
      <c r="L6" s="13">
        <v>40169</v>
      </c>
      <c r="M6" s="13">
        <v>48234</v>
      </c>
      <c r="N6" s="13">
        <v>59431</v>
      </c>
      <c r="O6" s="13">
        <v>69152</v>
      </c>
      <c r="P6" s="1"/>
    </row>
    <row r="7" spans="4:16" x14ac:dyDescent="0.25"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4:16" x14ac:dyDescent="0.25"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4:16" x14ac:dyDescent="0.25">
      <c r="D9" s="1"/>
      <c r="E9" s="1"/>
      <c r="F9" s="2" t="s">
        <v>3</v>
      </c>
      <c r="G9" s="3">
        <v>1945</v>
      </c>
      <c r="H9" s="1"/>
      <c r="I9" s="2" t="s">
        <v>71</v>
      </c>
      <c r="J9" s="3">
        <v>10</v>
      </c>
      <c r="K9" s="1"/>
      <c r="L9" s="1"/>
      <c r="M9" s="1"/>
      <c r="N9" s="1"/>
      <c r="O9" s="1"/>
      <c r="P9" s="1"/>
    </row>
    <row r="10" spans="4:16" x14ac:dyDescent="0.25">
      <c r="D10" s="1"/>
      <c r="E10" s="1"/>
      <c r="F10" s="1"/>
      <c r="G10" s="3" t="s">
        <v>62</v>
      </c>
      <c r="H10" s="1"/>
      <c r="I10" s="1"/>
      <c r="J10" s="1"/>
      <c r="K10" s="1"/>
      <c r="L10" s="1"/>
      <c r="M10" s="1"/>
      <c r="N10" s="1"/>
      <c r="O10" s="1"/>
      <c r="P10" s="1"/>
    </row>
    <row r="13" spans="4:16" x14ac:dyDescent="0.25">
      <c r="E13" s="1" t="s">
        <v>44</v>
      </c>
      <c r="F13" s="1" t="s">
        <v>54</v>
      </c>
      <c r="G13" s="1" t="s">
        <v>63</v>
      </c>
      <c r="H13" s="1" t="s">
        <v>56</v>
      </c>
      <c r="I13" s="1" t="s">
        <v>57</v>
      </c>
      <c r="J13" s="1" t="s">
        <v>58</v>
      </c>
      <c r="K13" s="1" t="s">
        <v>64</v>
      </c>
      <c r="L13" s="1" t="s">
        <v>65</v>
      </c>
      <c r="M13" s="1" t="s">
        <v>66</v>
      </c>
      <c r="N13" s="1" t="s">
        <v>67</v>
      </c>
      <c r="O13" s="1" t="s">
        <v>68</v>
      </c>
    </row>
    <row r="14" spans="4:16" x14ac:dyDescent="0.25">
      <c r="D14" s="1"/>
      <c r="E14" s="1">
        <f>F5</f>
        <v>1900</v>
      </c>
      <c r="F14" s="1">
        <f>F6</f>
        <v>11565</v>
      </c>
      <c r="G14" s="1"/>
      <c r="H14" s="1"/>
      <c r="I14" s="1"/>
      <c r="J14" s="1"/>
      <c r="K14" s="1"/>
      <c r="L14" s="1"/>
      <c r="M14" s="1"/>
      <c r="N14" s="1"/>
      <c r="O14" s="1"/>
    </row>
    <row r="15" spans="4:16" x14ac:dyDescent="0.25">
      <c r="D15" s="1"/>
      <c r="E15" s="1">
        <f>G5</f>
        <v>1910</v>
      </c>
      <c r="F15" s="1">
        <f>G6</f>
        <v>12864</v>
      </c>
      <c r="G15" s="1">
        <f>F15-F14</f>
        <v>1299</v>
      </c>
      <c r="H15" s="1"/>
      <c r="I15" s="1"/>
      <c r="J15" s="1"/>
      <c r="K15" s="1"/>
      <c r="L15" s="1"/>
      <c r="M15" s="1"/>
      <c r="N15" s="1"/>
      <c r="O15" s="1"/>
    </row>
    <row r="16" spans="4:16" x14ac:dyDescent="0.25">
      <c r="D16" s="1"/>
      <c r="E16" s="1">
        <f>H5</f>
        <v>1920</v>
      </c>
      <c r="F16" s="1">
        <f>H6</f>
        <v>15726</v>
      </c>
      <c r="G16" s="1">
        <f t="shared" ref="G16:K23" si="0">F16-F15</f>
        <v>2862</v>
      </c>
      <c r="H16" s="1">
        <f>G16-G15</f>
        <v>1563</v>
      </c>
      <c r="I16" s="1"/>
      <c r="J16" s="1"/>
      <c r="K16" s="1"/>
      <c r="L16" s="1"/>
      <c r="M16" s="1"/>
      <c r="N16" s="1"/>
      <c r="O16" s="1"/>
    </row>
    <row r="17" spans="4:15" x14ac:dyDescent="0.25">
      <c r="D17" s="1"/>
      <c r="E17" s="1">
        <f>I5</f>
        <v>1930</v>
      </c>
      <c r="F17" s="1">
        <f>I6</f>
        <v>19847</v>
      </c>
      <c r="G17" s="1">
        <f t="shared" si="0"/>
        <v>4121</v>
      </c>
      <c r="H17" s="1">
        <f t="shared" si="0"/>
        <v>1259</v>
      </c>
      <c r="I17" s="1">
        <f>H17-H16</f>
        <v>-304</v>
      </c>
      <c r="J17" s="1"/>
      <c r="K17" s="1"/>
      <c r="L17" s="1"/>
      <c r="M17" s="1"/>
      <c r="N17" s="1"/>
      <c r="O17" s="1"/>
    </row>
    <row r="18" spans="4:15" x14ac:dyDescent="0.25">
      <c r="D18" s="1"/>
      <c r="E18" s="1">
        <f>J5</f>
        <v>1940</v>
      </c>
      <c r="F18" s="1">
        <f>J6</f>
        <v>25214</v>
      </c>
      <c r="G18" s="1">
        <f t="shared" si="0"/>
        <v>5367</v>
      </c>
      <c r="H18" s="1">
        <f t="shared" si="0"/>
        <v>1246</v>
      </c>
      <c r="I18" s="1">
        <f t="shared" si="0"/>
        <v>-13</v>
      </c>
      <c r="J18" s="1">
        <f>I18-I17</f>
        <v>291</v>
      </c>
      <c r="K18" s="1"/>
      <c r="L18" s="1"/>
      <c r="M18" s="1"/>
      <c r="N18" s="1"/>
      <c r="O18" s="1"/>
    </row>
    <row r="19" spans="4:15" x14ac:dyDescent="0.25">
      <c r="D19" s="1"/>
      <c r="E19" s="1">
        <f>K5</f>
        <v>1950</v>
      </c>
      <c r="F19" s="1">
        <f>K6</f>
        <v>32598</v>
      </c>
      <c r="G19" s="1">
        <f t="shared" si="0"/>
        <v>7384</v>
      </c>
      <c r="H19" s="1">
        <f t="shared" si="0"/>
        <v>2017</v>
      </c>
      <c r="I19" s="1">
        <f t="shared" si="0"/>
        <v>771</v>
      </c>
      <c r="J19" s="1">
        <f t="shared" si="0"/>
        <v>784</v>
      </c>
      <c r="K19" s="1">
        <f>J19-J18</f>
        <v>493</v>
      </c>
      <c r="L19" s="1"/>
      <c r="M19" s="1"/>
      <c r="N19" s="1"/>
      <c r="O19" s="1"/>
    </row>
    <row r="20" spans="4:15" x14ac:dyDescent="0.25">
      <c r="D20" s="1"/>
      <c r="E20" s="1">
        <f>L5</f>
        <v>1960</v>
      </c>
      <c r="F20" s="1">
        <f>L6</f>
        <v>40169</v>
      </c>
      <c r="G20" s="1">
        <f t="shared" si="0"/>
        <v>7571</v>
      </c>
      <c r="H20" s="1">
        <f t="shared" si="0"/>
        <v>187</v>
      </c>
      <c r="I20" s="1">
        <f t="shared" si="0"/>
        <v>-1830</v>
      </c>
      <c r="J20" s="1">
        <f t="shared" si="0"/>
        <v>-2601</v>
      </c>
      <c r="K20" s="1">
        <f t="shared" si="0"/>
        <v>-3385</v>
      </c>
      <c r="L20" s="1">
        <f>K20-K19</f>
        <v>-3878</v>
      </c>
      <c r="M20" s="1"/>
      <c r="N20" s="1"/>
      <c r="O20" s="1"/>
    </row>
    <row r="21" spans="4:15" x14ac:dyDescent="0.25">
      <c r="D21" s="1"/>
      <c r="E21" s="1">
        <f>M5</f>
        <v>1970</v>
      </c>
      <c r="F21" s="1">
        <f>M6</f>
        <v>48234</v>
      </c>
      <c r="G21" s="1">
        <f t="shared" si="0"/>
        <v>8065</v>
      </c>
      <c r="H21" s="1">
        <f t="shared" si="0"/>
        <v>494</v>
      </c>
      <c r="I21" s="1">
        <f t="shared" si="0"/>
        <v>307</v>
      </c>
      <c r="J21" s="1">
        <f t="shared" si="0"/>
        <v>2137</v>
      </c>
      <c r="K21" s="1">
        <f t="shared" si="0"/>
        <v>4738</v>
      </c>
      <c r="L21" s="1">
        <f t="shared" ref="L21:M23" si="1">K21-K20</f>
        <v>8123</v>
      </c>
      <c r="M21" s="1">
        <f>L21-L20</f>
        <v>12001</v>
      </c>
      <c r="N21" s="1"/>
      <c r="O21" s="1"/>
    </row>
    <row r="22" spans="4:15" x14ac:dyDescent="0.25">
      <c r="D22" s="1"/>
      <c r="E22" s="1">
        <f>N5</f>
        <v>1980</v>
      </c>
      <c r="F22" s="1">
        <f>N6</f>
        <v>59431</v>
      </c>
      <c r="G22" s="1">
        <f t="shared" si="0"/>
        <v>11197</v>
      </c>
      <c r="H22" s="1">
        <f t="shared" si="0"/>
        <v>3132</v>
      </c>
      <c r="I22" s="1">
        <f t="shared" si="0"/>
        <v>2638</v>
      </c>
      <c r="J22" s="1">
        <f t="shared" si="0"/>
        <v>2331</v>
      </c>
      <c r="K22" s="1">
        <f t="shared" si="0"/>
        <v>194</v>
      </c>
      <c r="L22" s="1">
        <f t="shared" si="1"/>
        <v>-4544</v>
      </c>
      <c r="M22" s="1">
        <f t="shared" si="1"/>
        <v>-12667</v>
      </c>
      <c r="N22" s="1">
        <f>M22-M21</f>
        <v>-24668</v>
      </c>
      <c r="O22" s="1"/>
    </row>
    <row r="23" spans="4:15" x14ac:dyDescent="0.25">
      <c r="D23" s="1"/>
      <c r="E23" s="1">
        <f>O5</f>
        <v>1990</v>
      </c>
      <c r="F23" s="1">
        <f>O6</f>
        <v>69152</v>
      </c>
      <c r="G23" s="1">
        <f t="shared" si="0"/>
        <v>9721</v>
      </c>
      <c r="H23" s="1">
        <f t="shared" si="0"/>
        <v>-1476</v>
      </c>
      <c r="I23" s="1">
        <f t="shared" si="0"/>
        <v>-4608</v>
      </c>
      <c r="J23" s="1">
        <f t="shared" si="0"/>
        <v>-7246</v>
      </c>
      <c r="K23" s="1">
        <f t="shared" si="0"/>
        <v>-9577</v>
      </c>
      <c r="L23" s="1">
        <f t="shared" si="1"/>
        <v>-9771</v>
      </c>
      <c r="M23" s="1">
        <f t="shared" si="1"/>
        <v>-5227</v>
      </c>
      <c r="N23" s="1">
        <f>M23-M22</f>
        <v>7440</v>
      </c>
      <c r="O23" s="1">
        <f>N23-N22</f>
        <v>32108</v>
      </c>
    </row>
    <row r="24" spans="4:15" x14ac:dyDescent="0.25"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6" spans="4:15" x14ac:dyDescent="0.25">
      <c r="G26" s="2" t="s">
        <v>69</v>
      </c>
      <c r="H26" t="s">
        <v>74</v>
      </c>
      <c r="I26" s="3">
        <f>(G9-O5)/J9</f>
        <v>-4.5</v>
      </c>
    </row>
    <row r="29" spans="4:15" x14ac:dyDescent="0.25">
      <c r="H29" s="2" t="s">
        <v>72</v>
      </c>
      <c r="I29">
        <f>F23+(I26*G23)+((I26*(I26+1)*H23)/2)+((I26*(I26+1)*(I26+2)*I23)/6)+((I26*(I26+1)*(I26+2)*(I26+3)*J23)/24)+I26*(I26+1)*(I26+2)*(I26+3)*(I26+4)*K23/120+I26*(I26+1)*(I26+2)*(I26+3)*(I26+4)*(I26+5)*L23/720+I26*(I26+1)*(I26+2)*(I26+3)*(I26+4)*(I26+5)*(I26+6)*M23/5040+I26*(I26+1)*(I26+2)*(I26+3)*(I26+4)*(I26+5)*(I26+6)*(I26+7)*N23/40320+I26*(I26+1)*(I26+2)*(I26+3)*(I26+4)*(I26+5)*(I26+6)*(I26+7)*(I26+8)*O23/362880</f>
        <v>28744.873962402344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P26"/>
  <sheetViews>
    <sheetView workbookViewId="0">
      <selection activeCell="M7" sqref="M7"/>
    </sheetView>
  </sheetViews>
  <sheetFormatPr defaultRowHeight="15" x14ac:dyDescent="0.25"/>
  <cols>
    <col min="4" max="4" width="8.140625" customWidth="1"/>
    <col min="5" max="5" width="23.140625" customWidth="1"/>
    <col min="6" max="6" width="12.85546875" customWidth="1"/>
    <col min="7" max="7" width="13.7109375" customWidth="1"/>
    <col min="8" max="8" width="20.28515625" customWidth="1"/>
    <col min="9" max="9" width="23.42578125" customWidth="1"/>
    <col min="10" max="10" width="27.85546875" customWidth="1"/>
  </cols>
  <sheetData>
    <row r="1" spans="4:16" ht="26.25" x14ac:dyDescent="0.4">
      <c r="F1" s="11" t="s">
        <v>75</v>
      </c>
      <c r="G1" s="10"/>
      <c r="H1" s="10"/>
      <c r="I1" s="10"/>
      <c r="J1" s="10"/>
      <c r="K1" s="10"/>
      <c r="L1" s="10"/>
      <c r="M1" s="10"/>
      <c r="N1" s="10"/>
      <c r="O1" s="10"/>
      <c r="P1" s="10"/>
    </row>
    <row r="3" spans="4:16" x14ac:dyDescent="0.25"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4:16" x14ac:dyDescent="0.25">
      <c r="D4" s="1"/>
      <c r="E4" s="12" t="s">
        <v>44</v>
      </c>
      <c r="F4" s="12">
        <v>-1</v>
      </c>
      <c r="G4" s="12">
        <v>0</v>
      </c>
      <c r="H4" s="12">
        <v>3</v>
      </c>
      <c r="I4" s="12">
        <v>6</v>
      </c>
      <c r="J4" s="12">
        <v>7</v>
      </c>
      <c r="K4" s="1"/>
      <c r="L4" s="1"/>
      <c r="M4" s="1"/>
      <c r="N4" s="1"/>
      <c r="O4" s="1"/>
      <c r="P4" s="1"/>
    </row>
    <row r="5" spans="4:16" x14ac:dyDescent="0.25">
      <c r="D5" s="1"/>
      <c r="E5" s="12" t="s">
        <v>77</v>
      </c>
      <c r="F5" s="12">
        <v>3</v>
      </c>
      <c r="G5" s="12">
        <v>-6</v>
      </c>
      <c r="H5" s="12">
        <v>39</v>
      </c>
      <c r="I5" s="12">
        <v>822</v>
      </c>
      <c r="J5" s="12">
        <v>1611</v>
      </c>
      <c r="K5" s="1"/>
      <c r="L5" s="1"/>
      <c r="M5" s="1"/>
      <c r="N5" s="1"/>
      <c r="O5" s="1"/>
      <c r="P5" s="1"/>
    </row>
    <row r="6" spans="4:16" x14ac:dyDescent="0.25"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4:16" x14ac:dyDescent="0.25"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4:16" x14ac:dyDescent="0.25">
      <c r="D8" s="1"/>
      <c r="E8" s="1"/>
      <c r="F8" s="2"/>
      <c r="G8" s="2" t="s">
        <v>3</v>
      </c>
      <c r="H8" s="3">
        <v>8</v>
      </c>
      <c r="I8" s="2"/>
      <c r="J8" s="3"/>
      <c r="K8" s="1"/>
      <c r="L8" s="1"/>
      <c r="M8" s="1"/>
      <c r="N8" s="1"/>
      <c r="O8" s="1"/>
      <c r="P8" s="1"/>
    </row>
    <row r="9" spans="4:16" x14ac:dyDescent="0.25">
      <c r="D9" s="1"/>
      <c r="E9" s="1"/>
      <c r="F9" s="1"/>
      <c r="G9" s="2" t="s">
        <v>62</v>
      </c>
      <c r="H9" s="1"/>
      <c r="I9" s="1"/>
      <c r="J9" s="1"/>
      <c r="K9" s="1"/>
      <c r="L9" s="1"/>
      <c r="M9" s="1"/>
      <c r="N9" s="1"/>
      <c r="O9" s="1"/>
      <c r="P9" s="1"/>
    </row>
    <row r="12" spans="4:16" x14ac:dyDescent="0.25">
      <c r="D12" s="1" t="s">
        <v>76</v>
      </c>
      <c r="E12" s="1" t="s">
        <v>78</v>
      </c>
      <c r="F12" s="1" t="s">
        <v>79</v>
      </c>
      <c r="G12" s="1" t="s">
        <v>80</v>
      </c>
      <c r="H12" s="1" t="s">
        <v>81</v>
      </c>
      <c r="I12" s="1" t="s">
        <v>82</v>
      </c>
      <c r="J12" s="1" t="s">
        <v>83</v>
      </c>
      <c r="K12" s="1"/>
      <c r="L12" s="1"/>
      <c r="M12" s="1"/>
      <c r="N12" s="1"/>
      <c r="O12" s="1"/>
    </row>
    <row r="13" spans="4:16" x14ac:dyDescent="0.25">
      <c r="D13" s="1">
        <v>0</v>
      </c>
      <c r="E13" s="1">
        <f>F4</f>
        <v>-1</v>
      </c>
      <c r="F13" s="1">
        <f>F5</f>
        <v>3</v>
      </c>
      <c r="G13" s="1">
        <f>(F14-F13)/(E14-E13)</f>
        <v>-9</v>
      </c>
      <c r="H13" s="1">
        <f>(G14-G13)/(E15-E13)</f>
        <v>6</v>
      </c>
      <c r="I13" s="1">
        <f>(H14-H13)/(E16-E13)</f>
        <v>5</v>
      </c>
      <c r="J13" s="1">
        <f>(I14-I13)/(E17-E13)</f>
        <v>1</v>
      </c>
      <c r="K13" s="1"/>
      <c r="L13" s="1"/>
      <c r="M13" s="1"/>
      <c r="N13" s="1"/>
      <c r="O13" s="1"/>
    </row>
    <row r="14" spans="4:16" x14ac:dyDescent="0.25">
      <c r="D14" s="1">
        <v>1</v>
      </c>
      <c r="E14" s="1">
        <f>G4</f>
        <v>0</v>
      </c>
      <c r="F14" s="1">
        <f>G5</f>
        <v>-6</v>
      </c>
      <c r="G14" s="1">
        <f t="shared" ref="G14:G16" si="0">(F15-F14)/(E15-E14)</f>
        <v>15</v>
      </c>
      <c r="H14" s="1">
        <f t="shared" ref="H14:H15" si="1">(G15-G14)/(E16-E14)</f>
        <v>41</v>
      </c>
      <c r="I14" s="1">
        <f>(H15-H14)/(E17-E14)</f>
        <v>13</v>
      </c>
      <c r="J14" s="1"/>
      <c r="K14" s="1"/>
      <c r="L14" s="1"/>
      <c r="M14" s="1"/>
      <c r="N14" s="1"/>
      <c r="O14" s="1"/>
    </row>
    <row r="15" spans="4:16" x14ac:dyDescent="0.25">
      <c r="D15" s="1">
        <v>2</v>
      </c>
      <c r="E15" s="1">
        <f>H4</f>
        <v>3</v>
      </c>
      <c r="F15" s="1">
        <f>H5</f>
        <v>39</v>
      </c>
      <c r="G15" s="1">
        <f t="shared" si="0"/>
        <v>261</v>
      </c>
      <c r="H15" s="1">
        <f t="shared" si="1"/>
        <v>132</v>
      </c>
      <c r="I15" s="1"/>
      <c r="J15" s="1"/>
      <c r="K15" s="1"/>
      <c r="L15" s="1"/>
      <c r="M15" s="1"/>
      <c r="N15" s="1"/>
      <c r="O15" s="1"/>
    </row>
    <row r="16" spans="4:16" x14ac:dyDescent="0.25">
      <c r="D16" s="1">
        <v>3</v>
      </c>
      <c r="E16" s="1">
        <f>I4</f>
        <v>6</v>
      </c>
      <c r="F16" s="1">
        <f>I5</f>
        <v>822</v>
      </c>
      <c r="G16" s="1">
        <f t="shared" si="0"/>
        <v>789</v>
      </c>
      <c r="H16" s="1"/>
      <c r="I16" s="1"/>
      <c r="J16" s="1"/>
      <c r="K16" s="1"/>
      <c r="L16" s="1"/>
      <c r="M16" s="1"/>
      <c r="N16" s="1"/>
      <c r="O16" s="1"/>
    </row>
    <row r="17" spans="4:15" x14ac:dyDescent="0.25">
      <c r="D17" s="1">
        <v>4</v>
      </c>
      <c r="E17" s="1">
        <f>J4</f>
        <v>7</v>
      </c>
      <c r="F17" s="1">
        <f>J5</f>
        <v>1611</v>
      </c>
      <c r="G17" s="1"/>
      <c r="H17" s="1"/>
      <c r="I17" s="1"/>
      <c r="J17" s="1"/>
      <c r="K17" s="1"/>
      <c r="L17" s="1"/>
      <c r="M17" s="1"/>
      <c r="N17" s="1"/>
      <c r="O17" s="1"/>
    </row>
    <row r="18" spans="4:15" x14ac:dyDescent="0.25"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21" spans="4:15" x14ac:dyDescent="0.25">
      <c r="E21" s="2" t="s">
        <v>84</v>
      </c>
      <c r="F21" s="3">
        <f>F13</f>
        <v>3</v>
      </c>
    </row>
    <row r="22" spans="4:15" x14ac:dyDescent="0.25">
      <c r="E22" s="2" t="s">
        <v>85</v>
      </c>
      <c r="F22" s="3">
        <f>G13</f>
        <v>-9</v>
      </c>
    </row>
    <row r="23" spans="4:15" x14ac:dyDescent="0.25">
      <c r="E23" s="2" t="s">
        <v>86</v>
      </c>
      <c r="F23" s="3">
        <f>H13</f>
        <v>6</v>
      </c>
    </row>
    <row r="24" spans="4:15" x14ac:dyDescent="0.25">
      <c r="E24" s="2" t="s">
        <v>87</v>
      </c>
      <c r="F24" s="3">
        <f>I13</f>
        <v>5</v>
      </c>
    </row>
    <row r="25" spans="4:15" x14ac:dyDescent="0.25">
      <c r="E25" s="2" t="s">
        <v>88</v>
      </c>
      <c r="F25" s="3">
        <f>J13</f>
        <v>1</v>
      </c>
    </row>
    <row r="26" spans="4:15" x14ac:dyDescent="0.25">
      <c r="F26" s="2" t="s">
        <v>72</v>
      </c>
      <c r="G26" s="3">
        <f>F13+(H8-E13)*G13+(H8-E13)*(H8-E14)*H13+(H8-E13)*(H8-E14)*(H8-E15)*I13+(H8-E13)*(H8-E14)*(H8-E15)*(H8-E16)*J13</f>
        <v>2874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P21"/>
  <sheetViews>
    <sheetView workbookViewId="0">
      <selection activeCell="S11" sqref="S11"/>
    </sheetView>
  </sheetViews>
  <sheetFormatPr defaultRowHeight="15" x14ac:dyDescent="0.25"/>
  <sheetData>
    <row r="1" spans="4:16" ht="33.75" x14ac:dyDescent="0.5">
      <c r="E1" s="29" t="s">
        <v>116</v>
      </c>
    </row>
    <row r="3" spans="4:16" x14ac:dyDescent="0.25">
      <c r="G3" s="21" t="s">
        <v>107</v>
      </c>
      <c r="H3" s="22"/>
      <c r="I3" s="22"/>
      <c r="J3" s="23">
        <v>8</v>
      </c>
      <c r="K3" s="22" t="s">
        <v>108</v>
      </c>
      <c r="L3" s="22"/>
      <c r="M3" s="22"/>
    </row>
    <row r="5" spans="4:16" x14ac:dyDescent="0.25">
      <c r="H5" s="24" t="s">
        <v>109</v>
      </c>
      <c r="I5" s="24">
        <v>5</v>
      </c>
      <c r="J5" s="24">
        <v>7</v>
      </c>
      <c r="K5" s="24">
        <v>8</v>
      </c>
      <c r="L5" s="24">
        <v>15</v>
      </c>
      <c r="M5" s="25"/>
      <c r="N5" s="26"/>
      <c r="O5" s="26"/>
    </row>
    <row r="6" spans="4:16" x14ac:dyDescent="0.25">
      <c r="H6" s="24" t="s">
        <v>110</v>
      </c>
      <c r="I6" s="24">
        <v>117</v>
      </c>
      <c r="J6" s="24">
        <v>120</v>
      </c>
      <c r="K6" s="24">
        <v>89</v>
      </c>
      <c r="L6" s="24">
        <v>167</v>
      </c>
      <c r="M6" s="25"/>
      <c r="N6" s="26"/>
      <c r="O6" s="26"/>
    </row>
    <row r="9" spans="4:16" ht="23.25" x14ac:dyDescent="0.35">
      <c r="J9" s="28" t="s">
        <v>114</v>
      </c>
      <c r="K9" s="27"/>
    </row>
    <row r="11" spans="4:16" x14ac:dyDescent="0.25">
      <c r="D11" s="33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5"/>
    </row>
    <row r="12" spans="4:16" x14ac:dyDescent="0.25">
      <c r="D12" s="36"/>
      <c r="E12" s="32" t="s">
        <v>111</v>
      </c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7"/>
    </row>
    <row r="13" spans="4:16" x14ac:dyDescent="0.25">
      <c r="D13" s="36"/>
      <c r="E13" s="32"/>
      <c r="F13" s="32"/>
      <c r="G13" s="32" t="s">
        <v>112</v>
      </c>
      <c r="H13" s="32"/>
      <c r="I13" s="32"/>
      <c r="J13" s="32"/>
      <c r="K13" s="32"/>
      <c r="L13" s="32"/>
      <c r="M13" s="32"/>
      <c r="N13" s="32"/>
      <c r="O13" s="32"/>
      <c r="P13" s="37"/>
    </row>
    <row r="14" spans="4:16" x14ac:dyDescent="0.25">
      <c r="D14" s="36"/>
      <c r="E14" s="32"/>
      <c r="F14" s="32"/>
      <c r="G14" s="32"/>
      <c r="H14" s="32"/>
      <c r="I14" s="32" t="s">
        <v>113</v>
      </c>
      <c r="J14" s="32"/>
      <c r="K14" s="32"/>
      <c r="L14" s="32"/>
      <c r="M14" s="32"/>
      <c r="N14" s="32"/>
      <c r="O14" s="32"/>
      <c r="P14" s="37"/>
    </row>
    <row r="15" spans="4:16" x14ac:dyDescent="0.25">
      <c r="D15" s="38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40"/>
    </row>
    <row r="20" spans="9:11" x14ac:dyDescent="0.25">
      <c r="I20" s="1" t="s">
        <v>115</v>
      </c>
      <c r="J20" s="30">
        <f>(((J3-J5)*(J3-K5)*(J3-L5))/((I5-J5)*(I5-K5)*(I5-L5)))*I6+(((J3-I5)*(J3-K5)*(J3-L5))/((J5-I5)*(J5-K5)*(J5-L5)))*J6+(((J3-I5)*(J3-J5)*(J3-L5))/((K5-I5)*(K5-J5)*(K5-L5)))*K6+(((J3-I5)*(J3-J5)*(J3-K5))/((L5-I5)*(L5-J5)*(L5-K5)))*L6</f>
        <v>89</v>
      </c>
      <c r="K20" s="31"/>
    </row>
    <row r="21" spans="9:11" x14ac:dyDescent="0.25">
      <c r="J21" s="31"/>
      <c r="K21" s="3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42"/>
  <sheetViews>
    <sheetView workbookViewId="0">
      <selection activeCell="I7" sqref="I7"/>
    </sheetView>
  </sheetViews>
  <sheetFormatPr defaultRowHeight="15" x14ac:dyDescent="0.25"/>
  <sheetData>
    <row r="1" spans="2:10" ht="36" x14ac:dyDescent="0.55000000000000004">
      <c r="I1" s="5" t="s">
        <v>0</v>
      </c>
      <c r="J1" s="1"/>
    </row>
    <row r="2" spans="2:10" x14ac:dyDescent="0.25">
      <c r="B2">
        <v>1</v>
      </c>
      <c r="C2">
        <v>-3</v>
      </c>
      <c r="D2">
        <v>1</v>
      </c>
      <c r="E2">
        <v>4</v>
      </c>
    </row>
    <row r="3" spans="2:10" x14ac:dyDescent="0.25">
      <c r="B3">
        <v>2</v>
      </c>
      <c r="C3">
        <v>-8</v>
      </c>
      <c r="D3">
        <v>8</v>
      </c>
      <c r="E3">
        <v>-2</v>
      </c>
    </row>
    <row r="4" spans="2:10" x14ac:dyDescent="0.25">
      <c r="B4">
        <v>-6</v>
      </c>
      <c r="C4">
        <v>3</v>
      </c>
      <c r="D4">
        <v>-15</v>
      </c>
      <c r="E4">
        <v>9</v>
      </c>
    </row>
    <row r="8" spans="2:10" x14ac:dyDescent="0.25">
      <c r="B8">
        <f>B2/$B2</f>
        <v>1</v>
      </c>
      <c r="C8">
        <f t="shared" ref="C8:E8" si="0">C2/$B2</f>
        <v>-3</v>
      </c>
      <c r="D8">
        <f t="shared" si="0"/>
        <v>1</v>
      </c>
      <c r="E8">
        <f t="shared" si="0"/>
        <v>4</v>
      </c>
    </row>
    <row r="9" spans="2:10" x14ac:dyDescent="0.25">
      <c r="B9">
        <f>B3</f>
        <v>2</v>
      </c>
      <c r="C9">
        <f t="shared" ref="C9:E9" si="1">C3</f>
        <v>-8</v>
      </c>
      <c r="D9">
        <f t="shared" si="1"/>
        <v>8</v>
      </c>
      <c r="E9">
        <f t="shared" si="1"/>
        <v>-2</v>
      </c>
    </row>
    <row r="10" spans="2:10" x14ac:dyDescent="0.25">
      <c r="B10">
        <f>B4</f>
        <v>-6</v>
      </c>
      <c r="C10">
        <f t="shared" ref="C10:E10" si="2">C4</f>
        <v>3</v>
      </c>
      <c r="D10">
        <f t="shared" si="2"/>
        <v>-15</v>
      </c>
      <c r="E10">
        <f t="shared" si="2"/>
        <v>9</v>
      </c>
    </row>
    <row r="14" spans="2:10" x14ac:dyDescent="0.25">
      <c r="B14">
        <f>B8</f>
        <v>1</v>
      </c>
      <c r="C14">
        <f t="shared" ref="C14:E14" si="3">C8</f>
        <v>-3</v>
      </c>
      <c r="D14">
        <f t="shared" si="3"/>
        <v>1</v>
      </c>
      <c r="E14">
        <f t="shared" si="3"/>
        <v>4</v>
      </c>
    </row>
    <row r="15" spans="2:10" x14ac:dyDescent="0.25">
      <c r="B15">
        <f>($B9*B8)-B9</f>
        <v>0</v>
      </c>
      <c r="C15">
        <f t="shared" ref="C15:E15" si="4">$B9*C8-C9</f>
        <v>2</v>
      </c>
      <c r="D15">
        <f t="shared" si="4"/>
        <v>-6</v>
      </c>
      <c r="E15">
        <f t="shared" si="4"/>
        <v>10</v>
      </c>
    </row>
    <row r="16" spans="2:10" x14ac:dyDescent="0.25">
      <c r="B16">
        <f>B10</f>
        <v>-6</v>
      </c>
      <c r="C16">
        <f t="shared" ref="C16:E16" si="5">C10</f>
        <v>3</v>
      </c>
      <c r="D16">
        <f t="shared" si="5"/>
        <v>-15</v>
      </c>
      <c r="E16">
        <f t="shared" si="5"/>
        <v>9</v>
      </c>
    </row>
    <row r="20" spans="2:5" x14ac:dyDescent="0.25">
      <c r="B20">
        <f>B14</f>
        <v>1</v>
      </c>
      <c r="C20">
        <f t="shared" ref="C20:E20" si="6">C14</f>
        <v>-3</v>
      </c>
      <c r="D20">
        <f t="shared" si="6"/>
        <v>1</v>
      </c>
      <c r="E20">
        <f t="shared" si="6"/>
        <v>4</v>
      </c>
    </row>
    <row r="21" spans="2:5" x14ac:dyDescent="0.25">
      <c r="B21">
        <f>B15</f>
        <v>0</v>
      </c>
      <c r="C21">
        <f t="shared" ref="C21:E21" si="7">C15</f>
        <v>2</v>
      </c>
      <c r="D21">
        <f t="shared" si="7"/>
        <v>-6</v>
      </c>
      <c r="E21">
        <f t="shared" si="7"/>
        <v>10</v>
      </c>
    </row>
    <row r="22" spans="2:5" x14ac:dyDescent="0.25">
      <c r="B22">
        <f>B14*$B16-B16</f>
        <v>0</v>
      </c>
      <c r="C22">
        <f t="shared" ref="C22:E22" si="8">C14*$B16-C16</f>
        <v>15</v>
      </c>
      <c r="D22">
        <f t="shared" si="8"/>
        <v>9</v>
      </c>
      <c r="E22">
        <f t="shared" si="8"/>
        <v>-33</v>
      </c>
    </row>
    <row r="26" spans="2:5" x14ac:dyDescent="0.25">
      <c r="B26">
        <f>B20</f>
        <v>1</v>
      </c>
      <c r="C26">
        <f t="shared" ref="C26:E26" si="9">C20</f>
        <v>-3</v>
      </c>
      <c r="D26">
        <f t="shared" si="9"/>
        <v>1</v>
      </c>
      <c r="E26">
        <f t="shared" si="9"/>
        <v>4</v>
      </c>
    </row>
    <row r="27" spans="2:5" x14ac:dyDescent="0.25">
      <c r="B27">
        <f>B21/$C21</f>
        <v>0</v>
      </c>
      <c r="C27">
        <f t="shared" ref="C27:E27" si="10">C21/$C21</f>
        <v>1</v>
      </c>
      <c r="D27">
        <f t="shared" si="10"/>
        <v>-3</v>
      </c>
      <c r="E27">
        <f t="shared" si="10"/>
        <v>5</v>
      </c>
    </row>
    <row r="28" spans="2:5" x14ac:dyDescent="0.25">
      <c r="B28">
        <f>B22</f>
        <v>0</v>
      </c>
      <c r="C28">
        <f t="shared" ref="C28:E28" si="11">C22</f>
        <v>15</v>
      </c>
      <c r="D28">
        <f t="shared" si="11"/>
        <v>9</v>
      </c>
      <c r="E28">
        <f t="shared" si="11"/>
        <v>-33</v>
      </c>
    </row>
    <row r="33" spans="2:5" x14ac:dyDescent="0.25">
      <c r="B33">
        <f>B26</f>
        <v>1</v>
      </c>
      <c r="C33">
        <f t="shared" ref="C33:E33" si="12">C26</f>
        <v>-3</v>
      </c>
      <c r="D33">
        <f t="shared" si="12"/>
        <v>1</v>
      </c>
      <c r="E33">
        <f t="shared" si="12"/>
        <v>4</v>
      </c>
    </row>
    <row r="34" spans="2:5" x14ac:dyDescent="0.25">
      <c r="B34">
        <f>B27</f>
        <v>0</v>
      </c>
      <c r="C34">
        <f t="shared" ref="C34:E34" si="13">C27</f>
        <v>1</v>
      </c>
      <c r="D34">
        <f t="shared" si="13"/>
        <v>-3</v>
      </c>
      <c r="E34">
        <f t="shared" si="13"/>
        <v>5</v>
      </c>
    </row>
    <row r="35" spans="2:5" x14ac:dyDescent="0.25">
      <c r="B35">
        <f>B27*$C28-B28</f>
        <v>0</v>
      </c>
      <c r="C35">
        <f t="shared" ref="C35:E35" si="14">C27*$C28-C28</f>
        <v>0</v>
      </c>
      <c r="D35">
        <f t="shared" si="14"/>
        <v>-54</v>
      </c>
      <c r="E35">
        <f t="shared" si="14"/>
        <v>108</v>
      </c>
    </row>
    <row r="40" spans="2:5" x14ac:dyDescent="0.25">
      <c r="C40" s="2" t="s">
        <v>1</v>
      </c>
      <c r="D40" s="3">
        <f>E35/D35</f>
        <v>-2</v>
      </c>
      <c r="E40" s="3"/>
    </row>
    <row r="41" spans="2:5" x14ac:dyDescent="0.25">
      <c r="C41" s="2" t="s">
        <v>1</v>
      </c>
      <c r="D41" s="3">
        <f>(E34-(D34*D40))</f>
        <v>-1</v>
      </c>
      <c r="E41" s="3"/>
    </row>
    <row r="42" spans="2:5" x14ac:dyDescent="0.25">
      <c r="C42" s="2" t="s">
        <v>1</v>
      </c>
      <c r="D42" s="3">
        <f>(E33-(D33*D40)-(C33*D41))</f>
        <v>3</v>
      </c>
      <c r="E42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5"/>
  <sheetViews>
    <sheetView topLeftCell="A40" workbookViewId="0">
      <selection activeCell="D66" sqref="D66"/>
    </sheetView>
  </sheetViews>
  <sheetFormatPr defaultRowHeight="15" x14ac:dyDescent="0.25"/>
  <sheetData>
    <row r="1" spans="1:12" ht="28.5" customHeight="1" x14ac:dyDescent="0.9">
      <c r="A1">
        <v>2</v>
      </c>
      <c r="B1">
        <v>1</v>
      </c>
      <c r="C1">
        <v>1</v>
      </c>
      <c r="D1">
        <v>10</v>
      </c>
      <c r="L1" s="8"/>
    </row>
    <row r="2" spans="1:12" x14ac:dyDescent="0.25">
      <c r="A2">
        <v>3</v>
      </c>
      <c r="B2">
        <v>2</v>
      </c>
      <c r="C2">
        <v>3</v>
      </c>
      <c r="D2">
        <v>18</v>
      </c>
    </row>
    <row r="3" spans="1:12" x14ac:dyDescent="0.25">
      <c r="A3">
        <v>1</v>
      </c>
      <c r="B3">
        <v>4</v>
      </c>
      <c r="C3">
        <v>9</v>
      </c>
      <c r="D3">
        <v>16</v>
      </c>
    </row>
    <row r="5" spans="1:12" ht="33.75" x14ac:dyDescent="0.5">
      <c r="L5" s="6" t="s">
        <v>4</v>
      </c>
    </row>
    <row r="7" spans="1:12" x14ac:dyDescent="0.25">
      <c r="A7">
        <f>A1/$A1</f>
        <v>1</v>
      </c>
      <c r="B7">
        <f t="shared" ref="B7:D7" si="0">B1/$A1</f>
        <v>0.5</v>
      </c>
      <c r="C7">
        <f t="shared" si="0"/>
        <v>0.5</v>
      </c>
      <c r="D7">
        <f t="shared" si="0"/>
        <v>5</v>
      </c>
    </row>
    <row r="8" spans="1:12" x14ac:dyDescent="0.25">
      <c r="A8">
        <f>A2</f>
        <v>3</v>
      </c>
      <c r="B8">
        <f t="shared" ref="B8:D8" si="1">B2</f>
        <v>2</v>
      </c>
      <c r="C8">
        <f t="shared" si="1"/>
        <v>3</v>
      </c>
      <c r="D8">
        <f t="shared" si="1"/>
        <v>18</v>
      </c>
    </row>
    <row r="9" spans="1:12" x14ac:dyDescent="0.25">
      <c r="A9">
        <f>A3</f>
        <v>1</v>
      </c>
      <c r="B9">
        <f t="shared" ref="B9:D9" si="2">B3</f>
        <v>4</v>
      </c>
      <c r="C9">
        <f t="shared" si="2"/>
        <v>9</v>
      </c>
      <c r="D9">
        <f t="shared" si="2"/>
        <v>16</v>
      </c>
    </row>
    <row r="13" spans="1:12" x14ac:dyDescent="0.25">
      <c r="A13">
        <f>A7</f>
        <v>1</v>
      </c>
      <c r="B13">
        <f t="shared" ref="B13:D13" si="3">B7</f>
        <v>0.5</v>
      </c>
      <c r="C13">
        <f t="shared" si="3"/>
        <v>0.5</v>
      </c>
      <c r="D13">
        <f t="shared" si="3"/>
        <v>5</v>
      </c>
    </row>
    <row r="14" spans="1:12" x14ac:dyDescent="0.25">
      <c r="A14">
        <f>A8-($A8*A7)</f>
        <v>0</v>
      </c>
      <c r="B14">
        <f t="shared" ref="B14:D14" si="4">B8-($A8*B7)</f>
        <v>0.5</v>
      </c>
      <c r="C14">
        <f t="shared" si="4"/>
        <v>1.5</v>
      </c>
      <c r="D14">
        <f t="shared" si="4"/>
        <v>3</v>
      </c>
    </row>
    <row r="15" spans="1:12" x14ac:dyDescent="0.25">
      <c r="A15">
        <f>A9</f>
        <v>1</v>
      </c>
      <c r="B15">
        <f t="shared" ref="B15:D15" si="5">B9</f>
        <v>4</v>
      </c>
      <c r="C15">
        <f t="shared" si="5"/>
        <v>9</v>
      </c>
      <c r="D15">
        <f t="shared" si="5"/>
        <v>16</v>
      </c>
    </row>
    <row r="19" spans="1:4" x14ac:dyDescent="0.25">
      <c r="A19">
        <f>A13</f>
        <v>1</v>
      </c>
      <c r="B19">
        <f t="shared" ref="B19:D19" si="6">B13</f>
        <v>0.5</v>
      </c>
      <c r="C19">
        <f t="shared" si="6"/>
        <v>0.5</v>
      </c>
      <c r="D19">
        <f t="shared" si="6"/>
        <v>5</v>
      </c>
    </row>
    <row r="20" spans="1:4" x14ac:dyDescent="0.25">
      <c r="A20">
        <f>A14</f>
        <v>0</v>
      </c>
      <c r="B20">
        <f t="shared" ref="B20:D20" si="7">B14</f>
        <v>0.5</v>
      </c>
      <c r="C20">
        <f t="shared" si="7"/>
        <v>1.5</v>
      </c>
      <c r="D20">
        <f t="shared" si="7"/>
        <v>3</v>
      </c>
    </row>
    <row r="21" spans="1:4" x14ac:dyDescent="0.25">
      <c r="A21">
        <f>A15-($A15*A13)</f>
        <v>0</v>
      </c>
      <c r="B21">
        <f t="shared" ref="B21:D21" si="8">B15-($A15*B13)</f>
        <v>3.5</v>
      </c>
      <c r="C21">
        <f t="shared" si="8"/>
        <v>8.5</v>
      </c>
      <c r="D21">
        <f t="shared" si="8"/>
        <v>11</v>
      </c>
    </row>
    <row r="25" spans="1:4" x14ac:dyDescent="0.25">
      <c r="A25">
        <f>A19</f>
        <v>1</v>
      </c>
      <c r="B25">
        <f t="shared" ref="B25:D25" si="9">B19</f>
        <v>0.5</v>
      </c>
      <c r="C25">
        <f t="shared" si="9"/>
        <v>0.5</v>
      </c>
      <c r="D25">
        <f t="shared" si="9"/>
        <v>5</v>
      </c>
    </row>
    <row r="26" spans="1:4" x14ac:dyDescent="0.25">
      <c r="A26">
        <f>A20/$B20</f>
        <v>0</v>
      </c>
      <c r="B26">
        <f t="shared" ref="B26:D26" si="10">B20/$B20</f>
        <v>1</v>
      </c>
      <c r="C26">
        <f t="shared" si="10"/>
        <v>3</v>
      </c>
      <c r="D26">
        <f t="shared" si="10"/>
        <v>6</v>
      </c>
    </row>
    <row r="27" spans="1:4" x14ac:dyDescent="0.25">
      <c r="A27">
        <f>A21</f>
        <v>0</v>
      </c>
      <c r="B27">
        <f t="shared" ref="B27:D27" si="11">B21</f>
        <v>3.5</v>
      </c>
      <c r="C27">
        <f t="shared" si="11"/>
        <v>8.5</v>
      </c>
      <c r="D27">
        <f t="shared" si="11"/>
        <v>11</v>
      </c>
    </row>
    <row r="31" spans="1:4" x14ac:dyDescent="0.25">
      <c r="A31">
        <f>A25</f>
        <v>1</v>
      </c>
      <c r="B31">
        <f t="shared" ref="B31:D31" si="12">B25</f>
        <v>0.5</v>
      </c>
      <c r="C31">
        <f t="shared" si="12"/>
        <v>0.5</v>
      </c>
      <c r="D31">
        <f t="shared" si="12"/>
        <v>5</v>
      </c>
    </row>
    <row r="32" spans="1:4" x14ac:dyDescent="0.25">
      <c r="A32">
        <f>A26</f>
        <v>0</v>
      </c>
      <c r="B32">
        <f t="shared" ref="B32:D32" si="13">B26</f>
        <v>1</v>
      </c>
      <c r="C32">
        <f t="shared" si="13"/>
        <v>3</v>
      </c>
      <c r="D32">
        <f t="shared" si="13"/>
        <v>6</v>
      </c>
    </row>
    <row r="33" spans="1:4" x14ac:dyDescent="0.25">
      <c r="A33">
        <f>A27-($B27*A26)</f>
        <v>0</v>
      </c>
      <c r="B33">
        <f t="shared" ref="B33:D33" si="14">B27-($B27*B26)</f>
        <v>0</v>
      </c>
      <c r="C33">
        <f t="shared" si="14"/>
        <v>-2</v>
      </c>
      <c r="D33">
        <f t="shared" si="14"/>
        <v>-10</v>
      </c>
    </row>
    <row r="37" spans="1:4" x14ac:dyDescent="0.25">
      <c r="A37">
        <f>A31</f>
        <v>1</v>
      </c>
      <c r="B37">
        <f t="shared" ref="B37:D37" si="15">B31</f>
        <v>0.5</v>
      </c>
      <c r="C37">
        <f t="shared" si="15"/>
        <v>0.5</v>
      </c>
      <c r="D37">
        <f t="shared" si="15"/>
        <v>5</v>
      </c>
    </row>
    <row r="38" spans="1:4" x14ac:dyDescent="0.25">
      <c r="A38">
        <f>A32</f>
        <v>0</v>
      </c>
      <c r="B38">
        <f t="shared" ref="B38:D38" si="16">B32</f>
        <v>1</v>
      </c>
      <c r="C38">
        <f t="shared" si="16"/>
        <v>3</v>
      </c>
      <c r="D38">
        <f t="shared" si="16"/>
        <v>6</v>
      </c>
    </row>
    <row r="39" spans="1:4" x14ac:dyDescent="0.25">
      <c r="A39">
        <f>A33/$C33</f>
        <v>0</v>
      </c>
      <c r="B39">
        <f t="shared" ref="B39:D39" si="17">B33/$C33</f>
        <v>0</v>
      </c>
      <c r="C39">
        <f t="shared" si="17"/>
        <v>1</v>
      </c>
      <c r="D39">
        <f t="shared" si="17"/>
        <v>5</v>
      </c>
    </row>
    <row r="43" spans="1:4" x14ac:dyDescent="0.25">
      <c r="A43">
        <f>A37</f>
        <v>1</v>
      </c>
      <c r="B43">
        <f t="shared" ref="B43:D43" si="18">B37</f>
        <v>0.5</v>
      </c>
      <c r="C43">
        <f t="shared" si="18"/>
        <v>0.5</v>
      </c>
      <c r="D43">
        <f t="shared" si="18"/>
        <v>5</v>
      </c>
    </row>
    <row r="44" spans="1:4" x14ac:dyDescent="0.25">
      <c r="A44">
        <f>A38-($C38*A39)</f>
        <v>0</v>
      </c>
      <c r="B44">
        <f t="shared" ref="B44:D44" si="19">B38-($C38*B39)</f>
        <v>1</v>
      </c>
      <c r="C44">
        <f t="shared" si="19"/>
        <v>0</v>
      </c>
      <c r="D44">
        <f t="shared" si="19"/>
        <v>-9</v>
      </c>
    </row>
    <row r="45" spans="1:4" x14ac:dyDescent="0.25">
      <c r="A45">
        <f>A39</f>
        <v>0</v>
      </c>
      <c r="B45">
        <f t="shared" ref="B45:D45" si="20">B39</f>
        <v>0</v>
      </c>
      <c r="C45">
        <f t="shared" si="20"/>
        <v>1</v>
      </c>
      <c r="D45">
        <f t="shared" si="20"/>
        <v>5</v>
      </c>
    </row>
    <row r="49" spans="1:4" x14ac:dyDescent="0.25">
      <c r="A49">
        <f>A43-($C43*A45)</f>
        <v>1</v>
      </c>
      <c r="B49">
        <f t="shared" ref="B49:D49" si="21">B43-($C43*B45)</f>
        <v>0.5</v>
      </c>
      <c r="C49">
        <f t="shared" si="21"/>
        <v>0</v>
      </c>
      <c r="D49">
        <f t="shared" si="21"/>
        <v>2.5</v>
      </c>
    </row>
    <row r="50" spans="1:4" x14ac:dyDescent="0.25">
      <c r="A50">
        <f>A44</f>
        <v>0</v>
      </c>
      <c r="B50">
        <f t="shared" ref="B50:D50" si="22">B44</f>
        <v>1</v>
      </c>
      <c r="C50">
        <f t="shared" si="22"/>
        <v>0</v>
      </c>
      <c r="D50">
        <f t="shared" si="22"/>
        <v>-9</v>
      </c>
    </row>
    <row r="51" spans="1:4" x14ac:dyDescent="0.25">
      <c r="A51">
        <f>A45</f>
        <v>0</v>
      </c>
      <c r="B51">
        <f t="shared" ref="B51:D51" si="23">B45</f>
        <v>0</v>
      </c>
      <c r="C51">
        <f t="shared" si="23"/>
        <v>1</v>
      </c>
      <c r="D51">
        <f t="shared" si="23"/>
        <v>5</v>
      </c>
    </row>
    <row r="55" spans="1:4" x14ac:dyDescent="0.25">
      <c r="A55">
        <f>A49-($B49*A50)</f>
        <v>1</v>
      </c>
      <c r="B55">
        <f t="shared" ref="B55:D55" si="24">B49-($B49*B50)</f>
        <v>0</v>
      </c>
      <c r="C55">
        <f t="shared" si="24"/>
        <v>0</v>
      </c>
      <c r="D55">
        <f t="shared" si="24"/>
        <v>7</v>
      </c>
    </row>
    <row r="56" spans="1:4" x14ac:dyDescent="0.25">
      <c r="A56">
        <f>A50</f>
        <v>0</v>
      </c>
      <c r="B56">
        <f t="shared" ref="B56:D56" si="25">B50</f>
        <v>1</v>
      </c>
      <c r="C56">
        <f t="shared" si="25"/>
        <v>0</v>
      </c>
      <c r="D56">
        <f t="shared" si="25"/>
        <v>-9</v>
      </c>
    </row>
    <row r="57" spans="1:4" x14ac:dyDescent="0.25">
      <c r="A57">
        <f>A51</f>
        <v>0</v>
      </c>
      <c r="B57">
        <f t="shared" ref="B57:D57" si="26">B51</f>
        <v>0</v>
      </c>
      <c r="C57">
        <f t="shared" si="26"/>
        <v>1</v>
      </c>
      <c r="D57">
        <f t="shared" si="26"/>
        <v>5</v>
      </c>
    </row>
    <row r="63" spans="1:4" x14ac:dyDescent="0.25">
      <c r="C63" s="2" t="s">
        <v>3</v>
      </c>
      <c r="D63" s="3">
        <f>D55</f>
        <v>7</v>
      </c>
    </row>
    <row r="64" spans="1:4" x14ac:dyDescent="0.25">
      <c r="C64" s="2" t="s">
        <v>2</v>
      </c>
      <c r="D64" s="3">
        <f>D56</f>
        <v>-9</v>
      </c>
    </row>
    <row r="65" spans="3:4" x14ac:dyDescent="0.25">
      <c r="C65" s="2" t="s">
        <v>1</v>
      </c>
      <c r="D65" s="3">
        <f>D57</f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53"/>
  <sheetViews>
    <sheetView workbookViewId="0">
      <selection activeCell="C2" sqref="C2"/>
    </sheetView>
  </sheetViews>
  <sheetFormatPr defaultRowHeight="15" x14ac:dyDescent="0.25"/>
  <sheetData>
    <row r="1" spans="2:10" ht="46.5" x14ac:dyDescent="0.7">
      <c r="J1" s="4" t="s">
        <v>5</v>
      </c>
    </row>
    <row r="4" spans="2:10" x14ac:dyDescent="0.25">
      <c r="C4">
        <v>1</v>
      </c>
      <c r="D4">
        <v>1</v>
      </c>
      <c r="E4">
        <v>1</v>
      </c>
      <c r="F4">
        <v>5</v>
      </c>
    </row>
    <row r="5" spans="2:10" x14ac:dyDescent="0.25">
      <c r="C5">
        <v>2</v>
      </c>
      <c r="D5">
        <v>3</v>
      </c>
      <c r="E5">
        <v>5</v>
      </c>
      <c r="F5">
        <v>8</v>
      </c>
    </row>
    <row r="6" spans="2:10" x14ac:dyDescent="0.25">
      <c r="C6">
        <v>4</v>
      </c>
      <c r="D6">
        <v>0</v>
      </c>
      <c r="E6">
        <v>5</v>
      </c>
      <c r="F6">
        <v>2</v>
      </c>
    </row>
    <row r="11" spans="2:10" x14ac:dyDescent="0.25">
      <c r="C11">
        <f>C4</f>
        <v>1</v>
      </c>
      <c r="D11">
        <f>D4</f>
        <v>1</v>
      </c>
      <c r="E11">
        <f>E4</f>
        <v>1</v>
      </c>
    </row>
    <row r="12" spans="2:10" x14ac:dyDescent="0.25">
      <c r="B12" s="2" t="s">
        <v>6</v>
      </c>
      <c r="C12">
        <f t="shared" ref="C12:E13" si="0">C5</f>
        <v>2</v>
      </c>
      <c r="D12">
        <f t="shared" si="0"/>
        <v>3</v>
      </c>
      <c r="E12">
        <f t="shared" si="0"/>
        <v>5</v>
      </c>
    </row>
    <row r="13" spans="2:10" x14ac:dyDescent="0.25">
      <c r="C13">
        <f t="shared" si="0"/>
        <v>4</v>
      </c>
      <c r="D13">
        <f t="shared" si="0"/>
        <v>0</v>
      </c>
      <c r="E13">
        <f t="shared" si="0"/>
        <v>5</v>
      </c>
    </row>
    <row r="17" spans="2:5" x14ac:dyDescent="0.25">
      <c r="B17" s="2" t="s">
        <v>6</v>
      </c>
      <c r="C17" s="3">
        <f>C11*(D12*E13-E12*D13)-D11*(C12*E13-E12*C13)+E11*(C12*D13-D12*C13)</f>
        <v>13</v>
      </c>
    </row>
    <row r="21" spans="2:5" x14ac:dyDescent="0.25">
      <c r="C21">
        <f>F4</f>
        <v>5</v>
      </c>
      <c r="D21">
        <f>D4</f>
        <v>1</v>
      </c>
      <c r="E21">
        <f>E4</f>
        <v>1</v>
      </c>
    </row>
    <row r="22" spans="2:5" x14ac:dyDescent="0.25">
      <c r="B22" s="2" t="s">
        <v>7</v>
      </c>
      <c r="C22">
        <f t="shared" ref="C22:C23" si="1">F5</f>
        <v>8</v>
      </c>
      <c r="D22">
        <f t="shared" ref="D22:E23" si="2">D5</f>
        <v>3</v>
      </c>
      <c r="E22">
        <f t="shared" si="2"/>
        <v>5</v>
      </c>
    </row>
    <row r="23" spans="2:5" x14ac:dyDescent="0.25">
      <c r="C23">
        <f t="shared" si="1"/>
        <v>2</v>
      </c>
      <c r="D23">
        <f t="shared" si="2"/>
        <v>0</v>
      </c>
      <c r="E23">
        <f t="shared" si="2"/>
        <v>5</v>
      </c>
    </row>
    <row r="27" spans="2:5" x14ac:dyDescent="0.25">
      <c r="B27" s="2" t="s">
        <v>7</v>
      </c>
      <c r="C27" s="3">
        <f>C21*(D22*E23-E22*D23)-D21*(C22*E23-E22*C23)+E21*(C22*D23-D22*C23)</f>
        <v>39</v>
      </c>
    </row>
    <row r="31" spans="2:5" x14ac:dyDescent="0.25">
      <c r="C31">
        <f>C4</f>
        <v>1</v>
      </c>
      <c r="D31">
        <f>F4</f>
        <v>5</v>
      </c>
      <c r="E31">
        <f>E4</f>
        <v>1</v>
      </c>
    </row>
    <row r="32" spans="2:5" x14ac:dyDescent="0.25">
      <c r="B32" s="2" t="s">
        <v>8</v>
      </c>
      <c r="C32">
        <f t="shared" ref="C32:C33" si="3">C5</f>
        <v>2</v>
      </c>
      <c r="D32">
        <f t="shared" ref="D32:D33" si="4">F5</f>
        <v>8</v>
      </c>
      <c r="E32">
        <f t="shared" ref="E32:E33" si="5">E5</f>
        <v>5</v>
      </c>
    </row>
    <row r="33" spans="2:5" x14ac:dyDescent="0.25">
      <c r="C33">
        <f t="shared" si="3"/>
        <v>4</v>
      </c>
      <c r="D33">
        <f t="shared" si="4"/>
        <v>2</v>
      </c>
      <c r="E33">
        <f t="shared" si="5"/>
        <v>5</v>
      </c>
    </row>
    <row r="37" spans="2:5" x14ac:dyDescent="0.25">
      <c r="B37" s="2" t="s">
        <v>8</v>
      </c>
      <c r="C37" s="3">
        <f>C31*(D32*E33-E32*D33)-D31*(C32*E33-E32*C33)+E31*(C32*D33-D32*C33)</f>
        <v>52</v>
      </c>
    </row>
    <row r="41" spans="2:5" x14ac:dyDescent="0.25">
      <c r="B41" s="2"/>
      <c r="C41">
        <f>C4</f>
        <v>1</v>
      </c>
      <c r="D41">
        <f>D4</f>
        <v>1</v>
      </c>
      <c r="E41">
        <f>F4</f>
        <v>5</v>
      </c>
    </row>
    <row r="42" spans="2:5" x14ac:dyDescent="0.25">
      <c r="B42" s="2" t="s">
        <v>9</v>
      </c>
      <c r="C42">
        <f t="shared" ref="C42:D43" si="6">C5</f>
        <v>2</v>
      </c>
      <c r="D42">
        <f t="shared" si="6"/>
        <v>3</v>
      </c>
      <c r="E42">
        <f t="shared" ref="E42:E43" si="7">F5</f>
        <v>8</v>
      </c>
    </row>
    <row r="43" spans="2:5" x14ac:dyDescent="0.25">
      <c r="C43">
        <f t="shared" si="6"/>
        <v>4</v>
      </c>
      <c r="D43">
        <f t="shared" si="6"/>
        <v>0</v>
      </c>
      <c r="E43">
        <f t="shared" si="7"/>
        <v>2</v>
      </c>
    </row>
    <row r="47" spans="2:5" x14ac:dyDescent="0.25">
      <c r="B47" s="2" t="s">
        <v>8</v>
      </c>
      <c r="C47" s="3">
        <f>C41*(D42*E43-E42*D43)-D41*(C42*E43-E42*C43)+E41*(C42*D43-D42*C43)</f>
        <v>-26</v>
      </c>
    </row>
    <row r="51" spans="4:5" x14ac:dyDescent="0.25">
      <c r="D51" t="s">
        <v>10</v>
      </c>
      <c r="E51" s="3">
        <f>C27/C17</f>
        <v>3</v>
      </c>
    </row>
    <row r="52" spans="4:5" x14ac:dyDescent="0.25">
      <c r="D52" t="s">
        <v>11</v>
      </c>
      <c r="E52" s="3">
        <f>C37/C17</f>
        <v>4</v>
      </c>
    </row>
    <row r="53" spans="4:5" x14ac:dyDescent="0.25">
      <c r="D53" t="s">
        <v>12</v>
      </c>
      <c r="E53" s="3">
        <f>C47/C17</f>
        <v>-2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Q101"/>
  <sheetViews>
    <sheetView workbookViewId="0">
      <selection activeCell="R7" sqref="R7"/>
    </sheetView>
  </sheetViews>
  <sheetFormatPr defaultRowHeight="15" x14ac:dyDescent="0.25"/>
  <sheetData>
    <row r="1" spans="6:17" x14ac:dyDescent="0.25">
      <c r="J1" s="10"/>
      <c r="K1" s="10"/>
      <c r="L1" s="10"/>
      <c r="M1" s="10"/>
      <c r="N1" s="10"/>
      <c r="O1" s="10"/>
      <c r="P1" s="10"/>
      <c r="Q1" s="10"/>
    </row>
    <row r="2" spans="6:17" ht="33.75" x14ac:dyDescent="0.5">
      <c r="G2" s="41" t="s">
        <v>13</v>
      </c>
      <c r="H2" s="41"/>
      <c r="I2" s="41"/>
      <c r="J2" s="41"/>
      <c r="K2" s="42"/>
      <c r="L2" s="42"/>
      <c r="M2" s="42"/>
      <c r="N2" s="42"/>
    </row>
    <row r="7" spans="6:17" x14ac:dyDescent="0.25">
      <c r="G7">
        <v>5</v>
      </c>
      <c r="H7">
        <v>4</v>
      </c>
      <c r="I7">
        <v>6</v>
      </c>
    </row>
    <row r="8" spans="6:17" x14ac:dyDescent="0.25">
      <c r="F8" s="2" t="s">
        <v>14</v>
      </c>
      <c r="G8">
        <v>2</v>
      </c>
      <c r="H8">
        <v>7</v>
      </c>
      <c r="I8">
        <v>9</v>
      </c>
    </row>
    <row r="9" spans="6:17" x14ac:dyDescent="0.25">
      <c r="G9">
        <v>1</v>
      </c>
      <c r="H9">
        <v>3</v>
      </c>
      <c r="I9">
        <v>8</v>
      </c>
    </row>
    <row r="13" spans="6:17" x14ac:dyDescent="0.25">
      <c r="F13" s="2" t="s">
        <v>15</v>
      </c>
      <c r="G13">
        <f>G7*(H8*I9-H9*I8)-H7*(G8*I9-G9*I8)+I7*(G8*H9-H8*G9)</f>
        <v>111</v>
      </c>
    </row>
    <row r="17" spans="6:8" x14ac:dyDescent="0.25">
      <c r="F17" s="2" t="s">
        <v>17</v>
      </c>
      <c r="G17">
        <f>H8</f>
        <v>7</v>
      </c>
      <c r="H17">
        <f>I8</f>
        <v>9</v>
      </c>
    </row>
    <row r="18" spans="6:8" x14ac:dyDescent="0.25">
      <c r="G18">
        <f>H9</f>
        <v>3</v>
      </c>
      <c r="H18">
        <f>I9</f>
        <v>8</v>
      </c>
    </row>
    <row r="20" spans="6:8" x14ac:dyDescent="0.25">
      <c r="F20" s="2" t="s">
        <v>17</v>
      </c>
      <c r="G20" s="3">
        <f>G17*H18-H17*G18</f>
        <v>29</v>
      </c>
    </row>
    <row r="24" spans="6:8" x14ac:dyDescent="0.25">
      <c r="F24" s="2" t="s">
        <v>16</v>
      </c>
      <c r="G24">
        <f>G8</f>
        <v>2</v>
      </c>
      <c r="H24">
        <f>I8</f>
        <v>9</v>
      </c>
    </row>
    <row r="25" spans="6:8" x14ac:dyDescent="0.25">
      <c r="G25">
        <f>G9</f>
        <v>1</v>
      </c>
      <c r="H25">
        <f>I9</f>
        <v>8</v>
      </c>
    </row>
    <row r="27" spans="6:8" x14ac:dyDescent="0.25">
      <c r="F27" s="2" t="s">
        <v>16</v>
      </c>
      <c r="G27" s="3">
        <f>-(G24*H25-H24*G25)</f>
        <v>-7</v>
      </c>
    </row>
    <row r="31" spans="6:8" x14ac:dyDescent="0.25">
      <c r="F31" s="2" t="s">
        <v>18</v>
      </c>
      <c r="G31">
        <f>G8</f>
        <v>2</v>
      </c>
      <c r="H31">
        <f>H8</f>
        <v>7</v>
      </c>
    </row>
    <row r="32" spans="6:8" x14ac:dyDescent="0.25">
      <c r="G32">
        <f>G9</f>
        <v>1</v>
      </c>
      <c r="H32">
        <f>H9</f>
        <v>3</v>
      </c>
    </row>
    <row r="34" spans="6:8" x14ac:dyDescent="0.25">
      <c r="F34" s="2" t="s">
        <v>18</v>
      </c>
      <c r="G34" s="3">
        <f>G31*H32-G32*H31</f>
        <v>-1</v>
      </c>
    </row>
    <row r="38" spans="6:8" x14ac:dyDescent="0.25">
      <c r="F38" s="2" t="s">
        <v>19</v>
      </c>
      <c r="G38">
        <f>H7</f>
        <v>4</v>
      </c>
      <c r="H38">
        <f>I7</f>
        <v>6</v>
      </c>
    </row>
    <row r="39" spans="6:8" x14ac:dyDescent="0.25">
      <c r="G39">
        <f>H9</f>
        <v>3</v>
      </c>
      <c r="H39">
        <f>I9</f>
        <v>8</v>
      </c>
    </row>
    <row r="41" spans="6:8" x14ac:dyDescent="0.25">
      <c r="F41" s="2" t="s">
        <v>19</v>
      </c>
      <c r="G41" s="3">
        <f>-(G38*H39-G39*H38)</f>
        <v>-14</v>
      </c>
    </row>
    <row r="45" spans="6:8" x14ac:dyDescent="0.25">
      <c r="F45" s="2" t="s">
        <v>20</v>
      </c>
      <c r="G45">
        <f>G7</f>
        <v>5</v>
      </c>
      <c r="H45">
        <f>I7</f>
        <v>6</v>
      </c>
    </row>
    <row r="46" spans="6:8" x14ac:dyDescent="0.25">
      <c r="G46">
        <f>G9</f>
        <v>1</v>
      </c>
      <c r="H46">
        <f>I9</f>
        <v>8</v>
      </c>
    </row>
    <row r="48" spans="6:8" x14ac:dyDescent="0.25">
      <c r="F48" s="2" t="s">
        <v>20</v>
      </c>
      <c r="G48" s="3">
        <f>G45*H46-H45*G46</f>
        <v>34</v>
      </c>
    </row>
    <row r="52" spans="6:8" x14ac:dyDescent="0.25">
      <c r="F52" s="2" t="s">
        <v>21</v>
      </c>
      <c r="G52">
        <f>G7</f>
        <v>5</v>
      </c>
      <c r="H52">
        <f>H7</f>
        <v>4</v>
      </c>
    </row>
    <row r="53" spans="6:8" x14ac:dyDescent="0.25">
      <c r="G53">
        <f>G9</f>
        <v>1</v>
      </c>
      <c r="H53">
        <f>H9</f>
        <v>3</v>
      </c>
    </row>
    <row r="55" spans="6:8" x14ac:dyDescent="0.25">
      <c r="F55" s="2" t="s">
        <v>21</v>
      </c>
      <c r="G55" s="3">
        <f>-(G52*H53-H52*G53)</f>
        <v>-11</v>
      </c>
    </row>
    <row r="60" spans="6:8" x14ac:dyDescent="0.25">
      <c r="F60" s="2" t="s">
        <v>22</v>
      </c>
      <c r="G60">
        <f>H7</f>
        <v>4</v>
      </c>
      <c r="H60">
        <f>I7</f>
        <v>6</v>
      </c>
    </row>
    <row r="61" spans="6:8" x14ac:dyDescent="0.25">
      <c r="G61">
        <f>H8</f>
        <v>7</v>
      </c>
      <c r="H61">
        <f>I8</f>
        <v>9</v>
      </c>
    </row>
    <row r="63" spans="6:8" x14ac:dyDescent="0.25">
      <c r="F63" s="2" t="s">
        <v>22</v>
      </c>
      <c r="G63" s="3">
        <f>G60*H61-H60*G61</f>
        <v>-6</v>
      </c>
    </row>
    <row r="67" spans="6:8" x14ac:dyDescent="0.25">
      <c r="F67" s="2" t="s">
        <v>23</v>
      </c>
      <c r="G67">
        <f>G7</f>
        <v>5</v>
      </c>
      <c r="H67">
        <f>I7</f>
        <v>6</v>
      </c>
    </row>
    <row r="68" spans="6:8" x14ac:dyDescent="0.25">
      <c r="G68">
        <f>G8</f>
        <v>2</v>
      </c>
      <c r="H68">
        <f>I8</f>
        <v>9</v>
      </c>
    </row>
    <row r="70" spans="6:8" x14ac:dyDescent="0.25">
      <c r="F70" s="2" t="s">
        <v>23</v>
      </c>
      <c r="G70" s="3">
        <f>-(G67*H68-H67*G68)</f>
        <v>-33</v>
      </c>
    </row>
    <row r="74" spans="6:8" x14ac:dyDescent="0.25">
      <c r="F74" s="2" t="s">
        <v>24</v>
      </c>
      <c r="G74">
        <f>G7</f>
        <v>5</v>
      </c>
      <c r="H74">
        <f>H7</f>
        <v>4</v>
      </c>
    </row>
    <row r="75" spans="6:8" x14ac:dyDescent="0.25">
      <c r="G75">
        <f>G8</f>
        <v>2</v>
      </c>
      <c r="H75">
        <f t="shared" ref="H75" si="0">H8</f>
        <v>7</v>
      </c>
    </row>
    <row r="77" spans="6:8" x14ac:dyDescent="0.25">
      <c r="F77" s="2" t="s">
        <v>24</v>
      </c>
      <c r="G77" s="3">
        <f>G74*H75-H74*G75</f>
        <v>27</v>
      </c>
    </row>
    <row r="81" spans="5:12" x14ac:dyDescent="0.25">
      <c r="J81" t="s">
        <v>27</v>
      </c>
    </row>
    <row r="82" spans="5:12" x14ac:dyDescent="0.25">
      <c r="F82" s="2" t="s">
        <v>26</v>
      </c>
      <c r="G82">
        <f>G20</f>
        <v>29</v>
      </c>
      <c r="H82">
        <f>G27</f>
        <v>-7</v>
      </c>
      <c r="I82">
        <f>G34</f>
        <v>-1</v>
      </c>
      <c r="J82" s="3" t="s">
        <v>26</v>
      </c>
    </row>
    <row r="83" spans="5:12" x14ac:dyDescent="0.25">
      <c r="F83" s="2" t="s">
        <v>25</v>
      </c>
      <c r="G83">
        <f>G41</f>
        <v>-14</v>
      </c>
      <c r="H83">
        <f>G48</f>
        <v>34</v>
      </c>
      <c r="I83">
        <f>G55</f>
        <v>-11</v>
      </c>
      <c r="J83" t="s">
        <v>26</v>
      </c>
    </row>
    <row r="84" spans="5:12" x14ac:dyDescent="0.25">
      <c r="F84" s="2" t="s">
        <v>26</v>
      </c>
      <c r="G84">
        <f>G63</f>
        <v>-6</v>
      </c>
      <c r="H84">
        <f>G70</f>
        <v>-33</v>
      </c>
      <c r="I84">
        <f>G77</f>
        <v>27</v>
      </c>
      <c r="J84" t="s">
        <v>26</v>
      </c>
    </row>
    <row r="88" spans="5:12" x14ac:dyDescent="0.25">
      <c r="F88" s="2" t="s">
        <v>26</v>
      </c>
      <c r="G88">
        <f>G82</f>
        <v>29</v>
      </c>
      <c r="H88">
        <f>G83</f>
        <v>-14</v>
      </c>
      <c r="I88">
        <f>G84</f>
        <v>-6</v>
      </c>
      <c r="J88" t="s">
        <v>26</v>
      </c>
    </row>
    <row r="89" spans="5:12" x14ac:dyDescent="0.25">
      <c r="F89" s="2" t="s">
        <v>25</v>
      </c>
      <c r="G89">
        <f>H82</f>
        <v>-7</v>
      </c>
      <c r="H89">
        <f>H83</f>
        <v>34</v>
      </c>
      <c r="I89">
        <f>H84</f>
        <v>-33</v>
      </c>
      <c r="J89" t="s">
        <v>26</v>
      </c>
    </row>
    <row r="90" spans="5:12" x14ac:dyDescent="0.25">
      <c r="F90" s="2" t="s">
        <v>26</v>
      </c>
      <c r="G90">
        <f>I82</f>
        <v>-1</v>
      </c>
      <c r="H90">
        <f>I83</f>
        <v>-11</v>
      </c>
      <c r="I90">
        <f>I84</f>
        <v>27</v>
      </c>
      <c r="J90" t="s">
        <v>26</v>
      </c>
    </row>
    <row r="92" spans="5:12" x14ac:dyDescent="0.25">
      <c r="G92" s="1"/>
      <c r="H92" s="1"/>
      <c r="I92" s="1"/>
      <c r="J92" s="1"/>
      <c r="K92" s="1"/>
      <c r="L92" s="1"/>
    </row>
    <row r="93" spans="5:12" x14ac:dyDescent="0.25">
      <c r="G93" s="1"/>
      <c r="H93" s="1"/>
      <c r="I93" s="1"/>
      <c r="J93" s="1"/>
      <c r="K93" s="1"/>
      <c r="L93" s="1"/>
    </row>
    <row r="94" spans="5:12" x14ac:dyDescent="0.25">
      <c r="E94" s="2"/>
      <c r="F94" s="2"/>
      <c r="G94" s="19"/>
      <c r="H94" s="19"/>
      <c r="I94" s="19"/>
      <c r="J94" s="20"/>
      <c r="K94" s="20"/>
      <c r="L94" s="20"/>
    </row>
    <row r="95" spans="5:12" x14ac:dyDescent="0.25">
      <c r="E95" s="2"/>
      <c r="F95" s="2" t="s">
        <v>26</v>
      </c>
      <c r="G95" s="19">
        <f>G88/$G13</f>
        <v>0.26126126126126126</v>
      </c>
      <c r="H95" s="19">
        <f t="shared" ref="H95" si="1">H88/$G13</f>
        <v>-0.12612612612612611</v>
      </c>
      <c r="I95" s="19">
        <f>I88/$G13</f>
        <v>-5.4054054054054057E-2</v>
      </c>
      <c r="J95" s="20" t="s">
        <v>26</v>
      </c>
      <c r="K95" s="20"/>
      <c r="L95" s="20"/>
    </row>
    <row r="96" spans="5:12" ht="17.25" x14ac:dyDescent="0.25">
      <c r="E96" s="2"/>
      <c r="F96" s="18" t="s">
        <v>106</v>
      </c>
      <c r="G96" s="19">
        <f>G89/$G13</f>
        <v>-6.3063063063063057E-2</v>
      </c>
      <c r="H96" s="19">
        <f t="shared" ref="H96:I96" si="2">H89/$G13</f>
        <v>0.30630630630630629</v>
      </c>
      <c r="I96" s="19">
        <f t="shared" si="2"/>
        <v>-0.29729729729729731</v>
      </c>
      <c r="J96" s="20" t="s">
        <v>26</v>
      </c>
      <c r="K96" s="20"/>
      <c r="L96" s="20"/>
    </row>
    <row r="97" spans="5:12" x14ac:dyDescent="0.25">
      <c r="E97" s="2"/>
      <c r="F97" s="2" t="s">
        <v>26</v>
      </c>
      <c r="G97" s="19">
        <f>G90/$G13</f>
        <v>-9.0090090090090089E-3</v>
      </c>
      <c r="H97" s="19">
        <f t="shared" ref="H97:I97" si="3">H90/$G13</f>
        <v>-9.90990990990991E-2</v>
      </c>
      <c r="I97" s="19">
        <f t="shared" si="3"/>
        <v>0.24324324324324326</v>
      </c>
      <c r="J97" s="20" t="s">
        <v>26</v>
      </c>
      <c r="K97" s="20"/>
      <c r="L97" s="20"/>
    </row>
    <row r="98" spans="5:12" x14ac:dyDescent="0.25">
      <c r="E98" s="2"/>
      <c r="F98" s="2"/>
      <c r="G98" s="19"/>
      <c r="H98" s="19"/>
      <c r="I98" s="19"/>
      <c r="J98" s="20"/>
      <c r="K98" s="20"/>
      <c r="L98" s="20"/>
    </row>
    <row r="99" spans="5:12" x14ac:dyDescent="0.25">
      <c r="E99" s="2"/>
      <c r="F99" s="2"/>
      <c r="G99" s="1"/>
      <c r="H99" s="1"/>
      <c r="I99" s="1"/>
      <c r="J99" s="3"/>
      <c r="K99" s="3"/>
      <c r="L99" s="3"/>
    </row>
    <row r="100" spans="5:12" x14ac:dyDescent="0.25">
      <c r="G100" s="1"/>
      <c r="H100" s="1"/>
      <c r="I100" s="1"/>
      <c r="J100" s="3"/>
      <c r="K100" s="3"/>
      <c r="L100" s="3"/>
    </row>
    <row r="101" spans="5:12" x14ac:dyDescent="0.25">
      <c r="G101" s="1"/>
      <c r="H101" s="1"/>
      <c r="I101" s="1"/>
      <c r="J101" s="1"/>
      <c r="K101" s="1"/>
      <c r="L101" s="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:L23"/>
  <sheetViews>
    <sheetView workbookViewId="0">
      <selection activeCell="P19" sqref="P19"/>
    </sheetView>
  </sheetViews>
  <sheetFormatPr defaultRowHeight="15" x14ac:dyDescent="0.25"/>
  <sheetData>
    <row r="1" spans="6:12" ht="36" x14ac:dyDescent="0.55000000000000004">
      <c r="I1" s="7" t="s">
        <v>28</v>
      </c>
      <c r="J1" s="7"/>
    </row>
    <row r="3" spans="6:12" x14ac:dyDescent="0.25">
      <c r="F3" s="2" t="s">
        <v>29</v>
      </c>
      <c r="G3" s="3">
        <v>2</v>
      </c>
    </row>
    <row r="4" spans="6:12" x14ac:dyDescent="0.25">
      <c r="F4" s="2" t="s">
        <v>30</v>
      </c>
      <c r="G4" s="3">
        <v>3</v>
      </c>
    </row>
    <row r="5" spans="6:12" x14ac:dyDescent="0.25">
      <c r="F5" s="2" t="s">
        <v>31</v>
      </c>
      <c r="G5" s="3" t="s">
        <v>39</v>
      </c>
      <c r="I5" t="s">
        <v>40</v>
      </c>
    </row>
    <row r="10" spans="6:12" x14ac:dyDescent="0.25">
      <c r="F10" s="1" t="s">
        <v>32</v>
      </c>
      <c r="G10" s="1" t="s">
        <v>33</v>
      </c>
      <c r="H10" s="1" t="s">
        <v>34</v>
      </c>
      <c r="I10" s="1" t="s">
        <v>35</v>
      </c>
      <c r="J10" s="1" t="s">
        <v>36</v>
      </c>
      <c r="K10" s="1" t="s">
        <v>37</v>
      </c>
      <c r="L10" s="1" t="s">
        <v>38</v>
      </c>
    </row>
    <row r="11" spans="6:12" x14ac:dyDescent="0.25">
      <c r="F11">
        <f>G3</f>
        <v>2</v>
      </c>
      <c r="G11">
        <f>G4</f>
        <v>3</v>
      </c>
      <c r="H11">
        <f t="shared" ref="H11:H20" si="0">(F11+G11)/2</f>
        <v>2.5</v>
      </c>
      <c r="I11">
        <f t="shared" ref="I11:I20" si="1">F11*F11*F11-2*F11-5</f>
        <v>-1</v>
      </c>
      <c r="J11">
        <f t="shared" ref="J11:J20" si="2">G11*G11*G11-2*G11-5</f>
        <v>16</v>
      </c>
      <c r="K11">
        <f t="shared" ref="K11:K20" si="3">H11*H11*H11-2*H11-5</f>
        <v>5.625</v>
      </c>
    </row>
    <row r="12" spans="6:12" x14ac:dyDescent="0.25">
      <c r="F12">
        <v>2</v>
      </c>
      <c r="G12">
        <v>2.5</v>
      </c>
      <c r="H12">
        <f t="shared" si="0"/>
        <v>2.25</v>
      </c>
      <c r="I12">
        <f t="shared" si="1"/>
        <v>-1</v>
      </c>
      <c r="J12">
        <f t="shared" si="2"/>
        <v>5.625</v>
      </c>
      <c r="K12">
        <f t="shared" si="3"/>
        <v>1.890625</v>
      </c>
      <c r="L12">
        <f>ABS(H11-H12)</f>
        <v>0.25</v>
      </c>
    </row>
    <row r="13" spans="6:12" x14ac:dyDescent="0.25">
      <c r="F13">
        <v>2</v>
      </c>
      <c r="G13">
        <v>2.25</v>
      </c>
      <c r="H13">
        <f t="shared" si="0"/>
        <v>2.125</v>
      </c>
      <c r="I13">
        <f t="shared" si="1"/>
        <v>-1</v>
      </c>
      <c r="J13">
        <f t="shared" si="2"/>
        <v>1.890625</v>
      </c>
      <c r="K13">
        <f t="shared" si="3"/>
        <v>0.345703125</v>
      </c>
      <c r="L13">
        <f t="shared" ref="L13:L20" si="4">ABS(H12-H13)</f>
        <v>0.125</v>
      </c>
    </row>
    <row r="14" spans="6:12" x14ac:dyDescent="0.25">
      <c r="F14">
        <v>2</v>
      </c>
      <c r="G14">
        <v>2.125</v>
      </c>
      <c r="H14">
        <f t="shared" si="0"/>
        <v>2.0625</v>
      </c>
      <c r="I14">
        <f t="shared" si="1"/>
        <v>-1</v>
      </c>
      <c r="J14">
        <f t="shared" si="2"/>
        <v>0.345703125</v>
      </c>
      <c r="K14">
        <f t="shared" si="3"/>
        <v>-0.351318359375</v>
      </c>
      <c r="L14">
        <f t="shared" si="4"/>
        <v>6.25E-2</v>
      </c>
    </row>
    <row r="15" spans="6:12" x14ac:dyDescent="0.25">
      <c r="F15">
        <v>2.0625</v>
      </c>
      <c r="G15">
        <v>2.125</v>
      </c>
      <c r="H15">
        <f t="shared" si="0"/>
        <v>2.09375</v>
      </c>
      <c r="I15">
        <f t="shared" si="1"/>
        <v>-0.351318359375</v>
      </c>
      <c r="J15">
        <f t="shared" si="2"/>
        <v>0.345703125</v>
      </c>
      <c r="K15">
        <f t="shared" si="3"/>
        <v>-8.941650390625E-3</v>
      </c>
      <c r="L15">
        <f t="shared" si="4"/>
        <v>3.125E-2</v>
      </c>
    </row>
    <row r="16" spans="6:12" x14ac:dyDescent="0.25">
      <c r="F16">
        <v>2.09375</v>
      </c>
      <c r="G16">
        <v>2.125</v>
      </c>
      <c r="H16">
        <f t="shared" si="0"/>
        <v>2.109375</v>
      </c>
      <c r="I16">
        <f t="shared" si="1"/>
        <v>-8.941650390625E-3</v>
      </c>
      <c r="J16">
        <f t="shared" si="2"/>
        <v>0.345703125</v>
      </c>
      <c r="K16">
        <f t="shared" si="3"/>
        <v>0.16683578491210938</v>
      </c>
      <c r="L16">
        <f t="shared" si="4"/>
        <v>1.5625E-2</v>
      </c>
    </row>
    <row r="17" spans="6:12" x14ac:dyDescent="0.25">
      <c r="F17">
        <v>2.09375</v>
      </c>
      <c r="G17">
        <v>2.109375</v>
      </c>
      <c r="H17">
        <f t="shared" si="0"/>
        <v>2.1015625</v>
      </c>
      <c r="I17">
        <f t="shared" si="1"/>
        <v>-8.941650390625E-3</v>
      </c>
      <c r="J17">
        <f t="shared" si="2"/>
        <v>0.16683578491210938</v>
      </c>
      <c r="K17">
        <f t="shared" si="3"/>
        <v>7.8562259674072266E-2</v>
      </c>
      <c r="L17">
        <f t="shared" si="4"/>
        <v>7.8125E-3</v>
      </c>
    </row>
    <row r="18" spans="6:12" x14ac:dyDescent="0.25">
      <c r="F18">
        <v>2.09375</v>
      </c>
      <c r="G18">
        <v>2.1015630000000001</v>
      </c>
      <c r="H18">
        <f t="shared" si="0"/>
        <v>2.0976565000000003</v>
      </c>
      <c r="I18">
        <f t="shared" si="1"/>
        <v>-8.941650390625E-3</v>
      </c>
      <c r="J18">
        <f t="shared" si="2"/>
        <v>7.8567884523061515E-2</v>
      </c>
      <c r="K18">
        <f t="shared" si="3"/>
        <v>3.4717081680694761E-2</v>
      </c>
      <c r="L18">
        <f t="shared" si="4"/>
        <v>3.905999999999743E-3</v>
      </c>
    </row>
    <row r="19" spans="6:12" x14ac:dyDescent="0.25">
      <c r="F19">
        <v>2.09375</v>
      </c>
      <c r="G19">
        <v>2.0976569999999999</v>
      </c>
      <c r="H19">
        <f t="shared" si="0"/>
        <v>2.0957034999999999</v>
      </c>
      <c r="I19">
        <f t="shared" si="1"/>
        <v>-8.941650390625E-3</v>
      </c>
      <c r="J19">
        <f t="shared" si="2"/>
        <v>3.4722681926449894E-2</v>
      </c>
      <c r="K19">
        <f t="shared" si="3"/>
        <v>1.2866523134160701E-2</v>
      </c>
      <c r="L19">
        <f t="shared" si="4"/>
        <v>1.9530000000003156E-3</v>
      </c>
    </row>
    <row r="20" spans="6:12" x14ac:dyDescent="0.25">
      <c r="F20">
        <v>2.09375</v>
      </c>
      <c r="G20">
        <v>2.095704</v>
      </c>
      <c r="H20">
        <f t="shared" si="0"/>
        <v>2.0947269999999998</v>
      </c>
      <c r="I20">
        <f t="shared" si="1"/>
        <v>-8.941650390625E-3</v>
      </c>
      <c r="J20">
        <f t="shared" si="2"/>
        <v>1.2872111095473038E-2</v>
      </c>
      <c r="K20">
        <f t="shared" si="3"/>
        <v>1.9592319194163821E-3</v>
      </c>
      <c r="L20">
        <f t="shared" si="4"/>
        <v>9.765000000001578E-4</v>
      </c>
    </row>
    <row r="23" spans="6:12" x14ac:dyDescent="0.25">
      <c r="H23" s="2" t="s">
        <v>3</v>
      </c>
      <c r="I23" s="3">
        <f>H20</f>
        <v>2.0947269999999998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2:M24"/>
  <sheetViews>
    <sheetView tabSelected="1" workbookViewId="0">
      <selection activeCell="H6" sqref="H6"/>
    </sheetView>
  </sheetViews>
  <sheetFormatPr defaultRowHeight="15" x14ac:dyDescent="0.25"/>
  <sheetData>
    <row r="2" spans="7:13" ht="33.75" x14ac:dyDescent="0.5">
      <c r="H2" s="6" t="s">
        <v>41</v>
      </c>
      <c r="I2" s="6"/>
      <c r="J2" s="6"/>
    </row>
    <row r="6" spans="7:13" x14ac:dyDescent="0.25">
      <c r="G6" s="2" t="s">
        <v>31</v>
      </c>
      <c r="H6" t="s">
        <v>39</v>
      </c>
    </row>
    <row r="7" spans="7:13" x14ac:dyDescent="0.25">
      <c r="G7" s="2" t="s">
        <v>42</v>
      </c>
      <c r="H7" s="3">
        <v>2</v>
      </c>
    </row>
    <row r="8" spans="7:13" x14ac:dyDescent="0.25">
      <c r="G8" s="2" t="s">
        <v>43</v>
      </c>
      <c r="H8" s="3">
        <v>3</v>
      </c>
    </row>
    <row r="9" spans="7:13" x14ac:dyDescent="0.25">
      <c r="G9" t="s">
        <v>40</v>
      </c>
    </row>
    <row r="13" spans="7:13" x14ac:dyDescent="0.25">
      <c r="G13" s="1" t="s">
        <v>32</v>
      </c>
      <c r="H13" s="1" t="s">
        <v>33</v>
      </c>
      <c r="I13" s="1" t="s">
        <v>34</v>
      </c>
      <c r="J13" s="1" t="s">
        <v>45</v>
      </c>
      <c r="K13" s="1" t="s">
        <v>46</v>
      </c>
      <c r="L13" s="1" t="s">
        <v>48</v>
      </c>
      <c r="M13" s="1" t="s">
        <v>47</v>
      </c>
    </row>
    <row r="14" spans="7:13" x14ac:dyDescent="0.25">
      <c r="G14">
        <f>H7</f>
        <v>2</v>
      </c>
      <c r="H14">
        <f>H8</f>
        <v>3</v>
      </c>
      <c r="I14">
        <f t="shared" ref="I14:I19" si="0">(G14*K14-H14*J14)/(K14-J14)</f>
        <v>2.0588235294117645</v>
      </c>
      <c r="J14">
        <f t="shared" ref="J14:L19" si="1">G14*G14*G14-2*G14-5</f>
        <v>-1</v>
      </c>
      <c r="K14">
        <f t="shared" si="1"/>
        <v>16</v>
      </c>
      <c r="L14">
        <f t="shared" si="1"/>
        <v>-0.39079991858335283</v>
      </c>
    </row>
    <row r="15" spans="7:13" x14ac:dyDescent="0.25">
      <c r="G15">
        <v>2.058824</v>
      </c>
      <c r="H15">
        <v>3</v>
      </c>
      <c r="I15">
        <f t="shared" si="0"/>
        <v>2.0812638365461287</v>
      </c>
      <c r="J15">
        <f t="shared" si="1"/>
        <v>-0.39079487563470128</v>
      </c>
      <c r="K15">
        <f t="shared" si="1"/>
        <v>16</v>
      </c>
      <c r="L15">
        <f t="shared" si="1"/>
        <v>-0.14720211672927253</v>
      </c>
      <c r="M15">
        <f>ABS(I15-I14)</f>
        <v>2.2440307134364179E-2</v>
      </c>
    </row>
    <row r="16" spans="7:13" x14ac:dyDescent="0.25">
      <c r="G16">
        <v>2.081264</v>
      </c>
      <c r="H16">
        <v>3</v>
      </c>
      <c r="I16">
        <f t="shared" si="0"/>
        <v>2.0896393362881835</v>
      </c>
      <c r="J16">
        <f t="shared" si="1"/>
        <v>-0.14720031955747181</v>
      </c>
      <c r="K16">
        <f t="shared" si="1"/>
        <v>16</v>
      </c>
      <c r="L16">
        <f t="shared" si="1"/>
        <v>-5.4675102511015261E-2</v>
      </c>
      <c r="M16">
        <f t="shared" ref="M16:M19" si="2">ABS(I16-I15)</f>
        <v>8.3754997420548705E-3</v>
      </c>
    </row>
    <row r="17" spans="7:13" x14ac:dyDescent="0.25">
      <c r="G17">
        <v>2.089639</v>
      </c>
      <c r="H17">
        <v>3</v>
      </c>
      <c r="I17">
        <f t="shared" si="0"/>
        <v>2.0927394967233326</v>
      </c>
      <c r="J17">
        <f t="shared" si="1"/>
        <v>-5.4678835234376777E-2</v>
      </c>
      <c r="K17">
        <f t="shared" si="1"/>
        <v>16</v>
      </c>
      <c r="L17">
        <f t="shared" si="1"/>
        <v>-2.020373061440317E-2</v>
      </c>
      <c r="M17">
        <f t="shared" si="2"/>
        <v>3.1001604351490464E-3</v>
      </c>
    </row>
    <row r="18" spans="7:13" x14ac:dyDescent="0.25">
      <c r="G18">
        <v>2.0927389999999999</v>
      </c>
      <c r="H18">
        <v>3</v>
      </c>
      <c r="I18">
        <f t="shared" si="0"/>
        <v>2.0938834966959003</v>
      </c>
      <c r="J18">
        <f t="shared" si="1"/>
        <v>-2.0209263453020654E-2</v>
      </c>
      <c r="K18">
        <f t="shared" si="1"/>
        <v>16</v>
      </c>
      <c r="L18">
        <f t="shared" si="1"/>
        <v>-7.4528677734768678E-3</v>
      </c>
      <c r="M18">
        <f t="shared" si="2"/>
        <v>1.1439999725677552E-3</v>
      </c>
    </row>
    <row r="19" spans="7:13" x14ac:dyDescent="0.25">
      <c r="G19">
        <v>2.0938829999999999</v>
      </c>
      <c r="H19">
        <v>3</v>
      </c>
      <c r="I19">
        <f t="shared" si="0"/>
        <v>2.09430519005699</v>
      </c>
      <c r="J19">
        <f t="shared" si="1"/>
        <v>-7.4584074433055036E-3</v>
      </c>
      <c r="K19">
        <f t="shared" si="1"/>
        <v>16</v>
      </c>
      <c r="L19">
        <f t="shared" si="1"/>
        <v>-2.748585927779601E-3</v>
      </c>
      <c r="M19">
        <f t="shared" si="2"/>
        <v>4.2169336108965894E-4</v>
      </c>
    </row>
    <row r="24" spans="7:13" x14ac:dyDescent="0.25">
      <c r="I24" s="2" t="s">
        <v>3</v>
      </c>
      <c r="J24">
        <f>I19</f>
        <v>2.09430519005699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:M22"/>
  <sheetViews>
    <sheetView workbookViewId="0">
      <selection activeCell="J21" sqref="J21"/>
    </sheetView>
  </sheetViews>
  <sheetFormatPr defaultRowHeight="15" x14ac:dyDescent="0.25"/>
  <sheetData>
    <row r="2" spans="5:13" ht="33.75" x14ac:dyDescent="0.5">
      <c r="I2" s="6" t="s">
        <v>49</v>
      </c>
    </row>
    <row r="6" spans="5:13" x14ac:dyDescent="0.25">
      <c r="H6" s="2" t="s">
        <v>31</v>
      </c>
      <c r="I6" t="s">
        <v>39</v>
      </c>
    </row>
    <row r="7" spans="5:13" x14ac:dyDescent="0.25">
      <c r="H7" s="2" t="s">
        <v>93</v>
      </c>
      <c r="I7" s="3">
        <v>2</v>
      </c>
    </row>
    <row r="8" spans="5:13" x14ac:dyDescent="0.25">
      <c r="H8" s="2" t="s">
        <v>94</v>
      </c>
      <c r="I8" s="3">
        <v>3</v>
      </c>
    </row>
    <row r="9" spans="5:13" x14ac:dyDescent="0.25">
      <c r="H9" t="s">
        <v>40</v>
      </c>
    </row>
    <row r="10" spans="5:13" x14ac:dyDescent="0.25">
      <c r="H10" s="2" t="s">
        <v>51</v>
      </c>
      <c r="I10" t="s">
        <v>52</v>
      </c>
    </row>
    <row r="11" spans="5:13" x14ac:dyDescent="0.25">
      <c r="H11" s="2" t="s">
        <v>50</v>
      </c>
      <c r="I11" s="3">
        <f>(I7+I8)/2</f>
        <v>2.5</v>
      </c>
    </row>
    <row r="12" spans="5:13" x14ac:dyDescent="0.25">
      <c r="E12" s="1"/>
      <c r="F12" s="1"/>
      <c r="G12" s="1"/>
      <c r="H12" s="1"/>
      <c r="I12" s="1"/>
      <c r="J12" s="1"/>
      <c r="K12" s="1"/>
      <c r="L12" s="1"/>
      <c r="M12" s="1"/>
    </row>
    <row r="13" spans="5:13" x14ac:dyDescent="0.25">
      <c r="E13" s="1"/>
      <c r="F13" s="1" t="s">
        <v>91</v>
      </c>
      <c r="G13" s="1" t="s">
        <v>92</v>
      </c>
      <c r="H13" s="1" t="s">
        <v>34</v>
      </c>
      <c r="I13" s="1" t="s">
        <v>32</v>
      </c>
      <c r="J13" s="1" t="s">
        <v>37</v>
      </c>
      <c r="K13" s="1" t="s">
        <v>89</v>
      </c>
      <c r="L13" s="1" t="s">
        <v>90</v>
      </c>
      <c r="M13" s="1"/>
    </row>
    <row r="14" spans="5:13" x14ac:dyDescent="0.25">
      <c r="E14" s="1"/>
      <c r="F14" s="1">
        <f>I7</f>
        <v>2</v>
      </c>
      <c r="G14" s="1">
        <f>I8</f>
        <v>3</v>
      </c>
      <c r="H14" s="1">
        <f>I11</f>
        <v>2.5</v>
      </c>
      <c r="I14" s="1">
        <f>H14-(J14/K14)</f>
        <v>2.1641791044776117</v>
      </c>
      <c r="J14" s="1">
        <f>H14*H14*H14-2*H14-5</f>
        <v>5.625</v>
      </c>
      <c r="K14" s="1">
        <f>3*H14*H14-2</f>
        <v>16.75</v>
      </c>
      <c r="L14" s="1">
        <f>ABS(H14-I14)</f>
        <v>0.33582089552238825</v>
      </c>
      <c r="M14" s="1"/>
    </row>
    <row r="15" spans="5:13" x14ac:dyDescent="0.25">
      <c r="E15" s="1"/>
      <c r="F15" s="1"/>
      <c r="G15" s="1"/>
      <c r="H15" s="1">
        <f>I14</f>
        <v>2.1641791044776117</v>
      </c>
      <c r="I15" s="1">
        <f>H15-(J15/K15)</f>
        <v>2.097135355810555</v>
      </c>
      <c r="J15" s="1">
        <f>H15*H15*H15-2*H15-5</f>
        <v>0.80794512622895542</v>
      </c>
      <c r="K15" s="1">
        <f>3*H15*H15-2</f>
        <v>12.051013588772554</v>
      </c>
      <c r="L15" s="1">
        <f>ABS(H15-I15)</f>
        <v>6.7043748667056757E-2</v>
      </c>
      <c r="M15" s="1"/>
    </row>
    <row r="16" spans="5:13" x14ac:dyDescent="0.25">
      <c r="E16" s="1"/>
      <c r="F16" s="1"/>
      <c r="G16" s="1"/>
      <c r="H16" s="1">
        <f t="shared" ref="H16:H17" si="0">I15</f>
        <v>2.097135355810555</v>
      </c>
      <c r="I16" s="1">
        <f>H16-(J16/K16)</f>
        <v>2.0945552323904479</v>
      </c>
      <c r="J16" s="1">
        <f>H16*H16*H16-2*H16-5</f>
        <v>2.8881721218620982E-2</v>
      </c>
      <c r="K16" s="1">
        <f>3*H16*H16-2</f>
        <v>11.19393010177199</v>
      </c>
      <c r="L16" s="1">
        <f>ABS(H16-I16)</f>
        <v>2.58012342010705E-3</v>
      </c>
      <c r="M16" s="1"/>
    </row>
    <row r="17" spans="5:13" x14ac:dyDescent="0.25">
      <c r="E17" s="1"/>
      <c r="F17" s="1"/>
      <c r="G17" s="1"/>
      <c r="H17" s="1">
        <f t="shared" si="0"/>
        <v>2.0945552323904479</v>
      </c>
      <c r="I17" s="1">
        <f>H17-(J17/K17)</f>
        <v>2.0945514815502468</v>
      </c>
      <c r="J17" s="1">
        <f>H17*H17*H17-2*H17-5</f>
        <v>4.186494613200864E-5</v>
      </c>
      <c r="K17" s="1">
        <f>3*H17*H17-2</f>
        <v>11.16148486460261</v>
      </c>
      <c r="L17" s="1">
        <f>ABS(H17-I17)</f>
        <v>3.7508402010999475E-6</v>
      </c>
      <c r="M17" s="1"/>
    </row>
    <row r="18" spans="5:13" x14ac:dyDescent="0.25">
      <c r="E18" s="1"/>
      <c r="F18" s="1"/>
      <c r="G18" s="1"/>
      <c r="H18" s="1"/>
      <c r="I18" s="1"/>
      <c r="J18" s="1"/>
      <c r="K18" s="1"/>
      <c r="L18" s="1"/>
      <c r="M18" s="1"/>
    </row>
    <row r="19" spans="5:13" x14ac:dyDescent="0.25">
      <c r="E19" s="1"/>
      <c r="F19" s="1"/>
      <c r="G19" s="1"/>
      <c r="H19" s="1"/>
      <c r="I19" s="1"/>
      <c r="J19" s="1"/>
      <c r="K19" s="1"/>
      <c r="L19" s="1"/>
      <c r="M19" s="1"/>
    </row>
    <row r="20" spans="5:13" x14ac:dyDescent="0.25">
      <c r="E20" s="1"/>
      <c r="F20" s="1"/>
      <c r="G20" s="1"/>
      <c r="H20" s="1"/>
      <c r="I20" s="1"/>
      <c r="J20" s="1"/>
      <c r="K20" s="1"/>
      <c r="L20" s="1"/>
      <c r="M20" s="1"/>
    </row>
    <row r="21" spans="5:13" x14ac:dyDescent="0.25">
      <c r="E21" s="1"/>
      <c r="F21" s="1"/>
      <c r="G21" s="1"/>
      <c r="H21" s="1"/>
      <c r="I21" s="2" t="s">
        <v>3</v>
      </c>
      <c r="J21" s="3">
        <f>I17</f>
        <v>2.0945514815502468</v>
      </c>
      <c r="K21" s="1"/>
      <c r="L21" s="1"/>
      <c r="M21" s="1"/>
    </row>
    <row r="22" spans="5:13" x14ac:dyDescent="0.25">
      <c r="E22" s="1"/>
      <c r="F22" s="1"/>
      <c r="G22" s="1"/>
      <c r="H22" s="1"/>
      <c r="I22" s="1"/>
      <c r="J22" s="1"/>
      <c r="K22" s="1"/>
      <c r="L22" s="1"/>
      <c r="M22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Q21"/>
  <sheetViews>
    <sheetView workbookViewId="0">
      <selection activeCell="T10" sqref="T10"/>
    </sheetView>
  </sheetViews>
  <sheetFormatPr defaultRowHeight="15" x14ac:dyDescent="0.25"/>
  <sheetData>
    <row r="2" spans="3:17" ht="36" x14ac:dyDescent="0.55000000000000004">
      <c r="G2" s="9" t="s">
        <v>53</v>
      </c>
    </row>
    <row r="4" spans="3:17" x14ac:dyDescent="0.25"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spans="3:17" x14ac:dyDescent="0.25">
      <c r="C5" s="1"/>
      <c r="D5" s="1"/>
      <c r="E5" s="1"/>
      <c r="F5" s="13" t="s">
        <v>44</v>
      </c>
      <c r="G5" s="13">
        <v>1</v>
      </c>
      <c r="H5" s="13">
        <v>2</v>
      </c>
      <c r="I5" s="13">
        <v>3</v>
      </c>
      <c r="J5" s="13">
        <v>4</v>
      </c>
      <c r="K5" s="13">
        <v>5</v>
      </c>
      <c r="L5" s="13">
        <v>6</v>
      </c>
      <c r="M5" s="13">
        <v>7</v>
      </c>
      <c r="N5" s="13">
        <v>8</v>
      </c>
      <c r="O5" s="13">
        <v>9</v>
      </c>
      <c r="P5" s="13">
        <v>10</v>
      </c>
      <c r="Q5" s="1"/>
    </row>
    <row r="6" spans="3:17" x14ac:dyDescent="0.25">
      <c r="C6" s="1"/>
      <c r="D6" s="1"/>
      <c r="E6" s="1"/>
      <c r="F6" s="13" t="s">
        <v>54</v>
      </c>
      <c r="G6" s="13">
        <v>200</v>
      </c>
      <c r="H6" s="13">
        <v>370</v>
      </c>
      <c r="I6" s="13">
        <v>450</v>
      </c>
      <c r="J6" s="13">
        <v>590</v>
      </c>
      <c r="K6" s="13">
        <v>720</v>
      </c>
      <c r="L6" s="13">
        <v>900</v>
      </c>
      <c r="M6" s="13">
        <v>1130</v>
      </c>
      <c r="N6" s="13">
        <v>1470</v>
      </c>
      <c r="O6" s="13">
        <v>1628</v>
      </c>
      <c r="P6" s="13">
        <v>1890</v>
      </c>
      <c r="Q6" s="1"/>
    </row>
    <row r="7" spans="3:17" x14ac:dyDescent="0.25"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10" spans="3:17" x14ac:dyDescent="0.25">
      <c r="F10" s="1" t="s">
        <v>44</v>
      </c>
      <c r="G10" s="1" t="s">
        <v>54</v>
      </c>
      <c r="H10" s="1" t="s">
        <v>55</v>
      </c>
      <c r="I10" s="1" t="s">
        <v>56</v>
      </c>
      <c r="J10" s="1" t="s">
        <v>57</v>
      </c>
      <c r="K10" s="1" t="s">
        <v>58</v>
      </c>
    </row>
    <row r="11" spans="3:17" x14ac:dyDescent="0.25">
      <c r="D11" s="1"/>
      <c r="E11" s="1"/>
      <c r="F11" s="1">
        <f>G5</f>
        <v>1</v>
      </c>
      <c r="G11" s="1">
        <f>G6</f>
        <v>200</v>
      </c>
      <c r="H11" s="1">
        <f t="shared" ref="H11:P11" si="0">G12-G11</f>
        <v>170</v>
      </c>
      <c r="I11" s="1">
        <f t="shared" si="0"/>
        <v>-90</v>
      </c>
      <c r="J11" s="1">
        <f t="shared" si="0"/>
        <v>150</v>
      </c>
      <c r="K11" s="1">
        <f t="shared" si="0"/>
        <v>-220</v>
      </c>
      <c r="L11" s="1">
        <f t="shared" si="0"/>
        <v>350</v>
      </c>
      <c r="M11" s="1">
        <f t="shared" si="0"/>
        <v>-540</v>
      </c>
      <c r="N11" s="1">
        <f t="shared" si="0"/>
        <v>850</v>
      </c>
      <c r="O11" s="1">
        <f t="shared" si="0"/>
        <v>-1692</v>
      </c>
      <c r="P11" s="1">
        <f t="shared" si="0"/>
        <v>4408</v>
      </c>
    </row>
    <row r="12" spans="3:17" x14ac:dyDescent="0.25">
      <c r="D12" s="1"/>
      <c r="E12" s="1"/>
      <c r="F12" s="1">
        <f>H5</f>
        <v>2</v>
      </c>
      <c r="G12" s="1">
        <f>H6</f>
        <v>370</v>
      </c>
      <c r="H12" s="1">
        <f>G13-G12</f>
        <v>80</v>
      </c>
      <c r="I12" s="1">
        <f t="shared" ref="I12:N18" si="1">H13-H12</f>
        <v>60</v>
      </c>
      <c r="J12" s="1">
        <f t="shared" si="1"/>
        <v>-70</v>
      </c>
      <c r="K12" s="1">
        <f t="shared" si="1"/>
        <v>130</v>
      </c>
      <c r="L12" s="1">
        <f t="shared" si="1"/>
        <v>-190</v>
      </c>
      <c r="M12" s="1">
        <f t="shared" si="1"/>
        <v>310</v>
      </c>
      <c r="N12" s="1">
        <f t="shared" si="1"/>
        <v>-842</v>
      </c>
      <c r="O12" s="1">
        <f>N13-N12</f>
        <v>2716</v>
      </c>
      <c r="P12" s="1"/>
    </row>
    <row r="13" spans="3:17" x14ac:dyDescent="0.25">
      <c r="D13" s="1"/>
      <c r="E13" s="1"/>
      <c r="F13" s="1">
        <f>I5</f>
        <v>3</v>
      </c>
      <c r="G13" s="1">
        <f>I6</f>
        <v>450</v>
      </c>
      <c r="H13" s="1">
        <f>G14-G13</f>
        <v>140</v>
      </c>
      <c r="I13" s="1">
        <f t="shared" si="1"/>
        <v>-10</v>
      </c>
      <c r="J13" s="1">
        <f t="shared" si="1"/>
        <v>60</v>
      </c>
      <c r="K13" s="1">
        <f t="shared" si="1"/>
        <v>-60</v>
      </c>
      <c r="L13" s="1">
        <f t="shared" si="1"/>
        <v>120</v>
      </c>
      <c r="M13" s="1">
        <f t="shared" si="1"/>
        <v>-532</v>
      </c>
      <c r="N13" s="1">
        <f t="shared" si="1"/>
        <v>1874</v>
      </c>
      <c r="O13" s="1"/>
      <c r="P13" s="1"/>
    </row>
    <row r="14" spans="3:17" x14ac:dyDescent="0.25">
      <c r="D14" s="1"/>
      <c r="E14" s="1"/>
      <c r="F14" s="1">
        <f>J5</f>
        <v>4</v>
      </c>
      <c r="G14" s="1">
        <f>J6</f>
        <v>590</v>
      </c>
      <c r="H14" s="1">
        <f t="shared" ref="H14:H19" si="2">G15-G14</f>
        <v>130</v>
      </c>
      <c r="I14" s="1">
        <f t="shared" si="1"/>
        <v>50</v>
      </c>
      <c r="J14" s="1">
        <f t="shared" si="1"/>
        <v>0</v>
      </c>
      <c r="K14" s="1">
        <f t="shared" si="1"/>
        <v>60</v>
      </c>
      <c r="L14" s="1">
        <f t="shared" si="1"/>
        <v>-412</v>
      </c>
      <c r="M14" s="1">
        <f t="shared" si="1"/>
        <v>1342</v>
      </c>
      <c r="N14" s="1"/>
      <c r="O14" s="1"/>
      <c r="P14" s="1"/>
    </row>
    <row r="15" spans="3:17" x14ac:dyDescent="0.25">
      <c r="D15" s="1"/>
      <c r="E15" s="1"/>
      <c r="F15" s="1">
        <f>K5</f>
        <v>5</v>
      </c>
      <c r="G15" s="1">
        <f>K6</f>
        <v>720</v>
      </c>
      <c r="H15" s="1">
        <f t="shared" si="2"/>
        <v>180</v>
      </c>
      <c r="I15" s="1">
        <f t="shared" si="1"/>
        <v>50</v>
      </c>
      <c r="J15" s="1">
        <f t="shared" si="1"/>
        <v>60</v>
      </c>
      <c r="K15" s="1">
        <f t="shared" si="1"/>
        <v>-352</v>
      </c>
      <c r="L15" s="1">
        <f t="shared" si="1"/>
        <v>930</v>
      </c>
      <c r="M15" s="1"/>
      <c r="N15" s="1"/>
      <c r="O15" s="1"/>
      <c r="P15" s="1"/>
    </row>
    <row r="16" spans="3:17" x14ac:dyDescent="0.25">
      <c r="D16" s="1"/>
      <c r="E16" s="1"/>
      <c r="F16" s="1">
        <f>L5</f>
        <v>6</v>
      </c>
      <c r="G16" s="1">
        <f>L6</f>
        <v>900</v>
      </c>
      <c r="H16" s="1">
        <f t="shared" si="2"/>
        <v>230</v>
      </c>
      <c r="I16" s="1">
        <f t="shared" si="1"/>
        <v>110</v>
      </c>
      <c r="J16" s="1">
        <f t="shared" si="1"/>
        <v>-292</v>
      </c>
      <c r="K16" s="1">
        <f t="shared" si="1"/>
        <v>578</v>
      </c>
      <c r="L16" s="1"/>
      <c r="M16" s="1"/>
      <c r="N16" s="1"/>
      <c r="O16" s="1"/>
      <c r="P16" s="1"/>
    </row>
    <row r="17" spans="4:16" x14ac:dyDescent="0.25">
      <c r="D17" s="1"/>
      <c r="E17" s="1"/>
      <c r="F17" s="1">
        <f>M5</f>
        <v>7</v>
      </c>
      <c r="G17" s="1">
        <f>M6</f>
        <v>1130</v>
      </c>
      <c r="H17" s="1">
        <f t="shared" si="2"/>
        <v>340</v>
      </c>
      <c r="I17" s="1">
        <f t="shared" si="1"/>
        <v>-182</v>
      </c>
      <c r="J17" s="1">
        <f t="shared" si="1"/>
        <v>286</v>
      </c>
      <c r="K17" s="1"/>
      <c r="L17" s="1"/>
      <c r="M17" s="1"/>
      <c r="N17" s="1"/>
      <c r="O17" s="1"/>
      <c r="P17" s="1"/>
    </row>
    <row r="18" spans="4:16" x14ac:dyDescent="0.25">
      <c r="D18" s="1"/>
      <c r="E18" s="1"/>
      <c r="F18" s="1">
        <f>N5</f>
        <v>8</v>
      </c>
      <c r="G18" s="1">
        <f>N6</f>
        <v>1470</v>
      </c>
      <c r="H18" s="1">
        <f t="shared" si="2"/>
        <v>158</v>
      </c>
      <c r="I18" s="1">
        <f t="shared" si="1"/>
        <v>104</v>
      </c>
      <c r="J18" s="1"/>
      <c r="K18" s="1"/>
      <c r="L18" s="1"/>
      <c r="M18" s="1"/>
      <c r="N18" s="1"/>
      <c r="O18" s="1"/>
      <c r="P18" s="1"/>
    </row>
    <row r="19" spans="4:16" x14ac:dyDescent="0.25">
      <c r="D19" s="1"/>
      <c r="E19" s="1"/>
      <c r="F19" s="1">
        <f>O5</f>
        <v>9</v>
      </c>
      <c r="G19" s="1">
        <f>O6</f>
        <v>1628</v>
      </c>
      <c r="H19" s="1">
        <f t="shared" si="2"/>
        <v>262</v>
      </c>
      <c r="I19" s="1"/>
      <c r="J19" s="1"/>
      <c r="K19" s="1"/>
      <c r="L19" s="1"/>
      <c r="M19" s="1"/>
      <c r="N19" s="1"/>
      <c r="O19" s="1"/>
      <c r="P19" s="1"/>
    </row>
    <row r="20" spans="4:16" x14ac:dyDescent="0.25">
      <c r="D20" s="1"/>
      <c r="E20" s="1"/>
      <c r="F20" s="1">
        <f>P5</f>
        <v>10</v>
      </c>
      <c r="G20" s="1">
        <f>P6</f>
        <v>1890</v>
      </c>
      <c r="H20" s="1"/>
      <c r="I20" s="1"/>
      <c r="J20" s="1"/>
      <c r="K20" s="1"/>
      <c r="L20" s="1"/>
      <c r="M20" s="1"/>
      <c r="N20" s="1"/>
      <c r="O20" s="1"/>
      <c r="P20" s="1"/>
    </row>
    <row r="21" spans="4:16" x14ac:dyDescent="0.25"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COVER</vt:lpstr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2017-02-28T16:30:01Z</dcterms:modified>
</cp:coreProperties>
</file>