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ngs\Year 2\Eng Practice\Summative\MATLAB Modelling\"/>
    </mc:Choice>
  </mc:AlternateContent>
  <xr:revisionPtr revIDLastSave="0" documentId="13_ncr:1_{A2B6494D-AA49-4D7F-80CE-24337B675336}" xr6:coauthVersionLast="47" xr6:coauthVersionMax="47" xr10:uidLastSave="{00000000-0000-0000-0000-000000000000}"/>
  <bookViews>
    <workbookView xWindow="-120" yWindow="-120" windowWidth="29040" windowHeight="15840" xr2:uid="{4C943034-1274-4825-9B9C-FBB5446A7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12" i="1"/>
  <c r="F11" i="1"/>
  <c r="F5" i="1"/>
  <c r="F6" i="1"/>
  <c r="F7" i="1"/>
  <c r="F8" i="1"/>
  <c r="F9" i="1"/>
  <c r="F10" i="1"/>
  <c r="F13" i="1"/>
  <c r="F4" i="1"/>
  <c r="E10" i="1"/>
  <c r="E9" i="1"/>
  <c r="E8" i="1"/>
  <c r="E7" i="1"/>
  <c r="E6" i="1"/>
  <c r="E5" i="1"/>
  <c r="E4" i="1"/>
  <c r="E3" i="1"/>
  <c r="D3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<sst xmlns="http://schemas.openxmlformats.org/spreadsheetml/2006/main" count="62" uniqueCount="56">
  <si>
    <t>AE</t>
  </si>
  <si>
    <t>AB</t>
  </si>
  <si>
    <t>AG</t>
  </si>
  <si>
    <t>BF</t>
  </si>
  <si>
    <t>CE</t>
  </si>
  <si>
    <t>CF</t>
  </si>
  <si>
    <t>DF</t>
  </si>
  <si>
    <t>EH</t>
  </si>
  <si>
    <t>Length/mm</t>
  </si>
  <si>
    <t>Assumed Width / mm</t>
  </si>
  <si>
    <t>Assumed Thickness / mm</t>
  </si>
  <si>
    <t>Volume / mm^3</t>
  </si>
  <si>
    <t>Mass / kg</t>
  </si>
  <si>
    <t>Total Mass</t>
  </si>
  <si>
    <t>2 Mechanisms</t>
  </si>
  <si>
    <t>Material</t>
  </si>
  <si>
    <t>Density (kg/m^3)</t>
  </si>
  <si>
    <t>Price (GBP/kg)</t>
  </si>
  <si>
    <t>Youngs Modulus (GPa)</t>
  </si>
  <si>
    <t>Tensile Strength (MPa)</t>
  </si>
  <si>
    <t>Compressive Strength (MPa)</t>
  </si>
  <si>
    <t>Cast Iron, Ductile</t>
  </si>
  <si>
    <t>Cast Iron, Gray</t>
  </si>
  <si>
    <t>Low Alloy Steel</t>
  </si>
  <si>
    <t>Low Carbon Steel</t>
  </si>
  <si>
    <t>Medium Carbon Steel</t>
  </si>
  <si>
    <t>High Carbon Steel</t>
  </si>
  <si>
    <t>7.05E3 - 7.15E3</t>
  </si>
  <si>
    <t>170-180</t>
  </si>
  <si>
    <t>246 - 630</t>
  </si>
  <si>
    <t>Yield Strength (MPa)</t>
  </si>
  <si>
    <t>400-900</t>
  </si>
  <si>
    <t>273-639</t>
  </si>
  <si>
    <t>6.94E3 - 7.23E3</t>
  </si>
  <si>
    <t>7.8E3 - 7.82E3</t>
  </si>
  <si>
    <t>0.579 - 0.694</t>
  </si>
  <si>
    <t>0.537 - 0.566</t>
  </si>
  <si>
    <t>94-140</t>
  </si>
  <si>
    <t>200-210</t>
  </si>
  <si>
    <t>200-220</t>
  </si>
  <si>
    <t>97.4 - 228</t>
  </si>
  <si>
    <t>469 -1.6E3</t>
  </si>
  <si>
    <t>255 -355</t>
  </si>
  <si>
    <t>376 - 929</t>
  </si>
  <si>
    <t>433 - 924</t>
  </si>
  <si>
    <t>169 - 381</t>
  </si>
  <si>
    <t>699 - 1.8E3</t>
  </si>
  <si>
    <t>379 - 532</t>
  </si>
  <si>
    <t>591 - 1.19E3</t>
  </si>
  <si>
    <t>721 - 1.39E3</t>
  </si>
  <si>
    <t>194 - 456</t>
  </si>
  <si>
    <t>479 - 1.61E3</t>
  </si>
  <si>
    <t>255 - 355</t>
  </si>
  <si>
    <t>433 - 929</t>
  </si>
  <si>
    <t>Material Chosen</t>
  </si>
  <si>
    <t>Area / 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</si>
</sst>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0" xfId="0" applyFont="1" applyFill="1" applyBorder="1"/>
    <xf numFmtId="0" fontId="0" fillId="0" borderId="7" xfId="0" applyBorder="1"/>
    <xf numFmtId="0" fontId="0" fillId="0" borderId="8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5207-EC6F-47D7-99EA-6A22880F28C1}">
  <dimension ref="B1:H21"/>
  <sheetViews>
    <sheetView tabSelected="1" workbookViewId="0">
      <selection activeCell="H10" sqref="H10"/>
    </sheetView>
  </sheetViews>
  <sheetFormatPr defaultRowHeight="15" x14ac:dyDescent="0.25"/>
  <cols>
    <col min="2" max="2" width="24.140625" customWidth="1"/>
    <col min="3" max="3" width="16.85546875" customWidth="1"/>
    <col min="4" max="4" width="14.28515625" customWidth="1"/>
    <col min="5" max="5" width="22.85546875" customWidth="1"/>
    <col min="6" max="6" width="23.85546875" customWidth="1"/>
    <col min="7" max="7" width="27.42578125" customWidth="1"/>
    <col min="8" max="8" width="27.7109375" customWidth="1"/>
  </cols>
  <sheetData>
    <row r="1" spans="2:8" ht="15.75" thickBot="1" x14ac:dyDescent="0.3"/>
    <row r="2" spans="2:8" x14ac:dyDescent="0.25">
      <c r="B2" s="1"/>
      <c r="C2" s="5" t="s">
        <v>8</v>
      </c>
      <c r="D2" s="4" t="s">
        <v>55</v>
      </c>
      <c r="E2" s="4" t="s">
        <v>11</v>
      </c>
      <c r="F2" s="11" t="s">
        <v>12</v>
      </c>
      <c r="H2" t="s">
        <v>54</v>
      </c>
    </row>
    <row r="3" spans="2:8" x14ac:dyDescent="0.25">
      <c r="B3" s="2" t="s">
        <v>0</v>
      </c>
      <c r="C3" s="7">
        <v>124.5458185</v>
      </c>
      <c r="D3" s="6">
        <f>(C3*C12)/1000*1000</f>
        <v>4981.8327399999998</v>
      </c>
      <c r="E3" s="6">
        <f>D3*C13</f>
        <v>59781.992879999998</v>
      </c>
      <c r="F3" s="12">
        <f>E3*7150/(1000^3)</f>
        <v>0.42744124909199999</v>
      </c>
      <c r="H3" t="s">
        <v>24</v>
      </c>
    </row>
    <row r="4" spans="2:8" x14ac:dyDescent="0.25">
      <c r="B4" s="2" t="s">
        <v>1</v>
      </c>
      <c r="C4" s="7">
        <v>273.45149700000002</v>
      </c>
      <c r="D4" s="6">
        <f>C4*C12</f>
        <v>10938.059880000001</v>
      </c>
      <c r="E4" s="6">
        <f>D4*C13</f>
        <v>131256.71856000001</v>
      </c>
      <c r="F4" s="12">
        <f>E4*7150/(1000^3)</f>
        <v>0.93848553770400012</v>
      </c>
    </row>
    <row r="5" spans="2:8" x14ac:dyDescent="0.25">
      <c r="B5" s="2" t="s">
        <v>2</v>
      </c>
      <c r="C5" s="7">
        <v>184.52557340000001</v>
      </c>
      <c r="D5" s="6">
        <f>C5*C12</f>
        <v>7381.0229360000003</v>
      </c>
      <c r="E5" s="6">
        <f>D5*C13</f>
        <v>88572.275232</v>
      </c>
      <c r="F5" s="12">
        <f t="shared" ref="F5:F13" si="0">E5*7150/(1000^3)</f>
        <v>0.63329176790880004</v>
      </c>
    </row>
    <row r="6" spans="2:8" x14ac:dyDescent="0.25">
      <c r="B6" s="2" t="s">
        <v>3</v>
      </c>
      <c r="C6" s="7">
        <v>387.41430930000001</v>
      </c>
      <c r="D6" s="6">
        <f>C6*C12</f>
        <v>15496.572372000001</v>
      </c>
      <c r="E6" s="6">
        <f>D6*C13</f>
        <v>185958.868464</v>
      </c>
      <c r="F6" s="12">
        <f t="shared" si="0"/>
        <v>1.3296059095176</v>
      </c>
    </row>
    <row r="7" spans="2:8" x14ac:dyDescent="0.25">
      <c r="B7" s="2" t="s">
        <v>4</v>
      </c>
      <c r="C7" s="7">
        <v>357.2862753</v>
      </c>
      <c r="D7" s="6">
        <f>C7*C12</f>
        <v>14291.451012</v>
      </c>
      <c r="E7" s="6">
        <f>D7*C13</f>
        <v>171497.412144</v>
      </c>
      <c r="F7" s="12">
        <f t="shared" si="0"/>
        <v>1.2262064968296</v>
      </c>
    </row>
    <row r="8" spans="2:8" x14ac:dyDescent="0.25">
      <c r="B8" s="2" t="s">
        <v>5</v>
      </c>
      <c r="C8" s="7">
        <v>199.25023469999999</v>
      </c>
      <c r="D8" s="6">
        <f>C8*C12</f>
        <v>7970.0093879999995</v>
      </c>
      <c r="E8" s="6">
        <f>D8*C13</f>
        <v>95640.112655999998</v>
      </c>
      <c r="F8" s="12">
        <f t="shared" si="0"/>
        <v>0.68382680549039998</v>
      </c>
    </row>
    <row r="9" spans="2:8" x14ac:dyDescent="0.25">
      <c r="B9" s="2" t="s">
        <v>6</v>
      </c>
      <c r="C9" s="7">
        <v>440.10018129999997</v>
      </c>
      <c r="D9" s="6">
        <f>C9*C12</f>
        <v>17604.007251999999</v>
      </c>
      <c r="E9" s="6">
        <f>D9*C13</f>
        <v>211248.08702400001</v>
      </c>
      <c r="F9" s="12">
        <f t="shared" si="0"/>
        <v>1.5104238222216</v>
      </c>
    </row>
    <row r="10" spans="2:8" ht="15.75" thickBot="1" x14ac:dyDescent="0.3">
      <c r="B10" s="3" t="s">
        <v>7</v>
      </c>
      <c r="C10" s="9">
        <v>234.97173179999999</v>
      </c>
      <c r="D10" s="8">
        <f>C10*C12</f>
        <v>9398.8692719999999</v>
      </c>
      <c r="E10" s="6">
        <f>D10*C13</f>
        <v>112786.431264</v>
      </c>
      <c r="F10" s="12">
        <f t="shared" si="0"/>
        <v>0.8064229835376</v>
      </c>
    </row>
    <row r="11" spans="2:8" x14ac:dyDescent="0.25">
      <c r="E11" t="s">
        <v>13</v>
      </c>
      <c r="F11" s="12">
        <f>SUM(F3:F10)</f>
        <v>7.5557045723016012</v>
      </c>
    </row>
    <row r="12" spans="2:8" x14ac:dyDescent="0.25">
      <c r="B12" s="10" t="s">
        <v>9</v>
      </c>
      <c r="C12" s="10">
        <v>40</v>
      </c>
      <c r="E12" t="s">
        <v>14</v>
      </c>
      <c r="F12" s="12">
        <f>2*F11</f>
        <v>15.111409144603202</v>
      </c>
    </row>
    <row r="13" spans="2:8" x14ac:dyDescent="0.25">
      <c r="B13" s="10" t="s">
        <v>10</v>
      </c>
      <c r="C13" s="10">
        <v>12</v>
      </c>
      <c r="F13" s="12">
        <f t="shared" si="0"/>
        <v>0</v>
      </c>
    </row>
    <row r="15" spans="2:8" x14ac:dyDescent="0.25">
      <c r="B15" s="10" t="s">
        <v>15</v>
      </c>
      <c r="C15" t="s">
        <v>16</v>
      </c>
      <c r="D15" t="s">
        <v>17</v>
      </c>
      <c r="E15" t="s">
        <v>18</v>
      </c>
      <c r="F15" t="s">
        <v>30</v>
      </c>
      <c r="G15" t="s">
        <v>19</v>
      </c>
      <c r="H15" t="s">
        <v>20</v>
      </c>
    </row>
    <row r="16" spans="2:8" x14ac:dyDescent="0.25">
      <c r="B16" s="10" t="s">
        <v>21</v>
      </c>
      <c r="C16" t="s">
        <v>27</v>
      </c>
      <c r="D16">
        <v>0.219</v>
      </c>
      <c r="E16" t="s">
        <v>28</v>
      </c>
      <c r="F16" t="s">
        <v>29</v>
      </c>
      <c r="G16" t="s">
        <v>31</v>
      </c>
      <c r="H16" t="s">
        <v>32</v>
      </c>
    </row>
    <row r="17" spans="2:8" x14ac:dyDescent="0.25">
      <c r="B17" s="10" t="s">
        <v>22</v>
      </c>
      <c r="C17" t="s">
        <v>33</v>
      </c>
      <c r="D17">
        <v>0.23899999999999999</v>
      </c>
      <c r="E17" t="s">
        <v>37</v>
      </c>
      <c r="F17" t="s">
        <v>40</v>
      </c>
      <c r="G17" t="s">
        <v>45</v>
      </c>
      <c r="H17" t="s">
        <v>50</v>
      </c>
    </row>
    <row r="18" spans="2:8" x14ac:dyDescent="0.25">
      <c r="B18" s="10" t="s">
        <v>23</v>
      </c>
      <c r="C18" s="13">
        <v>7800</v>
      </c>
      <c r="D18" t="s">
        <v>35</v>
      </c>
      <c r="E18" t="s">
        <v>38</v>
      </c>
      <c r="F18" t="s">
        <v>41</v>
      </c>
      <c r="G18" t="s">
        <v>46</v>
      </c>
      <c r="H18" t="s">
        <v>51</v>
      </c>
    </row>
    <row r="19" spans="2:8" x14ac:dyDescent="0.25">
      <c r="B19" s="10" t="s">
        <v>24</v>
      </c>
      <c r="C19" t="s">
        <v>34</v>
      </c>
      <c r="D19" t="s">
        <v>36</v>
      </c>
      <c r="E19" t="s">
        <v>39</v>
      </c>
      <c r="F19" t="s">
        <v>42</v>
      </c>
      <c r="G19" t="s">
        <v>47</v>
      </c>
      <c r="H19" t="s">
        <v>52</v>
      </c>
    </row>
    <row r="20" spans="2:8" x14ac:dyDescent="0.25">
      <c r="B20" s="10" t="s">
        <v>25</v>
      </c>
      <c r="C20" s="13">
        <v>7800</v>
      </c>
      <c r="D20" t="s">
        <v>36</v>
      </c>
      <c r="E20" t="s">
        <v>39</v>
      </c>
      <c r="F20" t="s">
        <v>43</v>
      </c>
      <c r="G20" t="s">
        <v>48</v>
      </c>
      <c r="H20" t="s">
        <v>43</v>
      </c>
    </row>
    <row r="21" spans="2:8" x14ac:dyDescent="0.25">
      <c r="B21" s="10" t="s">
        <v>26</v>
      </c>
      <c r="C21" s="13">
        <v>7800</v>
      </c>
      <c r="D21" t="s">
        <v>36</v>
      </c>
      <c r="E21" t="s">
        <v>39</v>
      </c>
      <c r="F21" t="s">
        <v>44</v>
      </c>
      <c r="G21" t="s">
        <v>49</v>
      </c>
      <c r="H21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A97A227F6458469E8876EBCF7709EC" ma:contentTypeVersion="7" ma:contentTypeDescription="Create a new document." ma:contentTypeScope="" ma:versionID="7d7656f6797e7bb97001d2cf3d78c0f2">
  <xsd:schema xmlns:xsd="http://www.w3.org/2001/XMLSchema" xmlns:xs="http://www.w3.org/2001/XMLSchema" xmlns:p="http://schemas.microsoft.com/office/2006/metadata/properties" xmlns:ns3="4225fe8e-4f80-441b-bde8-35e178af3e05" xmlns:ns4="54861c0e-e0e0-46e0-904d-e2fc453c84a1" targetNamespace="http://schemas.microsoft.com/office/2006/metadata/properties" ma:root="true" ma:fieldsID="75f809b48ded20b844f751adfc6b11c4" ns3:_="" ns4:_="">
    <xsd:import namespace="4225fe8e-4f80-441b-bde8-35e178af3e05"/>
    <xsd:import namespace="54861c0e-e0e0-46e0-904d-e2fc453c84a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5fe8e-4f80-441b-bde8-35e178af3e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861c0e-e0e0-46e0-904d-e2fc453c8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170BAE-B182-4EE5-BDFE-3B4B52AA1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25fe8e-4f80-441b-bde8-35e178af3e05"/>
    <ds:schemaRef ds:uri="54861c0e-e0e0-46e0-904d-e2fc453c84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516FF0-C26F-4154-B8D0-2E7518C88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D7A550-770A-42AF-B4B0-6E2301E95AD6}">
  <ds:schemaRefs>
    <ds:schemaRef ds:uri="http://schemas.microsoft.com/office/2006/documentManagement/types"/>
    <ds:schemaRef ds:uri="http://schemas.microsoft.com/office/infopath/2007/PartnerControls"/>
    <ds:schemaRef ds:uri="4225fe8e-4f80-441b-bde8-35e178af3e05"/>
    <ds:schemaRef ds:uri="54861c0e-e0e0-46e0-904d-e2fc453c84a1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Rizki Putranto</dc:creator>
  <cp:lastModifiedBy>Imran Rizki Putranto</cp:lastModifiedBy>
  <dcterms:created xsi:type="dcterms:W3CDTF">2022-03-21T19:05:03Z</dcterms:created>
  <dcterms:modified xsi:type="dcterms:W3CDTF">2022-03-21T21:57:44Z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0x0101005FA97A227F6458469E8876EBCF7709EC</vt:lpwstr>
  </property>
</Properties>
</file>