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 Study material\Excel study\Assignment\"/>
    </mc:Choice>
  </mc:AlternateContent>
  <xr:revisionPtr revIDLastSave="0" documentId="13_ncr:1_{555906A8-12AA-4112-8B80-38815A6B99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31" i="1"/>
  <c r="I30" i="1"/>
  <c r="I10" i="1" s="1"/>
  <c r="H31" i="1"/>
  <c r="G31" i="1"/>
  <c r="H30" i="1"/>
  <c r="G30" i="1"/>
  <c r="I28" i="1"/>
  <c r="H28" i="1"/>
  <c r="G28" i="1"/>
  <c r="I8" i="1"/>
  <c r="I18" i="1"/>
  <c r="I19" i="1"/>
  <c r="I20" i="1"/>
  <c r="I21" i="1"/>
  <c r="I22" i="1"/>
  <c r="I23" i="1"/>
  <c r="I24" i="1"/>
  <c r="I25" i="1"/>
  <c r="I26" i="1"/>
  <c r="I27" i="1"/>
  <c r="I17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5" i="1"/>
  <c r="F5" i="1"/>
  <c r="F12" i="1"/>
  <c r="H10" i="1"/>
  <c r="H14" i="1" s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4" i="1" s="1"/>
  <c r="G12" i="1" l="1"/>
</calcChain>
</file>

<file path=xl/sharedStrings.xml><?xml version="1.0" encoding="utf-8"?>
<sst xmlns="http://schemas.openxmlformats.org/spreadsheetml/2006/main" count="59" uniqueCount="50">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</sst>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7" fontId="17" fillId="6" borderId="6" xfId="0" applyNumberFormat="1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u="sng">
              <a:solidFill>
                <a:srgbClr val="FF0000"/>
              </a:solidFill>
            </a:rPr>
            <a:t>Questions:-</a:t>
          </a:r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2" workbookViewId="0">
      <selection activeCell="I15" sqref="I15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8" t="s">
        <v>10</v>
      </c>
      <c r="B1" s="89"/>
      <c r="C1" s="89"/>
      <c r="D1" s="89"/>
      <c r="E1" s="89"/>
      <c r="F1" s="89"/>
      <c r="G1" s="89"/>
      <c r="H1" s="89"/>
      <c r="I1" s="90"/>
    </row>
    <row r="2" spans="1:12" s="2" customFormat="1" ht="27" thickTop="1" thickBot="1" x14ac:dyDescent="0.25">
      <c r="A2" s="91" t="s">
        <v>11</v>
      </c>
      <c r="B2" s="92"/>
      <c r="C2" s="92"/>
      <c r="D2" s="92"/>
      <c r="E2" s="92"/>
      <c r="F2" s="92"/>
      <c r="G2" s="92"/>
      <c r="H2" s="92"/>
      <c r="I2" s="93"/>
      <c r="L2" s="83"/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5" t="s">
        <v>16</v>
      </c>
      <c r="B4" s="86"/>
      <c r="C4" s="86"/>
      <c r="D4" s="87"/>
      <c r="E4" s="6"/>
      <c r="F4" s="60"/>
      <c r="G4" s="60"/>
      <c r="H4" s="60"/>
      <c r="I4" s="60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1" t="str">
        <f>A14</f>
        <v>Total Investments</v>
      </c>
      <c r="G5" s="72">
        <f t="shared" ref="G5:I5" si="0">B14</f>
        <v>600000</v>
      </c>
      <c r="H5" s="72">
        <f t="shared" si="0"/>
        <v>610000</v>
      </c>
      <c r="I5" s="72">
        <f t="shared" si="0"/>
        <v>15000</v>
      </c>
    </row>
    <row r="6" spans="1:12" s="2" customFormat="1" ht="13.5" thickTop="1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1"/>
      <c r="G6" s="66"/>
      <c r="H6" s="66"/>
      <c r="I6" s="66"/>
    </row>
    <row r="7" spans="1:12" s="2" customFormat="1" ht="13.5" thickBot="1" x14ac:dyDescent="0.25">
      <c r="A7" s="26" t="s">
        <v>17</v>
      </c>
      <c r="B7" s="27"/>
      <c r="C7" s="27"/>
      <c r="D7" s="28"/>
      <c r="E7" s="7"/>
      <c r="F7" s="61"/>
      <c r="G7" s="66"/>
      <c r="H7" s="66"/>
      <c r="I7" s="66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6" t="str">
        <f>A31</f>
        <v>Total Fixed Costs</v>
      </c>
      <c r="G8" s="77">
        <f>B31</f>
        <v>230200</v>
      </c>
      <c r="H8" s="77">
        <f>C31</f>
        <v>205466</v>
      </c>
      <c r="I8" s="84">
        <f>D31</f>
        <v>-24734</v>
      </c>
    </row>
    <row r="9" spans="1:12" s="1" customFormat="1" ht="15.6" customHeight="1" thickTop="1" thickBot="1" x14ac:dyDescent="0.25">
      <c r="A9" s="85" t="s">
        <v>2</v>
      </c>
      <c r="B9" s="86"/>
      <c r="C9" s="86"/>
      <c r="D9" s="87"/>
      <c r="E9" s="7"/>
      <c r="F9" s="61"/>
      <c r="G9" s="66"/>
      <c r="H9" s="66"/>
      <c r="I9" s="66"/>
      <c r="J9" s="82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78" t="str">
        <f>F30</f>
        <v>Total Monthly Costs</v>
      </c>
      <c r="G10" s="79">
        <f>G30</f>
        <v>24060</v>
      </c>
      <c r="H10" s="79">
        <f>H30</f>
        <v>22265.454545454544</v>
      </c>
      <c r="I10" s="79">
        <f>I30</f>
        <v>392.72727272727275</v>
      </c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2"/>
      <c r="E11" s="7"/>
      <c r="F11" s="61"/>
      <c r="G11" s="66"/>
      <c r="H11" s="66"/>
      <c r="I11" s="66"/>
    </row>
    <row r="12" spans="1:12" s="2" customFormat="1" ht="13.5" thickBot="1" x14ac:dyDescent="0.25">
      <c r="A12" s="33" t="s">
        <v>21</v>
      </c>
      <c r="B12" s="34"/>
      <c r="C12" s="34"/>
      <c r="D12" s="28"/>
      <c r="E12" s="7"/>
      <c r="F12" s="80" t="str">
        <f>F31</f>
        <v>Total Cost (Fixed + Recurring)</v>
      </c>
      <c r="G12" s="81">
        <f>G31</f>
        <v>254260</v>
      </c>
      <c r="H12" s="81">
        <f>H31</f>
        <v>227731.45454545453</v>
      </c>
      <c r="I12" s="81"/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0</v>
      </c>
      <c r="E13" s="7"/>
      <c r="F13" s="62"/>
      <c r="G13" s="67"/>
      <c r="H13" s="67"/>
      <c r="I13" s="67"/>
    </row>
    <row r="14" spans="1:12" s="1" customFormat="1" ht="17.25" thickTop="1" thickBot="1" x14ac:dyDescent="0.25">
      <c r="A14" s="69" t="s">
        <v>22</v>
      </c>
      <c r="B14" s="70">
        <f>B8+B13</f>
        <v>600000</v>
      </c>
      <c r="C14" s="70">
        <f>C8+C13</f>
        <v>610000</v>
      </c>
      <c r="D14" s="70">
        <f>D8+D13</f>
        <v>15000</v>
      </c>
      <c r="E14" s="7"/>
      <c r="F14" s="59" t="s">
        <v>9</v>
      </c>
      <c r="G14" s="68">
        <f>G5-G10</f>
        <v>575940</v>
      </c>
      <c r="H14" s="68">
        <f>H5-H10</f>
        <v>587734.54545454541</v>
      </c>
      <c r="I14" s="57">
        <f>I5-I10</f>
        <v>14607.272727272728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3" t="s">
        <v>49</v>
      </c>
      <c r="B17" s="42">
        <v>75000</v>
      </c>
      <c r="C17" s="54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5" t="s">
        <v>24</v>
      </c>
      <c r="B18" s="45">
        <v>28000</v>
      </c>
      <c r="C18" s="56">
        <v>25000</v>
      </c>
      <c r="D18" s="43">
        <f t="shared" ref="D18:D30" si="1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2">H18-G18</f>
        <v>100</v>
      </c>
    </row>
    <row r="19" spans="1:9" s="2" customFormat="1" thickTop="1" thickBot="1" x14ac:dyDescent="0.25">
      <c r="A19" s="55" t="s">
        <v>25</v>
      </c>
      <c r="B19" s="45">
        <v>21000</v>
      </c>
      <c r="C19" s="56">
        <v>23000</v>
      </c>
      <c r="D19" s="43">
        <f t="shared" si="1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2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6">
        <v>5200</v>
      </c>
      <c r="D20" s="43">
        <f t="shared" si="1"/>
        <v>200</v>
      </c>
      <c r="E20" s="7"/>
      <c r="F20" s="37" t="s">
        <v>37</v>
      </c>
      <c r="G20" s="38"/>
      <c r="H20" s="38">
        <v>5000</v>
      </c>
      <c r="I20" s="36">
        <f t="shared" si="2"/>
        <v>5000</v>
      </c>
    </row>
    <row r="21" spans="1:9" s="2" customFormat="1" thickTop="1" thickBot="1" x14ac:dyDescent="0.25">
      <c r="A21" s="55" t="s">
        <v>27</v>
      </c>
      <c r="B21" s="45">
        <v>0</v>
      </c>
      <c r="C21" s="56">
        <v>1200</v>
      </c>
      <c r="D21" s="43">
        <f t="shared" si="1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2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6">
        <v>50000</v>
      </c>
      <c r="D22" s="43">
        <f t="shared" si="1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2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6">
        <v>456</v>
      </c>
      <c r="D23" s="43">
        <f t="shared" si="1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2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6">
        <v>1110</v>
      </c>
      <c r="D24" s="43">
        <f t="shared" si="1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2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6">
        <v>12500</v>
      </c>
      <c r="D25" s="43">
        <f t="shared" si="1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2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6">
        <v>20000</v>
      </c>
      <c r="D26" s="43">
        <f t="shared" si="1"/>
        <v>0</v>
      </c>
      <c r="E26" s="7"/>
      <c r="F26" s="37" t="s">
        <v>43</v>
      </c>
      <c r="G26" s="38">
        <v>500</v>
      </c>
      <c r="H26" s="38">
        <v>450</v>
      </c>
      <c r="I26" s="36">
        <f t="shared" si="2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6">
        <v>15000</v>
      </c>
      <c r="D27" s="43">
        <f t="shared" si="1"/>
        <v>0</v>
      </c>
      <c r="E27" s="7"/>
      <c r="F27" s="40" t="s">
        <v>44</v>
      </c>
      <c r="G27" s="41">
        <v>0</v>
      </c>
      <c r="H27" s="41">
        <v>0</v>
      </c>
      <c r="I27" s="36">
        <f t="shared" si="2"/>
        <v>0</v>
      </c>
    </row>
    <row r="28" spans="1:9" s="2" customFormat="1" thickTop="1" thickBot="1" x14ac:dyDescent="0.25">
      <c r="A28" s="55" t="s">
        <v>34</v>
      </c>
      <c r="B28" s="45">
        <v>500</v>
      </c>
      <c r="C28" s="56">
        <v>500</v>
      </c>
      <c r="D28" s="43">
        <f t="shared" si="1"/>
        <v>0</v>
      </c>
      <c r="E28" s="7"/>
      <c r="F28" s="73" t="s">
        <v>7</v>
      </c>
      <c r="G28" s="74">
        <f>AVERAGE(G17:G27)</f>
        <v>4010</v>
      </c>
      <c r="H28" s="74">
        <f>AVERAGE(H17:H27)</f>
        <v>3710.909090909091</v>
      </c>
      <c r="I28" s="74">
        <f>AVERAGE(I17:I27)</f>
        <v>65.454545454545453</v>
      </c>
    </row>
    <row r="29" spans="1:9" s="2" customFormat="1" thickTop="1" thickBot="1" x14ac:dyDescent="0.25">
      <c r="A29" s="55" t="s">
        <v>35</v>
      </c>
      <c r="B29" s="45">
        <v>2000</v>
      </c>
      <c r="C29" s="56">
        <v>1500</v>
      </c>
      <c r="D29" s="43">
        <f t="shared" si="1"/>
        <v>-500</v>
      </c>
      <c r="E29" s="8"/>
      <c r="F29" s="39" t="s">
        <v>47</v>
      </c>
      <c r="G29" s="58">
        <v>6</v>
      </c>
      <c r="H29" s="58">
        <v>6</v>
      </c>
      <c r="I29" s="58">
        <v>6</v>
      </c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43">
        <f t="shared" si="1"/>
        <v>0</v>
      </c>
      <c r="E30" s="7"/>
      <c r="F30" s="75" t="s">
        <v>8</v>
      </c>
      <c r="G30" s="74">
        <f>G28*G29</f>
        <v>24060</v>
      </c>
      <c r="H30" s="74">
        <f>H28*H29</f>
        <v>22265.454545454544</v>
      </c>
      <c r="I30" s="74">
        <f>I28*I29</f>
        <v>392.72727272727275</v>
      </c>
    </row>
    <row r="31" spans="1:9" s="2" customFormat="1" ht="17.25" thickTop="1" thickBot="1" x14ac:dyDescent="0.25">
      <c r="A31" s="64" t="s">
        <v>6</v>
      </c>
      <c r="B31" s="65">
        <f>SUM(B17:B30)</f>
        <v>230200</v>
      </c>
      <c r="C31" s="65">
        <f>SUM(C17:C30)</f>
        <v>205466</v>
      </c>
      <c r="D31" s="65">
        <f>SUM(D17:D30)</f>
        <v>-24734</v>
      </c>
      <c r="E31" s="7"/>
      <c r="F31" s="63" t="s">
        <v>48</v>
      </c>
      <c r="G31" s="57">
        <f>B31+G30</f>
        <v>254260</v>
      </c>
      <c r="H31" s="57">
        <f>C31+H30</f>
        <v>227731.45454545453</v>
      </c>
      <c r="I31" s="57">
        <f>D31+I30</f>
        <v>-24341.272727272728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28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Imran Shaikh</cp:lastModifiedBy>
  <dcterms:created xsi:type="dcterms:W3CDTF">2017-04-05T05:31:46Z</dcterms:created>
  <dcterms:modified xsi:type="dcterms:W3CDTF">2025-01-12T07:53:32Z</dcterms:modified>
</cp:coreProperties>
</file>