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imra\Documents\regression\"/>
    </mc:Choice>
  </mc:AlternateContent>
  <bookViews>
    <workbookView xWindow="0" yWindow="0" windowWidth="23040" windowHeight="9084" activeTab="1"/>
  </bookViews>
  <sheets>
    <sheet name="Sheet1" sheetId="1" r:id="rId1"/>
    <sheet name="TREND LINE &amp; DATA ANAL TOOL" sheetId="2" r:id="rId2"/>
    <sheet name="Sheet3" sheetId="3" r:id="rId3"/>
  </sheets>
  <definedNames>
    <definedName name="akif">'TREND LINE &amp; DATA ANAL TOOL'!$E$2</definedName>
    <definedName name="imran">'TREND LINE &amp; DATA ANAL TOOL'!$E$2</definedName>
    <definedName name="intecept">'TREND LINE &amp; DATA ANAL TOOL'!$G$2</definedName>
    <definedName name="intercept">'TREND LINE &amp; DATA ANAL TOOL'!$E$2</definedName>
    <definedName name="slope">'TREND LINE &amp; DATA ANAL TOOL'!$G$2</definedName>
    <definedName name="solver_adj" localSheetId="1" hidden="1">'TREND LINE &amp; DATA ANAL TOOL'!$E$2,'TREND LINE &amp; DATA ANAL TOOL'!$G$2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0</definedName>
    <definedName name="solver_nwt" localSheetId="1" hidden="1">1</definedName>
    <definedName name="solver_opt" localSheetId="1" hidden="1">'TREND LINE &amp; DATA ANAL TOOL'!$H$3</definedName>
    <definedName name="solver_pre" localSheetId="1" hidden="1">0.000001</definedName>
    <definedName name="solver_rbv" localSheetId="1" hidden="1">1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3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2" l="1"/>
  <c r="H6" i="2" s="1"/>
  <c r="E5" i="2" l="1"/>
  <c r="F5" i="2" s="1"/>
  <c r="E6" i="2"/>
  <c r="F6" i="2" s="1"/>
  <c r="E7" i="2"/>
  <c r="F7" i="2" s="1"/>
  <c r="E8" i="2"/>
  <c r="F8" i="2" s="1"/>
  <c r="E4" i="2"/>
  <c r="F4" i="2" s="1"/>
  <c r="H3" i="2" l="1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2" i="1"/>
  <c r="G9" i="1" l="1"/>
  <c r="I9" i="1" s="1"/>
  <c r="G13" i="1"/>
  <c r="I13" i="1" s="1"/>
  <c r="G12" i="1"/>
  <c r="I12" i="1" s="1"/>
  <c r="G11" i="1"/>
  <c r="I11" i="1" s="1"/>
  <c r="G14" i="1"/>
  <c r="I14" i="1" s="1"/>
  <c r="G10" i="1"/>
  <c r="I10" i="1" l="1"/>
  <c r="J8" i="1" s="1"/>
</calcChain>
</file>

<file path=xl/sharedStrings.xml><?xml version="1.0" encoding="utf-8"?>
<sst xmlns="http://schemas.openxmlformats.org/spreadsheetml/2006/main" count="364" uniqueCount="79">
  <si>
    <t>Roll</t>
  </si>
  <si>
    <t>Outcome</t>
  </si>
  <si>
    <t>roll a die and see how many each number differs from my expectations, generate a statistic and conclude from my statistic if my die is fair or not</t>
  </si>
  <si>
    <t>Count</t>
  </si>
  <si>
    <t>Expect</t>
  </si>
  <si>
    <t>statistic used here is sum of squared erros</t>
  </si>
  <si>
    <t>SSE</t>
  </si>
  <si>
    <t>Critical point</t>
  </si>
  <si>
    <t>Advertising(000's)</t>
  </si>
  <si>
    <t>Sales (000's)</t>
  </si>
  <si>
    <t>Estimate</t>
  </si>
  <si>
    <t>Slope</t>
  </si>
  <si>
    <t>Intercept</t>
  </si>
  <si>
    <t>Error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</si>
  <si>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</si>
  <si>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</si>
  <si>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</si>
  <si>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</si>
  <si>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</si>
  <si>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</si>
  <si>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</si>
  <si>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</si>
  <si>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</si>
  <si>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</si>
  <si>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</si>
  <si>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</si>
  <si>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</si>
  <si>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</si>
  <si>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</si>
  <si>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</si>
  <si>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</si>
  <si>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</si>
  <si>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</si>
  <si>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</si>
  <si>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</si>
  <si>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</si>
  <si>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</si>
  <si>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CORRELATION</t>
  </si>
  <si>
    <t>Correl^2</t>
  </si>
  <si>
    <t>to get r square,</t>
  </si>
  <si>
    <t xml:space="preserve">first draw a line with slope and intercept </t>
  </si>
  <si>
    <t>then calculate difference of each point of y from line and calculate sse 1</t>
  </si>
  <si>
    <t>then calculate difference of each point of y from avegare of y and calculate sse 2</t>
  </si>
  <si>
    <t>subtract above differences for each point above the average point and add above diffrences of each point below average point and calculate sse 3</t>
  </si>
  <si>
    <t>r squared = sse2/sse3</t>
  </si>
  <si>
    <t>to get standard error:</t>
  </si>
  <si>
    <t>here degrees of freedom is 3 (total points = 5 and we used standard dev and variance) so 5-2=3</t>
  </si>
  <si>
    <t>sse 1 is nothing but sum of residuals (distance of each point from the line )</t>
  </si>
  <si>
    <t>standard error = sqrt(sse1/degrees of freedom)</t>
  </si>
  <si>
    <t>f statistic</t>
  </si>
  <si>
    <t>(sse 2)/(sse1/(n-2))</t>
  </si>
  <si>
    <t>(sse1/(n-2)) / variance of x</t>
  </si>
  <si>
    <t>t distribution</t>
  </si>
  <si>
    <t>take square root of above equation , we will get standard error of x axis</t>
  </si>
  <si>
    <t>standard error of x axis is standard error of y divided by variance of x points</t>
  </si>
  <si>
    <t>to get t statistic (slope-0)/standard error of x axis</t>
  </si>
  <si>
    <t>HomeID</t>
  </si>
  <si>
    <t>Price</t>
  </si>
  <si>
    <t>SqFt</t>
  </si>
  <si>
    <t>Bedrooms</t>
  </si>
  <si>
    <t>Bathrooms</t>
  </si>
  <si>
    <t>Offers</t>
  </si>
  <si>
    <t>Brick</t>
  </si>
  <si>
    <t>Neighborhood</t>
  </si>
  <si>
    <t>No</t>
  </si>
  <si>
    <t>East</t>
  </si>
  <si>
    <t>North</t>
  </si>
  <si>
    <t>Yes</t>
  </si>
  <si>
    <t>West</t>
  </si>
  <si>
    <t>linear regression is not good for forecast</t>
  </si>
  <si>
    <t>standard error gives you confidence interval on line . It gives control limits on line</t>
  </si>
  <si>
    <t>residual standard error is the standard deviation of the observed residuals</t>
  </si>
  <si>
    <t>r squared is a common metric that measures the variation in the data that is explained by regression model</t>
  </si>
  <si>
    <t>r squared value varies from 0 to 1. value closer to 1 indicates that the model is better at explaining the data than value closer to zero</t>
  </si>
  <si>
    <t>r squared value of exactly 1 indicated model fits the data perfectly and then all the residuals are zero</t>
  </si>
  <si>
    <t>adding more variables increases the r squared value but it will be the case of overfitting</t>
  </si>
  <si>
    <t>adjusted r square account for number of parameters in model to address overfitting issue</t>
  </si>
  <si>
    <t>t test is for determining the statistical significance of each variable in the model</t>
  </si>
  <si>
    <t xml:space="preserve">f statistic tests the entire regression model unlike t test where each variable is tested for its significance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</si>
</sst>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Sheet1!$G$8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Sheet1!$F$9:$F$14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Sheet1!$G$9:$G$14</c:f>
              <c:numCache>
                <c:formatCode>General</c:formatCode>
                <c:ptCount val="6"/>
                <c:pt idx="0">
                  <c:v>16</c:v>
                </c:pt>
                <c:pt idx="1">
                  <c:v>25</c:v>
                </c:pt>
                <c:pt idx="2">
                  <c:v>16</c:v>
                </c:pt>
                <c:pt idx="3">
                  <c:v>23</c:v>
                </c:pt>
                <c:pt idx="4">
                  <c:v>19</c:v>
                </c:pt>
                <c:pt idx="5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52-446B-B57C-45F62816D2A2}"/>
            </c:ext>
          </c:extLst>
        </c:ser>
        <c:ser>
          <c:idx val="1"/>
          <c:order val="1"/>
          <c:tx>
            <c:strRef>
              <c:f>Sheet1!$H$8</c:f>
              <c:strCache>
                <c:ptCount val="1"/>
                <c:pt idx="0">
                  <c:v>Expect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Sheet1!$F$9:$F$14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Sheet1!$H$9:$H$14</c:f>
              <c:numCache>
                <c:formatCode>General</c:formatCode>
                <c:ptCount val="6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52-446B-B57C-45F62816D2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9066232"/>
        <c:axId val="469058688"/>
      </c:barChart>
      <c:catAx>
        <c:axId val="469066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058688"/>
        <c:crosses val="autoZero"/>
        <c:auto val="1"/>
        <c:lblAlgn val="ctr"/>
        <c:lblOffset val="100"/>
        <c:noMultiLvlLbl val="0"/>
      </c:catAx>
      <c:valAx>
        <c:axId val="46905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066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'TREND LINE &amp; DATA ANAL TOOL'!$D$3</c:f>
              <c:strCache>
                <c:ptCount val="1"/>
                <c:pt idx="0">
                  <c:v>Sales (000's)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5921259842519686"/>
                  <c:y val="-0.18344962088072325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010" baseline="0"/>
                      <a:t>y = 0.32x + 17.6</a:t>
                    </a:r>
                    <a:br>
                      <a:rPr lang="en-US" sz="1010" baseline="0"/>
                    </a:br>
                    <a:r>
                      <a:rPr lang="en-US" sz="1010" baseline="0"/>
                      <a:t>R² = 0.6737</a:t>
                    </a: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'TREND LINE &amp; DATA ANAL TOOL'!$C$4:$C$8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'TREND LINE &amp; DATA ANAL TOOL'!$D$4:$D$8</c:f>
              <c:numCache>
                <c:formatCode>General</c:formatCode>
                <c:ptCount val="5"/>
                <c:pt idx="0">
                  <c:v>20</c:v>
                </c:pt>
                <c:pt idx="1">
                  <c:v>22</c:v>
                </c:pt>
                <c:pt idx="2">
                  <c:v>25</c:v>
                </c:pt>
                <c:pt idx="3">
                  <c:v>28</c:v>
                </c:pt>
                <c:pt idx="4">
                  <c:v>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2F-477B-8301-65585185FF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5621664"/>
        <c:axId val="555621336"/>
      </c:scatterChart>
      <c:valAx>
        <c:axId val="555621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621336"/>
        <c:crosses val="autoZero"/>
        <c:crossBetween val="midCat"/>
      </c:valAx>
      <c:valAx>
        <c:axId val="555621336"/>
        <c:scaling>
          <c:orientation val="minMax"/>
          <c:min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621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365760</xdr:colOff>
      <xdr:row>5</xdr:row>
      <xdr:rowOff>83820</xdr:rowOff>
    </xdr:from>
    <xdr:to>
      <xdr:col>22</xdr:col>
      <xdr:colOff>60960</xdr:colOff>
      <xdr:row>20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D70443-7150-45EE-AFC8-89CAB371C3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411480</xdr:colOff>
      <xdr:row>10</xdr:row>
      <xdr:rowOff>76200</xdr:rowOff>
    </xdr:from>
    <xdr:to>
      <xdr:col>8</xdr:col>
      <xdr:colOff>274320</xdr:colOff>
      <xdr:row>25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4599DD-035A-4BC2-85FB-EB5F8B6D0D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21"/>
  <sheetViews>
    <sheetView workbookViewId="0">
      <selection activeCell="M1" sqref="M1"/>
    </sheetView>
  </sheetViews>
  <sheetFormatPr defaultRowHeight="14.4" x14ac:dyDescent="0.3"/>
  <cols>
    <col min="11" max="11" width="12.33203125" customWidth="1"/>
  </cols>
  <sheetData>
    <row r="1" spans="2:12" x14ac:dyDescent="0.3">
      <c r="B1" s="1" t="s">
        <v>0</v>
      </c>
      <c r="C1" s="1" t="s">
        <v>1</v>
      </c>
    </row>
    <row r="2" spans="2:12" x14ac:dyDescent="0.3">
      <c r="B2">
        <v>1</v>
      </c>
      <c r="C2">
        <f ca="1">RANDBETWEEN(1,6)</f>
        <v>6</v>
      </c>
      <c r="G2" t="s">
        <v>2</v>
      </c>
    </row>
    <row r="3" spans="2:12" x14ac:dyDescent="0.3">
      <c r="B3">
        <v>2</v>
      </c>
      <c r="C3">
        <f t="shared" ref="C3:C66" ca="1" si="0">RANDBETWEEN(1,6)</f>
        <v>5</v>
      </c>
      <c r="G3" t="s">
        <v>5</v>
      </c>
    </row>
    <row r="4" spans="2:12" x14ac:dyDescent="0.3">
      <c r="B4">
        <v>3</v>
      </c>
      <c r="C4">
        <f t="shared" ca="1" si="0"/>
        <v>4</v>
      </c>
    </row>
    <row r="5" spans="2:12" x14ac:dyDescent="0.3">
      <c r="B5">
        <v>4</v>
      </c>
      <c r="C5">
        <f t="shared" ca="1" si="0"/>
        <v>3</v>
      </c>
    </row>
    <row r="6" spans="2:12" x14ac:dyDescent="0.3">
      <c r="B6">
        <v>5</v>
      </c>
      <c r="C6">
        <f t="shared" ca="1" si="0"/>
        <v>1</v>
      </c>
    </row>
    <row r="7" spans="2:12" x14ac:dyDescent="0.3">
      <c r="B7">
        <v>6</v>
      </c>
      <c r="C7">
        <f t="shared" ca="1" si="0"/>
        <v>4</v>
      </c>
    </row>
    <row r="8" spans="2:12" x14ac:dyDescent="0.3">
      <c r="B8">
        <v>7</v>
      </c>
      <c r="C8">
        <f t="shared" ca="1" si="0"/>
        <v>6</v>
      </c>
      <c r="F8" s="1" t="s">
        <v>0</v>
      </c>
      <c r="G8" s="1" t="s">
        <v>3</v>
      </c>
      <c r="H8" s="1" t="s">
        <v>4</v>
      </c>
      <c r="I8" s="1" t="s">
        <v>6</v>
      </c>
      <c r="J8">
        <f ca="1">SUM(I9:I14)</f>
        <v>3.3999999999999995</v>
      </c>
      <c r="K8" s="1" t="s">
        <v>7</v>
      </c>
      <c r="L8">
        <v>5.99</v>
      </c>
    </row>
    <row r="9" spans="2:12" x14ac:dyDescent="0.3">
      <c r="B9">
        <v>8</v>
      </c>
      <c r="C9">
        <f t="shared" ca="1" si="0"/>
        <v>6</v>
      </c>
      <c r="F9">
        <v>1</v>
      </c>
      <c r="G9">
        <f ca="1">COUNTIF($C$2:$C$121,F9)</f>
        <v>16</v>
      </c>
      <c r="H9">
        <v>20</v>
      </c>
      <c r="I9">
        <f ca="1">(G9-H9)^2/H9</f>
        <v>0.8</v>
      </c>
    </row>
    <row r="10" spans="2:12" x14ac:dyDescent="0.3">
      <c r="B10">
        <v>9</v>
      </c>
      <c r="C10">
        <f t="shared" ca="1" si="0"/>
        <v>6</v>
      </c>
      <c r="F10">
        <v>2</v>
      </c>
      <c r="G10">
        <f t="shared" ref="G10:G14" ca="1" si="1">COUNTIF($C$2:$C$121,F10)</f>
        <v>25</v>
      </c>
      <c r="H10">
        <v>20</v>
      </c>
      <c r="I10">
        <f t="shared" ref="I10:I14" ca="1" si="2">(G10-H10)^2/H10</f>
        <v>1.25</v>
      </c>
    </row>
    <row r="11" spans="2:12" x14ac:dyDescent="0.3">
      <c r="B11">
        <v>10</v>
      </c>
      <c r="C11">
        <f t="shared" ca="1" si="0"/>
        <v>3</v>
      </c>
      <c r="F11">
        <v>3</v>
      </c>
      <c r="G11">
        <f t="shared" ca="1" si="1"/>
        <v>16</v>
      </c>
      <c r="H11">
        <v>20</v>
      </c>
      <c r="I11">
        <f t="shared" ca="1" si="2"/>
        <v>0.8</v>
      </c>
    </row>
    <row r="12" spans="2:12" x14ac:dyDescent="0.3">
      <c r="B12">
        <v>11</v>
      </c>
      <c r="C12">
        <f t="shared" ca="1" si="0"/>
        <v>6</v>
      </c>
      <c r="F12">
        <v>4</v>
      </c>
      <c r="G12">
        <f t="shared" ca="1" si="1"/>
        <v>23</v>
      </c>
      <c r="H12">
        <v>20</v>
      </c>
      <c r="I12">
        <f t="shared" ca="1" si="2"/>
        <v>0.45</v>
      </c>
    </row>
    <row r="13" spans="2:12" x14ac:dyDescent="0.3">
      <c r="B13">
        <v>12</v>
      </c>
      <c r="C13">
        <f t="shared" ca="1" si="0"/>
        <v>5</v>
      </c>
      <c r="F13">
        <v>5</v>
      </c>
      <c r="G13">
        <f t="shared" ca="1" si="1"/>
        <v>19</v>
      </c>
      <c r="H13">
        <v>20</v>
      </c>
      <c r="I13">
        <f t="shared" ca="1" si="2"/>
        <v>0.05</v>
      </c>
    </row>
    <row r="14" spans="2:12" x14ac:dyDescent="0.3">
      <c r="B14">
        <v>13</v>
      </c>
      <c r="C14">
        <f t="shared" ca="1" si="0"/>
        <v>4</v>
      </c>
      <c r="F14">
        <v>6</v>
      </c>
      <c r="G14">
        <f t="shared" ca="1" si="1"/>
        <v>21</v>
      </c>
      <c r="H14">
        <v>20</v>
      </c>
      <c r="I14">
        <f t="shared" ca="1" si="2"/>
        <v>0.05</v>
      </c>
    </row>
    <row r="15" spans="2:12" x14ac:dyDescent="0.3">
      <c r="B15">
        <v>14</v>
      </c>
      <c r="C15">
        <f t="shared" ca="1" si="0"/>
        <v>5</v>
      </c>
    </row>
    <row r="16" spans="2:12" x14ac:dyDescent="0.3">
      <c r="B16">
        <v>15</v>
      </c>
      <c r="C16">
        <f t="shared" ca="1" si="0"/>
        <v>2</v>
      </c>
    </row>
    <row r="17" spans="2:3" x14ac:dyDescent="0.3">
      <c r="B17">
        <v>16</v>
      </c>
      <c r="C17">
        <f t="shared" ca="1" si="0"/>
        <v>4</v>
      </c>
    </row>
    <row r="18" spans="2:3" x14ac:dyDescent="0.3">
      <c r="B18">
        <v>17</v>
      </c>
      <c r="C18">
        <f t="shared" ca="1" si="0"/>
        <v>3</v>
      </c>
    </row>
    <row r="19" spans="2:3" x14ac:dyDescent="0.3">
      <c r="B19">
        <v>18</v>
      </c>
      <c r="C19">
        <f t="shared" ca="1" si="0"/>
        <v>4</v>
      </c>
    </row>
    <row r="20" spans="2:3" x14ac:dyDescent="0.3">
      <c r="B20">
        <v>19</v>
      </c>
      <c r="C20">
        <f t="shared" ca="1" si="0"/>
        <v>4</v>
      </c>
    </row>
    <row r="21" spans="2:3" x14ac:dyDescent="0.3">
      <c r="B21">
        <v>20</v>
      </c>
      <c r="C21">
        <f t="shared" ca="1" si="0"/>
        <v>6</v>
      </c>
    </row>
    <row r="22" spans="2:3" x14ac:dyDescent="0.3">
      <c r="B22">
        <v>21</v>
      </c>
      <c r="C22">
        <f t="shared" ca="1" si="0"/>
        <v>2</v>
      </c>
    </row>
    <row r="23" spans="2:3" x14ac:dyDescent="0.3">
      <c r="B23">
        <v>22</v>
      </c>
      <c r="C23">
        <f t="shared" ca="1" si="0"/>
        <v>2</v>
      </c>
    </row>
    <row r="24" spans="2:3" x14ac:dyDescent="0.3">
      <c r="B24">
        <v>23</v>
      </c>
      <c r="C24">
        <f t="shared" ca="1" si="0"/>
        <v>4</v>
      </c>
    </row>
    <row r="25" spans="2:3" x14ac:dyDescent="0.3">
      <c r="B25">
        <v>24</v>
      </c>
      <c r="C25">
        <f t="shared" ca="1" si="0"/>
        <v>1</v>
      </c>
    </row>
    <row r="26" spans="2:3" x14ac:dyDescent="0.3">
      <c r="B26">
        <v>25</v>
      </c>
      <c r="C26">
        <f t="shared" ca="1" si="0"/>
        <v>2</v>
      </c>
    </row>
    <row r="27" spans="2:3" x14ac:dyDescent="0.3">
      <c r="B27">
        <v>26</v>
      </c>
      <c r="C27">
        <f t="shared" ca="1" si="0"/>
        <v>5</v>
      </c>
    </row>
    <row r="28" spans="2:3" x14ac:dyDescent="0.3">
      <c r="B28">
        <v>27</v>
      </c>
      <c r="C28">
        <f t="shared" ca="1" si="0"/>
        <v>4</v>
      </c>
    </row>
    <row r="29" spans="2:3" x14ac:dyDescent="0.3">
      <c r="B29">
        <v>28</v>
      </c>
      <c r="C29">
        <f t="shared" ca="1" si="0"/>
        <v>2</v>
      </c>
    </row>
    <row r="30" spans="2:3" x14ac:dyDescent="0.3">
      <c r="B30">
        <v>29</v>
      </c>
      <c r="C30">
        <f t="shared" ca="1" si="0"/>
        <v>3</v>
      </c>
    </row>
    <row r="31" spans="2:3" x14ac:dyDescent="0.3">
      <c r="B31">
        <v>30</v>
      </c>
      <c r="C31">
        <f t="shared" ca="1" si="0"/>
        <v>1</v>
      </c>
    </row>
    <row r="32" spans="2:3" x14ac:dyDescent="0.3">
      <c r="B32">
        <v>31</v>
      </c>
      <c r="C32">
        <f t="shared" ca="1" si="0"/>
        <v>2</v>
      </c>
    </row>
    <row r="33" spans="2:3" x14ac:dyDescent="0.3">
      <c r="B33">
        <v>32</v>
      </c>
      <c r="C33">
        <f t="shared" ca="1" si="0"/>
        <v>1</v>
      </c>
    </row>
    <row r="34" spans="2:3" x14ac:dyDescent="0.3">
      <c r="B34">
        <v>33</v>
      </c>
      <c r="C34">
        <f t="shared" ca="1" si="0"/>
        <v>3</v>
      </c>
    </row>
    <row r="35" spans="2:3" x14ac:dyDescent="0.3">
      <c r="B35">
        <v>34</v>
      </c>
      <c r="C35">
        <f t="shared" ca="1" si="0"/>
        <v>6</v>
      </c>
    </row>
    <row r="36" spans="2:3" x14ac:dyDescent="0.3">
      <c r="B36">
        <v>35</v>
      </c>
      <c r="C36">
        <f t="shared" ca="1" si="0"/>
        <v>3</v>
      </c>
    </row>
    <row r="37" spans="2:3" x14ac:dyDescent="0.3">
      <c r="B37">
        <v>36</v>
      </c>
      <c r="C37">
        <f t="shared" ca="1" si="0"/>
        <v>5</v>
      </c>
    </row>
    <row r="38" spans="2:3" x14ac:dyDescent="0.3">
      <c r="B38">
        <v>37</v>
      </c>
      <c r="C38">
        <f t="shared" ca="1" si="0"/>
        <v>5</v>
      </c>
    </row>
    <row r="39" spans="2:3" x14ac:dyDescent="0.3">
      <c r="B39">
        <v>38</v>
      </c>
      <c r="C39">
        <f t="shared" ca="1" si="0"/>
        <v>6</v>
      </c>
    </row>
    <row r="40" spans="2:3" x14ac:dyDescent="0.3">
      <c r="B40">
        <v>39</v>
      </c>
      <c r="C40">
        <f t="shared" ca="1" si="0"/>
        <v>3</v>
      </c>
    </row>
    <row r="41" spans="2:3" x14ac:dyDescent="0.3">
      <c r="B41">
        <v>40</v>
      </c>
      <c r="C41">
        <f t="shared" ca="1" si="0"/>
        <v>2</v>
      </c>
    </row>
    <row r="42" spans="2:3" x14ac:dyDescent="0.3">
      <c r="B42">
        <v>41</v>
      </c>
      <c r="C42">
        <f t="shared" ca="1" si="0"/>
        <v>3</v>
      </c>
    </row>
    <row r="43" spans="2:3" x14ac:dyDescent="0.3">
      <c r="B43">
        <v>42</v>
      </c>
      <c r="C43">
        <f t="shared" ca="1" si="0"/>
        <v>5</v>
      </c>
    </row>
    <row r="44" spans="2:3" x14ac:dyDescent="0.3">
      <c r="B44">
        <v>43</v>
      </c>
      <c r="C44">
        <f t="shared" ca="1" si="0"/>
        <v>5</v>
      </c>
    </row>
    <row r="45" spans="2:3" x14ac:dyDescent="0.3">
      <c r="B45">
        <v>44</v>
      </c>
      <c r="C45">
        <f t="shared" ca="1" si="0"/>
        <v>1</v>
      </c>
    </row>
    <row r="46" spans="2:3" x14ac:dyDescent="0.3">
      <c r="B46">
        <v>45</v>
      </c>
      <c r="C46">
        <f t="shared" ca="1" si="0"/>
        <v>5</v>
      </c>
    </row>
    <row r="47" spans="2:3" x14ac:dyDescent="0.3">
      <c r="B47">
        <v>46</v>
      </c>
      <c r="C47">
        <f t="shared" ca="1" si="0"/>
        <v>1</v>
      </c>
    </row>
    <row r="48" spans="2:3" x14ac:dyDescent="0.3">
      <c r="B48">
        <v>47</v>
      </c>
      <c r="C48">
        <f t="shared" ca="1" si="0"/>
        <v>4</v>
      </c>
    </row>
    <row r="49" spans="2:3" x14ac:dyDescent="0.3">
      <c r="B49">
        <v>48</v>
      </c>
      <c r="C49">
        <f t="shared" ca="1" si="0"/>
        <v>2</v>
      </c>
    </row>
    <row r="50" spans="2:3" x14ac:dyDescent="0.3">
      <c r="B50">
        <v>49</v>
      </c>
      <c r="C50">
        <f t="shared" ca="1" si="0"/>
        <v>1</v>
      </c>
    </row>
    <row r="51" spans="2:3" x14ac:dyDescent="0.3">
      <c r="B51">
        <v>50</v>
      </c>
      <c r="C51">
        <f t="shared" ca="1" si="0"/>
        <v>5</v>
      </c>
    </row>
    <row r="52" spans="2:3" x14ac:dyDescent="0.3">
      <c r="B52">
        <v>51</v>
      </c>
      <c r="C52">
        <f t="shared" ca="1" si="0"/>
        <v>2</v>
      </c>
    </row>
    <row r="53" spans="2:3" x14ac:dyDescent="0.3">
      <c r="B53">
        <v>52</v>
      </c>
      <c r="C53">
        <f t="shared" ca="1" si="0"/>
        <v>2</v>
      </c>
    </row>
    <row r="54" spans="2:3" x14ac:dyDescent="0.3">
      <c r="B54">
        <v>53</v>
      </c>
      <c r="C54">
        <f t="shared" ca="1" si="0"/>
        <v>3</v>
      </c>
    </row>
    <row r="55" spans="2:3" x14ac:dyDescent="0.3">
      <c r="B55">
        <v>54</v>
      </c>
      <c r="C55">
        <f t="shared" ca="1" si="0"/>
        <v>6</v>
      </c>
    </row>
    <row r="56" spans="2:3" x14ac:dyDescent="0.3">
      <c r="B56">
        <v>55</v>
      </c>
      <c r="C56">
        <f t="shared" ca="1" si="0"/>
        <v>6</v>
      </c>
    </row>
    <row r="57" spans="2:3" x14ac:dyDescent="0.3">
      <c r="B57">
        <v>56</v>
      </c>
      <c r="C57">
        <f t="shared" ca="1" si="0"/>
        <v>2</v>
      </c>
    </row>
    <row r="58" spans="2:3" x14ac:dyDescent="0.3">
      <c r="B58">
        <v>57</v>
      </c>
      <c r="C58">
        <f t="shared" ca="1" si="0"/>
        <v>4</v>
      </c>
    </row>
    <row r="59" spans="2:3" x14ac:dyDescent="0.3">
      <c r="B59">
        <v>58</v>
      </c>
      <c r="C59">
        <f t="shared" ca="1" si="0"/>
        <v>6</v>
      </c>
    </row>
    <row r="60" spans="2:3" x14ac:dyDescent="0.3">
      <c r="B60">
        <v>59</v>
      </c>
      <c r="C60">
        <f t="shared" ca="1" si="0"/>
        <v>4</v>
      </c>
    </row>
    <row r="61" spans="2:3" x14ac:dyDescent="0.3">
      <c r="B61">
        <v>60</v>
      </c>
      <c r="C61">
        <f t="shared" ca="1" si="0"/>
        <v>6</v>
      </c>
    </row>
    <row r="62" spans="2:3" x14ac:dyDescent="0.3">
      <c r="B62">
        <v>61</v>
      </c>
      <c r="C62">
        <f t="shared" ca="1" si="0"/>
        <v>6</v>
      </c>
    </row>
    <row r="63" spans="2:3" x14ac:dyDescent="0.3">
      <c r="B63">
        <v>62</v>
      </c>
      <c r="C63">
        <f t="shared" ca="1" si="0"/>
        <v>5</v>
      </c>
    </row>
    <row r="64" spans="2:3" x14ac:dyDescent="0.3">
      <c r="B64">
        <v>63</v>
      </c>
      <c r="C64">
        <f t="shared" ca="1" si="0"/>
        <v>5</v>
      </c>
    </row>
    <row r="65" spans="2:3" x14ac:dyDescent="0.3">
      <c r="B65">
        <v>64</v>
      </c>
      <c r="C65">
        <f t="shared" ca="1" si="0"/>
        <v>6</v>
      </c>
    </row>
    <row r="66" spans="2:3" x14ac:dyDescent="0.3">
      <c r="B66">
        <v>65</v>
      </c>
      <c r="C66">
        <f t="shared" ca="1" si="0"/>
        <v>6</v>
      </c>
    </row>
    <row r="67" spans="2:3" x14ac:dyDescent="0.3">
      <c r="B67">
        <v>66</v>
      </c>
      <c r="C67">
        <f t="shared" ref="C67:C121" ca="1" si="3">RANDBETWEEN(1,6)</f>
        <v>6</v>
      </c>
    </row>
    <row r="68" spans="2:3" x14ac:dyDescent="0.3">
      <c r="B68">
        <v>67</v>
      </c>
      <c r="C68">
        <f t="shared" ca="1" si="3"/>
        <v>2</v>
      </c>
    </row>
    <row r="69" spans="2:3" x14ac:dyDescent="0.3">
      <c r="B69">
        <v>68</v>
      </c>
      <c r="C69">
        <f t="shared" ca="1" si="3"/>
        <v>3</v>
      </c>
    </row>
    <row r="70" spans="2:3" x14ac:dyDescent="0.3">
      <c r="B70">
        <v>69</v>
      </c>
      <c r="C70">
        <f t="shared" ca="1" si="3"/>
        <v>3</v>
      </c>
    </row>
    <row r="71" spans="2:3" x14ac:dyDescent="0.3">
      <c r="B71">
        <v>70</v>
      </c>
      <c r="C71">
        <f t="shared" ca="1" si="3"/>
        <v>1</v>
      </c>
    </row>
    <row r="72" spans="2:3" x14ac:dyDescent="0.3">
      <c r="B72">
        <v>71</v>
      </c>
      <c r="C72">
        <f t="shared" ca="1" si="3"/>
        <v>6</v>
      </c>
    </row>
    <row r="73" spans="2:3" x14ac:dyDescent="0.3">
      <c r="B73">
        <v>72</v>
      </c>
      <c r="C73">
        <f t="shared" ca="1" si="3"/>
        <v>2</v>
      </c>
    </row>
    <row r="74" spans="2:3" x14ac:dyDescent="0.3">
      <c r="B74">
        <v>73</v>
      </c>
      <c r="C74">
        <f t="shared" ca="1" si="3"/>
        <v>2</v>
      </c>
    </row>
    <row r="75" spans="2:3" x14ac:dyDescent="0.3">
      <c r="B75">
        <v>74</v>
      </c>
      <c r="C75">
        <f t="shared" ca="1" si="3"/>
        <v>5</v>
      </c>
    </row>
    <row r="76" spans="2:3" x14ac:dyDescent="0.3">
      <c r="B76">
        <v>75</v>
      </c>
      <c r="C76">
        <f t="shared" ca="1" si="3"/>
        <v>4</v>
      </c>
    </row>
    <row r="77" spans="2:3" x14ac:dyDescent="0.3">
      <c r="B77">
        <v>76</v>
      </c>
      <c r="C77">
        <f t="shared" ca="1" si="3"/>
        <v>1</v>
      </c>
    </row>
    <row r="78" spans="2:3" x14ac:dyDescent="0.3">
      <c r="B78">
        <v>77</v>
      </c>
      <c r="C78">
        <f t="shared" ca="1" si="3"/>
        <v>2</v>
      </c>
    </row>
    <row r="79" spans="2:3" x14ac:dyDescent="0.3">
      <c r="B79">
        <v>78</v>
      </c>
      <c r="C79">
        <f t="shared" ca="1" si="3"/>
        <v>1</v>
      </c>
    </row>
    <row r="80" spans="2:3" x14ac:dyDescent="0.3">
      <c r="B80">
        <v>79</v>
      </c>
      <c r="C80">
        <f t="shared" ca="1" si="3"/>
        <v>5</v>
      </c>
    </row>
    <row r="81" spans="2:3" x14ac:dyDescent="0.3">
      <c r="B81">
        <v>80</v>
      </c>
      <c r="C81">
        <f t="shared" ca="1" si="3"/>
        <v>1</v>
      </c>
    </row>
    <row r="82" spans="2:3" x14ac:dyDescent="0.3">
      <c r="B82">
        <v>81</v>
      </c>
      <c r="C82">
        <f t="shared" ca="1" si="3"/>
        <v>4</v>
      </c>
    </row>
    <row r="83" spans="2:3" x14ac:dyDescent="0.3">
      <c r="B83">
        <v>82</v>
      </c>
      <c r="C83">
        <f t="shared" ca="1" si="3"/>
        <v>4</v>
      </c>
    </row>
    <row r="84" spans="2:3" x14ac:dyDescent="0.3">
      <c r="B84">
        <v>83</v>
      </c>
      <c r="C84">
        <f t="shared" ca="1" si="3"/>
        <v>4</v>
      </c>
    </row>
    <row r="85" spans="2:3" x14ac:dyDescent="0.3">
      <c r="B85">
        <v>84</v>
      </c>
      <c r="C85">
        <f t="shared" ca="1" si="3"/>
        <v>2</v>
      </c>
    </row>
    <row r="86" spans="2:3" x14ac:dyDescent="0.3">
      <c r="B86">
        <v>85</v>
      </c>
      <c r="C86">
        <f t="shared" ca="1" si="3"/>
        <v>5</v>
      </c>
    </row>
    <row r="87" spans="2:3" x14ac:dyDescent="0.3">
      <c r="B87">
        <v>86</v>
      </c>
      <c r="C87">
        <f t="shared" ca="1" si="3"/>
        <v>6</v>
      </c>
    </row>
    <row r="88" spans="2:3" x14ac:dyDescent="0.3">
      <c r="B88">
        <v>87</v>
      </c>
      <c r="C88">
        <f t="shared" ca="1" si="3"/>
        <v>5</v>
      </c>
    </row>
    <row r="89" spans="2:3" x14ac:dyDescent="0.3">
      <c r="B89">
        <v>88</v>
      </c>
      <c r="C89">
        <f t="shared" ca="1" si="3"/>
        <v>4</v>
      </c>
    </row>
    <row r="90" spans="2:3" x14ac:dyDescent="0.3">
      <c r="B90">
        <v>89</v>
      </c>
      <c r="C90">
        <f t="shared" ca="1" si="3"/>
        <v>2</v>
      </c>
    </row>
    <row r="91" spans="2:3" x14ac:dyDescent="0.3">
      <c r="B91">
        <v>90</v>
      </c>
      <c r="C91">
        <f t="shared" ca="1" si="3"/>
        <v>4</v>
      </c>
    </row>
    <row r="92" spans="2:3" x14ac:dyDescent="0.3">
      <c r="B92">
        <v>91</v>
      </c>
      <c r="C92">
        <f t="shared" ca="1" si="3"/>
        <v>4</v>
      </c>
    </row>
    <row r="93" spans="2:3" x14ac:dyDescent="0.3">
      <c r="B93">
        <v>92</v>
      </c>
      <c r="C93">
        <f t="shared" ca="1" si="3"/>
        <v>4</v>
      </c>
    </row>
    <row r="94" spans="2:3" x14ac:dyDescent="0.3">
      <c r="B94">
        <v>93</v>
      </c>
      <c r="C94">
        <f t="shared" ca="1" si="3"/>
        <v>4</v>
      </c>
    </row>
    <row r="95" spans="2:3" x14ac:dyDescent="0.3">
      <c r="B95">
        <v>94</v>
      </c>
      <c r="C95">
        <f t="shared" ca="1" si="3"/>
        <v>1</v>
      </c>
    </row>
    <row r="96" spans="2:3" x14ac:dyDescent="0.3">
      <c r="B96">
        <v>95</v>
      </c>
      <c r="C96">
        <f t="shared" ca="1" si="3"/>
        <v>1</v>
      </c>
    </row>
    <row r="97" spans="2:3" x14ac:dyDescent="0.3">
      <c r="B97">
        <v>96</v>
      </c>
      <c r="C97">
        <f t="shared" ca="1" si="3"/>
        <v>6</v>
      </c>
    </row>
    <row r="98" spans="2:3" x14ac:dyDescent="0.3">
      <c r="B98">
        <v>97</v>
      </c>
      <c r="C98">
        <f t="shared" ca="1" si="3"/>
        <v>6</v>
      </c>
    </row>
    <row r="99" spans="2:3" x14ac:dyDescent="0.3">
      <c r="B99">
        <v>98</v>
      </c>
      <c r="C99">
        <f t="shared" ca="1" si="3"/>
        <v>3</v>
      </c>
    </row>
    <row r="100" spans="2:3" x14ac:dyDescent="0.3">
      <c r="B100">
        <v>99</v>
      </c>
      <c r="C100">
        <f t="shared" ca="1" si="3"/>
        <v>2</v>
      </c>
    </row>
    <row r="101" spans="2:3" x14ac:dyDescent="0.3">
      <c r="B101">
        <v>100</v>
      </c>
      <c r="C101">
        <f t="shared" ca="1" si="3"/>
        <v>2</v>
      </c>
    </row>
    <row r="102" spans="2:3" x14ac:dyDescent="0.3">
      <c r="B102">
        <v>101</v>
      </c>
      <c r="C102">
        <f t="shared" ca="1" si="3"/>
        <v>5</v>
      </c>
    </row>
    <row r="103" spans="2:3" x14ac:dyDescent="0.3">
      <c r="B103">
        <v>102</v>
      </c>
      <c r="C103">
        <f t="shared" ca="1" si="3"/>
        <v>4</v>
      </c>
    </row>
    <row r="104" spans="2:3" x14ac:dyDescent="0.3">
      <c r="B104">
        <v>103</v>
      </c>
      <c r="C104">
        <f t="shared" ca="1" si="3"/>
        <v>5</v>
      </c>
    </row>
    <row r="105" spans="2:3" x14ac:dyDescent="0.3">
      <c r="B105">
        <v>104</v>
      </c>
      <c r="C105">
        <f t="shared" ca="1" si="3"/>
        <v>2</v>
      </c>
    </row>
    <row r="106" spans="2:3" x14ac:dyDescent="0.3">
      <c r="B106">
        <v>105</v>
      </c>
      <c r="C106">
        <f t="shared" ca="1" si="3"/>
        <v>1</v>
      </c>
    </row>
    <row r="107" spans="2:3" x14ac:dyDescent="0.3">
      <c r="B107">
        <v>106</v>
      </c>
      <c r="C107">
        <f t="shared" ca="1" si="3"/>
        <v>1</v>
      </c>
    </row>
    <row r="108" spans="2:3" x14ac:dyDescent="0.3">
      <c r="B108">
        <v>107</v>
      </c>
      <c r="C108">
        <f t="shared" ca="1" si="3"/>
        <v>4</v>
      </c>
    </row>
    <row r="109" spans="2:3" x14ac:dyDescent="0.3">
      <c r="B109">
        <v>108</v>
      </c>
      <c r="C109">
        <f t="shared" ca="1" si="3"/>
        <v>1</v>
      </c>
    </row>
    <row r="110" spans="2:3" x14ac:dyDescent="0.3">
      <c r="B110">
        <v>109</v>
      </c>
      <c r="C110">
        <f t="shared" ca="1" si="3"/>
        <v>4</v>
      </c>
    </row>
    <row r="111" spans="2:3" x14ac:dyDescent="0.3">
      <c r="B111">
        <v>110</v>
      </c>
      <c r="C111">
        <f t="shared" ca="1" si="3"/>
        <v>6</v>
      </c>
    </row>
    <row r="112" spans="2:3" x14ac:dyDescent="0.3">
      <c r="B112">
        <v>111</v>
      </c>
      <c r="C112">
        <f t="shared" ca="1" si="3"/>
        <v>2</v>
      </c>
    </row>
    <row r="113" spans="2:3" x14ac:dyDescent="0.3">
      <c r="B113">
        <v>112</v>
      </c>
      <c r="C113">
        <f t="shared" ca="1" si="3"/>
        <v>3</v>
      </c>
    </row>
    <row r="114" spans="2:3" x14ac:dyDescent="0.3">
      <c r="B114">
        <v>113</v>
      </c>
      <c r="C114">
        <f t="shared" ca="1" si="3"/>
        <v>2</v>
      </c>
    </row>
    <row r="115" spans="2:3" x14ac:dyDescent="0.3">
      <c r="B115">
        <v>114</v>
      </c>
      <c r="C115">
        <f t="shared" ca="1" si="3"/>
        <v>2</v>
      </c>
    </row>
    <row r="116" spans="2:3" x14ac:dyDescent="0.3">
      <c r="B116">
        <v>115</v>
      </c>
      <c r="C116">
        <f t="shared" ca="1" si="3"/>
        <v>3</v>
      </c>
    </row>
    <row r="117" spans="2:3" x14ac:dyDescent="0.3">
      <c r="B117">
        <v>116</v>
      </c>
      <c r="C117">
        <f t="shared" ca="1" si="3"/>
        <v>5</v>
      </c>
    </row>
    <row r="118" spans="2:3" x14ac:dyDescent="0.3">
      <c r="B118">
        <v>117</v>
      </c>
      <c r="C118">
        <f t="shared" ca="1" si="3"/>
        <v>3</v>
      </c>
    </row>
    <row r="119" spans="2:3" x14ac:dyDescent="0.3">
      <c r="B119">
        <v>118</v>
      </c>
      <c r="C119">
        <f t="shared" ca="1" si="3"/>
        <v>2</v>
      </c>
    </row>
    <row r="120" spans="2:3" x14ac:dyDescent="0.3">
      <c r="B120">
        <v>119</v>
      </c>
      <c r="C120">
        <f t="shared" ca="1" si="3"/>
        <v>3</v>
      </c>
    </row>
    <row r="121" spans="2:3" x14ac:dyDescent="0.3">
      <c r="B121">
        <v>120</v>
      </c>
      <c r="C121">
        <f t="shared" ca="1" si="3"/>
        <v>2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S63"/>
  <sheetViews>
    <sheetView tabSelected="1" workbookViewId="0">
      <selection activeCell="L7" sqref="L7"/>
    </sheetView>
  </sheetViews>
  <sheetFormatPr defaultRowHeight="14.4" x14ac:dyDescent="0.3"/>
  <cols>
    <col min="3" max="3" width="15.33203125" bestFit="1" customWidth="1"/>
    <col min="7" max="7" width="12.88671875" bestFit="1" customWidth="1"/>
    <col min="11" max="11" width="17.44140625" bestFit="1" customWidth="1"/>
  </cols>
  <sheetData>
    <row r="2" spans="3:16" x14ac:dyDescent="0.3">
      <c r="D2" s="1" t="s">
        <v>11</v>
      </c>
      <c r="E2">
        <v>0.32000000002422269</v>
      </c>
      <c r="F2" s="1" t="s">
        <v>12</v>
      </c>
      <c r="G2">
        <v>17.599996286557253</v>
      </c>
    </row>
    <row r="3" spans="3:16" x14ac:dyDescent="0.3">
      <c r="C3" s="1" t="s">
        <v>8</v>
      </c>
      <c r="D3" s="1" t="s">
        <v>9</v>
      </c>
      <c r="E3" s="1" t="s">
        <v>10</v>
      </c>
      <c r="F3" s="1" t="s">
        <v>13</v>
      </c>
      <c r="G3" s="1" t="s">
        <v>6</v>
      </c>
      <c r="H3">
        <f>SUM(F4:F8)</f>
        <v>12.40000000006893</v>
      </c>
      <c r="K3" t="s">
        <v>14</v>
      </c>
    </row>
    <row r="4" spans="3:16" ht="15" thickBot="1" x14ac:dyDescent="0.35">
      <c r="C4">
        <v>10</v>
      </c>
      <c r="D4">
        <v>20</v>
      </c>
      <c r="E4">
        <f>intecept + akif *C4</f>
        <v>20.79999628679948</v>
      </c>
      <c r="F4">
        <f>(D4-E4)^2</f>
        <v>0.63999405889295635</v>
      </c>
    </row>
    <row r="5" spans="3:16" x14ac:dyDescent="0.3">
      <c r="C5">
        <v>15</v>
      </c>
      <c r="D5">
        <v>22</v>
      </c>
      <c r="E5">
        <f>intecept + akif *C5</f>
        <v>22.399996286920594</v>
      </c>
      <c r="F5">
        <f t="shared" ref="F5:F8" si="0">(D5-E5)^2</f>
        <v>0.15999702955026196</v>
      </c>
      <c r="G5" s="1" t="s">
        <v>37</v>
      </c>
      <c r="H5">
        <f>CORREL(C4:C8,D4:D8)</f>
        <v>0.82078268166812329</v>
      </c>
      <c r="K5" s="5" t="s">
        <v>15</v>
      </c>
      <c r="L5" s="5"/>
    </row>
    <row r="6" spans="3:16" x14ac:dyDescent="0.3">
      <c r="C6">
        <v>20</v>
      </c>
      <c r="D6">
        <v>25</v>
      </c>
      <c r="E6">
        <f>intecept + akif *C6</f>
        <v>23.999996287041707</v>
      </c>
      <c r="F6">
        <f t="shared" si="0"/>
        <v>1.0000074259303717</v>
      </c>
      <c r="G6" s="1" t="s">
        <v>38</v>
      </c>
      <c r="H6">
        <f>H5^2</f>
        <v>0.67368421052631577</v>
      </c>
      <c r="K6" s="2" t="s">
        <v>16</v>
      </c>
      <c r="L6" s="2">
        <v>0.82078268166812329</v>
      </c>
    </row>
    <row r="7" spans="3:16" x14ac:dyDescent="0.3">
      <c r="C7">
        <v>25</v>
      </c>
      <c r="D7">
        <v>28</v>
      </c>
      <c r="E7">
        <f>intecept + akif *C7</f>
        <v>25.599996287162821</v>
      </c>
      <c r="F7">
        <f t="shared" si="0"/>
        <v>5.7600178216322462</v>
      </c>
      <c r="K7" s="2" t="s">
        <v>17</v>
      </c>
      <c r="L7" s="2">
        <v>0.67368421052631577</v>
      </c>
    </row>
    <row r="8" spans="3:16" x14ac:dyDescent="0.3">
      <c r="C8">
        <v>30</v>
      </c>
      <c r="D8">
        <v>25</v>
      </c>
      <c r="E8">
        <f>intecept + akif *C8</f>
        <v>27.199996287283934</v>
      </c>
      <c r="F8">
        <f t="shared" si="0"/>
        <v>4.8399836640630944</v>
      </c>
      <c r="K8" s="2" t="s">
        <v>18</v>
      </c>
      <c r="L8" s="2">
        <v>0.56491228070175437</v>
      </c>
    </row>
    <row r="9" spans="3:16" x14ac:dyDescent="0.3">
      <c r="K9" s="2" t="s">
        <v>19</v>
      </c>
      <c r="L9" s="2">
        <v>2.0330600909302543</v>
      </c>
    </row>
    <row r="10" spans="3:16" ht="15" thickBot="1" x14ac:dyDescent="0.35">
      <c r="K10" s="3" t="s">
        <v>20</v>
      </c>
      <c r="L10" s="3">
        <v>5</v>
      </c>
    </row>
    <row r="12" spans="3:16" ht="15" thickBot="1" x14ac:dyDescent="0.35">
      <c r="K12" t="s">
        <v>21</v>
      </c>
    </row>
    <row r="13" spans="3:16" x14ac:dyDescent="0.3">
      <c r="K13" s="4"/>
      <c r="L13" s="4" t="s">
        <v>25</v>
      </c>
      <c r="M13" s="4" t="s">
        <v>26</v>
      </c>
      <c r="N13" s="4" t="s">
        <v>27</v>
      </c>
      <c r="O13" s="4" t="s">
        <v>28</v>
      </c>
      <c r="P13" s="4" t="s">
        <v>29</v>
      </c>
    </row>
    <row r="14" spans="3:16" x14ac:dyDescent="0.3">
      <c r="K14" s="2" t="s">
        <v>22</v>
      </c>
      <c r="L14" s="2">
        <v>1</v>
      </c>
      <c r="M14" s="2">
        <v>25.6</v>
      </c>
      <c r="N14" s="2">
        <v>25.6</v>
      </c>
      <c r="O14" s="2">
        <v>6.193548387096774</v>
      </c>
      <c r="P14" s="2">
        <v>8.8587005313543868E-2</v>
      </c>
    </row>
    <row r="15" spans="3:16" x14ac:dyDescent="0.3">
      <c r="K15" s="2" t="s">
        <v>23</v>
      </c>
      <c r="L15" s="2">
        <v>3</v>
      </c>
      <c r="M15" s="2">
        <v>12.4</v>
      </c>
      <c r="N15" s="2">
        <v>4.1333333333333337</v>
      </c>
      <c r="O15" s="2"/>
      <c r="P15" s="2"/>
    </row>
    <row r="16" spans="3:16" ht="15" thickBot="1" x14ac:dyDescent="0.35">
      <c r="K16" s="3" t="s">
        <v>24</v>
      </c>
      <c r="L16" s="3">
        <v>4</v>
      </c>
      <c r="M16" s="3">
        <v>38</v>
      </c>
      <c r="N16" s="3"/>
      <c r="O16" s="3"/>
      <c r="P16" s="3"/>
    </row>
    <row r="17" spans="5:19" ht="15" thickBot="1" x14ac:dyDescent="0.35"/>
    <row r="18" spans="5:19" x14ac:dyDescent="0.3">
      <c r="K18" s="4"/>
      <c r="L18" s="4" t="s">
        <v>30</v>
      </c>
      <c r="M18" s="4" t="s">
        <v>19</v>
      </c>
      <c r="N18" s="4" t="s">
        <v>31</v>
      </c>
      <c r="O18" s="4" t="s">
        <v>32</v>
      </c>
      <c r="P18" s="4" t="s">
        <v>33</v>
      </c>
      <c r="Q18" s="4" t="s">
        <v>34</v>
      </c>
      <c r="R18" s="4" t="s">
        <v>35</v>
      </c>
      <c r="S18" s="4" t="s">
        <v>36</v>
      </c>
    </row>
    <row r="19" spans="5:19" x14ac:dyDescent="0.3">
      <c r="K19" s="2" t="s">
        <v>12</v>
      </c>
      <c r="L19" s="2">
        <v>17.600000000000001</v>
      </c>
      <c r="M19" s="2">
        <v>2.7276363393971708</v>
      </c>
      <c r="N19" s="2">
        <v>6.4524730609395462</v>
      </c>
      <c r="O19" s="2">
        <v>7.5502110641018309E-3</v>
      </c>
      <c r="P19" s="2">
        <v>8.9194438095278947</v>
      </c>
      <c r="Q19" s="2">
        <v>26.280556190472108</v>
      </c>
      <c r="R19" s="2">
        <v>8.9194438095278947</v>
      </c>
      <c r="S19" s="2">
        <v>26.280556190472108</v>
      </c>
    </row>
    <row r="20" spans="5:19" ht="15" thickBot="1" x14ac:dyDescent="0.35">
      <c r="K20" s="3" t="s">
        <v>8</v>
      </c>
      <c r="L20" s="3">
        <v>0.31999999999999995</v>
      </c>
      <c r="M20" s="3">
        <v>0.12858201014657272</v>
      </c>
      <c r="N20" s="3">
        <v>2.4886840673530206</v>
      </c>
      <c r="O20" s="3">
        <v>8.8587005313543868E-2</v>
      </c>
      <c r="P20" s="3">
        <v>-8.9205343116912805E-2</v>
      </c>
      <c r="Q20" s="3">
        <v>0.72920534311691276</v>
      </c>
      <c r="R20" s="3">
        <v>-8.9205343116912805E-2</v>
      </c>
      <c r="S20" s="3">
        <v>0.72920534311691276</v>
      </c>
    </row>
    <row r="28" spans="5:19" x14ac:dyDescent="0.3">
      <c r="E28" s="1" t="s">
        <v>39</v>
      </c>
    </row>
    <row r="29" spans="5:19" x14ac:dyDescent="0.3">
      <c r="E29" t="s">
        <v>40</v>
      </c>
    </row>
    <row r="30" spans="5:19" x14ac:dyDescent="0.3">
      <c r="E30" s="1" t="s">
        <v>41</v>
      </c>
    </row>
    <row r="31" spans="5:19" x14ac:dyDescent="0.3">
      <c r="E31" s="1" t="s">
        <v>42</v>
      </c>
    </row>
    <row r="32" spans="5:19" x14ac:dyDescent="0.3">
      <c r="E32" s="1" t="s">
        <v>43</v>
      </c>
    </row>
    <row r="34" spans="5:5" x14ac:dyDescent="0.3">
      <c r="E34" s="1" t="s">
        <v>44</v>
      </c>
    </row>
    <row r="35" spans="5:5" x14ac:dyDescent="0.3">
      <c r="E35" s="1" t="s">
        <v>72</v>
      </c>
    </row>
    <row r="36" spans="5:5" x14ac:dyDescent="0.3">
      <c r="E36" s="1" t="s">
        <v>73</v>
      </c>
    </row>
    <row r="37" spans="5:5" x14ac:dyDescent="0.3">
      <c r="E37" s="1" t="s">
        <v>74</v>
      </c>
    </row>
    <row r="38" spans="5:5" x14ac:dyDescent="0.3">
      <c r="E38" s="1" t="s">
        <v>75</v>
      </c>
    </row>
    <row r="39" spans="5:5" x14ac:dyDescent="0.3">
      <c r="E39" s="1" t="s">
        <v>76</v>
      </c>
    </row>
    <row r="41" spans="5:5" x14ac:dyDescent="0.3">
      <c r="E41" s="1" t="s">
        <v>45</v>
      </c>
    </row>
    <row r="42" spans="5:5" x14ac:dyDescent="0.3">
      <c r="E42" t="s">
        <v>46</v>
      </c>
    </row>
    <row r="43" spans="5:5" x14ac:dyDescent="0.3">
      <c r="E43" s="1" t="s">
        <v>48</v>
      </c>
    </row>
    <row r="45" spans="5:5" x14ac:dyDescent="0.3">
      <c r="E45" s="1" t="s">
        <v>47</v>
      </c>
    </row>
    <row r="47" spans="5:5" x14ac:dyDescent="0.3">
      <c r="E47" t="s">
        <v>70</v>
      </c>
    </row>
    <row r="48" spans="5:5" x14ac:dyDescent="0.3">
      <c r="E48" t="s">
        <v>71</v>
      </c>
    </row>
    <row r="50" spans="5:5" x14ac:dyDescent="0.3">
      <c r="E50" s="1" t="s">
        <v>49</v>
      </c>
    </row>
    <row r="51" spans="5:5" x14ac:dyDescent="0.3">
      <c r="E51" t="s">
        <v>50</v>
      </c>
    </row>
    <row r="52" spans="5:5" x14ac:dyDescent="0.3">
      <c r="E52" s="1" t="s">
        <v>78</v>
      </c>
    </row>
    <row r="53" spans="5:5" x14ac:dyDescent="0.3">
      <c r="E53" s="1"/>
    </row>
    <row r="54" spans="5:5" x14ac:dyDescent="0.3">
      <c r="E54" s="1"/>
    </row>
    <row r="55" spans="5:5" x14ac:dyDescent="0.3">
      <c r="E55" s="1" t="s">
        <v>52</v>
      </c>
    </row>
    <row r="56" spans="5:5" x14ac:dyDescent="0.3">
      <c r="E56" t="s">
        <v>51</v>
      </c>
    </row>
    <row r="57" spans="5:5" x14ac:dyDescent="0.3">
      <c r="E57" t="s">
        <v>53</v>
      </c>
    </row>
    <row r="58" spans="5:5" x14ac:dyDescent="0.3">
      <c r="E58" t="s">
        <v>54</v>
      </c>
    </row>
    <row r="60" spans="5:5" x14ac:dyDescent="0.3">
      <c r="E60" t="s">
        <v>55</v>
      </c>
    </row>
    <row r="61" spans="5:5" x14ac:dyDescent="0.3">
      <c r="E61" t="s">
        <v>77</v>
      </c>
    </row>
    <row r="63" spans="5:5" x14ac:dyDescent="0.3">
      <c r="E63" s="1" t="s">
        <v>69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9"/>
  <sheetViews>
    <sheetView workbookViewId="0">
      <selection activeCell="M10" sqref="M10"/>
    </sheetView>
  </sheetViews>
  <sheetFormatPr defaultRowHeight="14.4" x14ac:dyDescent="0.3"/>
  <cols>
    <col min="11" max="11" width="17.44140625" bestFit="1" customWidth="1"/>
    <col min="12" max="12" width="12.6640625" bestFit="1" customWidth="1"/>
    <col min="13" max="13" width="13.44140625" bestFit="1" customWidth="1"/>
    <col min="14" max="14" width="12.6640625" bestFit="1" customWidth="1"/>
    <col min="15" max="15" width="12" bestFit="1" customWidth="1"/>
    <col min="16" max="19" width="12.6640625" bestFit="1" customWidth="1"/>
  </cols>
  <sheetData>
    <row r="1" spans="1:16" x14ac:dyDescent="0.3">
      <c r="A1" t="s">
        <v>56</v>
      </c>
      <c r="B1" t="s">
        <v>57</v>
      </c>
      <c r="C1" t="s">
        <v>58</v>
      </c>
      <c r="D1" t="s">
        <v>59</v>
      </c>
      <c r="E1" t="s">
        <v>60</v>
      </c>
      <c r="F1" t="s">
        <v>61</v>
      </c>
      <c r="G1" t="s">
        <v>62</v>
      </c>
      <c r="H1" t="s">
        <v>63</v>
      </c>
    </row>
    <row r="2" spans="1:16" x14ac:dyDescent="0.3">
      <c r="A2">
        <v>1</v>
      </c>
      <c r="B2">
        <v>114300</v>
      </c>
      <c r="C2">
        <v>1790</v>
      </c>
      <c r="D2">
        <v>2</v>
      </c>
      <c r="E2">
        <v>2</v>
      </c>
      <c r="F2">
        <v>2</v>
      </c>
      <c r="G2" t="s">
        <v>64</v>
      </c>
      <c r="H2" t="s">
        <v>65</v>
      </c>
    </row>
    <row r="3" spans="1:16" x14ac:dyDescent="0.3">
      <c r="A3">
        <v>2</v>
      </c>
      <c r="B3">
        <v>114200</v>
      </c>
      <c r="C3">
        <v>2030</v>
      </c>
      <c r="D3">
        <v>4</v>
      </c>
      <c r="E3">
        <v>2</v>
      </c>
      <c r="F3">
        <v>3</v>
      </c>
      <c r="G3" t="s">
        <v>64</v>
      </c>
      <c r="H3" t="s">
        <v>65</v>
      </c>
      <c r="K3" t="s">
        <v>14</v>
      </c>
    </row>
    <row r="4" spans="1:16" ht="15" thickBot="1" x14ac:dyDescent="0.35">
      <c r="A4">
        <v>3</v>
      </c>
      <c r="B4">
        <v>114800</v>
      </c>
      <c r="C4">
        <v>1740</v>
      </c>
      <c r="D4">
        <v>3</v>
      </c>
      <c r="E4">
        <v>2</v>
      </c>
      <c r="F4">
        <v>1</v>
      </c>
      <c r="G4" t="s">
        <v>64</v>
      </c>
      <c r="H4" t="s">
        <v>65</v>
      </c>
    </row>
    <row r="5" spans="1:16" x14ac:dyDescent="0.3">
      <c r="A5">
        <v>4</v>
      </c>
      <c r="B5">
        <v>94700</v>
      </c>
      <c r="C5">
        <v>1980</v>
      </c>
      <c r="D5">
        <v>3</v>
      </c>
      <c r="E5">
        <v>2</v>
      </c>
      <c r="F5">
        <v>3</v>
      </c>
      <c r="G5" t="s">
        <v>64</v>
      </c>
      <c r="H5" t="s">
        <v>65</v>
      </c>
      <c r="K5" s="5" t="s">
        <v>15</v>
      </c>
      <c r="L5" s="5"/>
    </row>
    <row r="6" spans="1:16" x14ac:dyDescent="0.3">
      <c r="A6">
        <v>5</v>
      </c>
      <c r="B6">
        <v>119800</v>
      </c>
      <c r="C6">
        <v>2130</v>
      </c>
      <c r="D6">
        <v>3</v>
      </c>
      <c r="E6">
        <v>3</v>
      </c>
      <c r="F6">
        <v>3</v>
      </c>
      <c r="G6" t="s">
        <v>64</v>
      </c>
      <c r="H6" t="s">
        <v>65</v>
      </c>
      <c r="K6" s="2" t="s">
        <v>16</v>
      </c>
      <c r="L6" s="2">
        <v>0.8355730661585723</v>
      </c>
    </row>
    <row r="7" spans="1:16" x14ac:dyDescent="0.3">
      <c r="A7">
        <v>6</v>
      </c>
      <c r="B7">
        <v>114600</v>
      </c>
      <c r="C7">
        <v>1780</v>
      </c>
      <c r="D7">
        <v>3</v>
      </c>
      <c r="E7">
        <v>2</v>
      </c>
      <c r="F7">
        <v>2</v>
      </c>
      <c r="G7" t="s">
        <v>64</v>
      </c>
      <c r="H7" t="s">
        <v>66</v>
      </c>
      <c r="K7" s="2" t="s">
        <v>17</v>
      </c>
      <c r="L7" s="2">
        <v>0.69818234888963782</v>
      </c>
    </row>
    <row r="8" spans="1:16" x14ac:dyDescent="0.3">
      <c r="A8">
        <v>7</v>
      </c>
      <c r="B8">
        <v>151600</v>
      </c>
      <c r="C8">
        <v>1830</v>
      </c>
      <c r="D8">
        <v>3</v>
      </c>
      <c r="E8">
        <v>3</v>
      </c>
      <c r="F8">
        <v>3</v>
      </c>
      <c r="G8" t="s">
        <v>67</v>
      </c>
      <c r="H8" t="s">
        <v>68</v>
      </c>
      <c r="K8" s="2" t="s">
        <v>18</v>
      </c>
      <c r="L8" s="2">
        <v>0.68836714072344718</v>
      </c>
    </row>
    <row r="9" spans="1:16" x14ac:dyDescent="0.3">
      <c r="A9">
        <v>8</v>
      </c>
      <c r="B9">
        <v>150700</v>
      </c>
      <c r="C9">
        <v>2160</v>
      </c>
      <c r="D9">
        <v>4</v>
      </c>
      <c r="E9">
        <v>2</v>
      </c>
      <c r="F9">
        <v>2</v>
      </c>
      <c r="G9" t="s">
        <v>64</v>
      </c>
      <c r="H9" t="s">
        <v>68</v>
      </c>
      <c r="K9" s="2" t="s">
        <v>19</v>
      </c>
      <c r="L9" s="2">
        <v>14999.245515071971</v>
      </c>
    </row>
    <row r="10" spans="1:16" ht="15" thickBot="1" x14ac:dyDescent="0.35">
      <c r="A10">
        <v>9</v>
      </c>
      <c r="B10">
        <v>119200</v>
      </c>
      <c r="C10">
        <v>2110</v>
      </c>
      <c r="D10">
        <v>4</v>
      </c>
      <c r="E10">
        <v>2</v>
      </c>
      <c r="F10">
        <v>3</v>
      </c>
      <c r="G10" t="s">
        <v>64</v>
      </c>
      <c r="H10" t="s">
        <v>65</v>
      </c>
      <c r="K10" s="3" t="s">
        <v>20</v>
      </c>
      <c r="L10" s="3">
        <v>128</v>
      </c>
    </row>
    <row r="11" spans="1:16" x14ac:dyDescent="0.3">
      <c r="A11">
        <v>10</v>
      </c>
      <c r="B11">
        <v>104000</v>
      </c>
      <c r="C11">
        <v>1730</v>
      </c>
      <c r="D11">
        <v>3</v>
      </c>
      <c r="E11">
        <v>3</v>
      </c>
      <c r="F11">
        <v>3</v>
      </c>
      <c r="G11" t="s">
        <v>64</v>
      </c>
      <c r="H11" t="s">
        <v>65</v>
      </c>
    </row>
    <row r="12" spans="1:16" ht="15" thickBot="1" x14ac:dyDescent="0.35">
      <c r="A12">
        <v>11</v>
      </c>
      <c r="B12">
        <v>132500</v>
      </c>
      <c r="C12">
        <v>2030</v>
      </c>
      <c r="D12">
        <v>3</v>
      </c>
      <c r="E12">
        <v>2</v>
      </c>
      <c r="F12">
        <v>3</v>
      </c>
      <c r="G12" t="s">
        <v>67</v>
      </c>
      <c r="H12" t="s">
        <v>65</v>
      </c>
      <c r="K12" t="s">
        <v>21</v>
      </c>
    </row>
    <row r="13" spans="1:16" x14ac:dyDescent="0.3">
      <c r="A13">
        <v>12</v>
      </c>
      <c r="B13">
        <v>123000</v>
      </c>
      <c r="C13">
        <v>1870</v>
      </c>
      <c r="D13">
        <v>2</v>
      </c>
      <c r="E13">
        <v>2</v>
      </c>
      <c r="F13">
        <v>2</v>
      </c>
      <c r="G13" t="s">
        <v>67</v>
      </c>
      <c r="H13" t="s">
        <v>65</v>
      </c>
      <c r="K13" s="4"/>
      <c r="L13" s="4" t="s">
        <v>25</v>
      </c>
      <c r="M13" s="4" t="s">
        <v>26</v>
      </c>
      <c r="N13" s="4" t="s">
        <v>27</v>
      </c>
      <c r="O13" s="4" t="s">
        <v>28</v>
      </c>
      <c r="P13" s="4" t="s">
        <v>29</v>
      </c>
    </row>
    <row r="14" spans="1:16" x14ac:dyDescent="0.3">
      <c r="A14">
        <v>13</v>
      </c>
      <c r="B14">
        <v>102600</v>
      </c>
      <c r="C14">
        <v>1910</v>
      </c>
      <c r="D14">
        <v>3</v>
      </c>
      <c r="E14">
        <v>2</v>
      </c>
      <c r="F14">
        <v>4</v>
      </c>
      <c r="G14" t="s">
        <v>64</v>
      </c>
      <c r="H14" t="s">
        <v>66</v>
      </c>
      <c r="K14" s="2" t="s">
        <v>22</v>
      </c>
      <c r="L14" s="2">
        <v>4</v>
      </c>
      <c r="M14" s="2">
        <v>64012998276.241989</v>
      </c>
      <c r="N14" s="2">
        <v>16003249569.060497</v>
      </c>
      <c r="O14" s="2">
        <v>71.132709267908254</v>
      </c>
      <c r="P14" s="2">
        <v>4.4374906430685926E-31</v>
      </c>
    </row>
    <row r="15" spans="1:16" x14ac:dyDescent="0.3">
      <c r="A15">
        <v>14</v>
      </c>
      <c r="B15">
        <v>126300</v>
      </c>
      <c r="C15">
        <v>2150</v>
      </c>
      <c r="D15">
        <v>3</v>
      </c>
      <c r="E15">
        <v>3</v>
      </c>
      <c r="F15">
        <v>5</v>
      </c>
      <c r="G15" t="s">
        <v>67</v>
      </c>
      <c r="H15" t="s">
        <v>66</v>
      </c>
      <c r="K15" s="2" t="s">
        <v>23</v>
      </c>
      <c r="L15" s="2">
        <v>123</v>
      </c>
      <c r="M15" s="2">
        <v>27672216020.633015</v>
      </c>
      <c r="N15" s="2">
        <v>224977366.02140662</v>
      </c>
      <c r="O15" s="2"/>
      <c r="P15" s="2"/>
    </row>
    <row r="16" spans="1:16" ht="15" thickBot="1" x14ac:dyDescent="0.35">
      <c r="A16">
        <v>15</v>
      </c>
      <c r="B16">
        <v>176800</v>
      </c>
      <c r="C16">
        <v>2590</v>
      </c>
      <c r="D16">
        <v>4</v>
      </c>
      <c r="E16">
        <v>3</v>
      </c>
      <c r="F16">
        <v>4</v>
      </c>
      <c r="G16" t="s">
        <v>64</v>
      </c>
      <c r="H16" t="s">
        <v>68</v>
      </c>
      <c r="K16" s="3" t="s">
        <v>24</v>
      </c>
      <c r="L16" s="3">
        <v>127</v>
      </c>
      <c r="M16" s="3">
        <v>91685214296.875</v>
      </c>
      <c r="N16" s="3"/>
      <c r="O16" s="3"/>
      <c r="P16" s="3"/>
    </row>
    <row r="17" spans="1:19" ht="15" thickBot="1" x14ac:dyDescent="0.35">
      <c r="A17">
        <v>16</v>
      </c>
      <c r="B17">
        <v>145800</v>
      </c>
      <c r="C17">
        <v>1780</v>
      </c>
      <c r="D17">
        <v>4</v>
      </c>
      <c r="E17">
        <v>2</v>
      </c>
      <c r="F17">
        <v>1</v>
      </c>
      <c r="G17" t="s">
        <v>64</v>
      </c>
      <c r="H17" t="s">
        <v>68</v>
      </c>
    </row>
    <row r="18" spans="1:19" x14ac:dyDescent="0.3">
      <c r="A18">
        <v>17</v>
      </c>
      <c r="B18">
        <v>147100</v>
      </c>
      <c r="C18">
        <v>2190</v>
      </c>
      <c r="D18">
        <v>3</v>
      </c>
      <c r="E18">
        <v>3</v>
      </c>
      <c r="F18">
        <v>4</v>
      </c>
      <c r="G18" t="s">
        <v>67</v>
      </c>
      <c r="H18" t="s">
        <v>65</v>
      </c>
      <c r="K18" s="4"/>
      <c r="L18" s="4" t="s">
        <v>30</v>
      </c>
      <c r="M18" s="4" t="s">
        <v>19</v>
      </c>
      <c r="N18" s="4" t="s">
        <v>31</v>
      </c>
      <c r="O18" s="4" t="s">
        <v>32</v>
      </c>
      <c r="P18" s="4" t="s">
        <v>33</v>
      </c>
      <c r="Q18" s="4" t="s">
        <v>34</v>
      </c>
      <c r="R18" s="4" t="s">
        <v>35</v>
      </c>
      <c r="S18" s="4" t="s">
        <v>36</v>
      </c>
    </row>
    <row r="19" spans="1:19" x14ac:dyDescent="0.3">
      <c r="A19">
        <v>18</v>
      </c>
      <c r="B19">
        <v>83600</v>
      </c>
      <c r="C19">
        <v>1990</v>
      </c>
      <c r="D19">
        <v>3</v>
      </c>
      <c r="E19">
        <v>3</v>
      </c>
      <c r="F19">
        <v>4</v>
      </c>
      <c r="G19" t="s">
        <v>64</v>
      </c>
      <c r="H19" t="s">
        <v>66</v>
      </c>
      <c r="K19" s="2" t="s">
        <v>12</v>
      </c>
      <c r="L19" s="2">
        <v>-17347.376948520294</v>
      </c>
      <c r="M19" s="2">
        <v>12724.896305655866</v>
      </c>
      <c r="N19" s="2">
        <v>-1.3632627356507308</v>
      </c>
      <c r="O19" s="2">
        <v>0.17528993623470759</v>
      </c>
      <c r="P19" s="2">
        <v>-42535.528959736395</v>
      </c>
      <c r="Q19" s="2">
        <v>7840.7750626958077</v>
      </c>
      <c r="R19" s="2">
        <v>-42535.528959736395</v>
      </c>
      <c r="S19" s="2">
        <v>7840.7750626958077</v>
      </c>
    </row>
    <row r="20" spans="1:19" x14ac:dyDescent="0.3">
      <c r="A20">
        <v>19</v>
      </c>
      <c r="B20">
        <v>111400</v>
      </c>
      <c r="C20">
        <v>1700</v>
      </c>
      <c r="D20">
        <v>2</v>
      </c>
      <c r="E20">
        <v>2</v>
      </c>
      <c r="F20">
        <v>1</v>
      </c>
      <c r="G20" t="s">
        <v>67</v>
      </c>
      <c r="H20" t="s">
        <v>65</v>
      </c>
      <c r="K20" s="2" t="s">
        <v>58</v>
      </c>
      <c r="L20" s="2">
        <v>61.839946100358851</v>
      </c>
      <c r="M20" s="2">
        <v>8.2637738430117942</v>
      </c>
      <c r="N20" s="2">
        <v>7.4832573198567616</v>
      </c>
      <c r="O20" s="2">
        <v>1.2021088466551735E-11</v>
      </c>
      <c r="P20" s="2">
        <v>45.482312470639137</v>
      </c>
      <c r="Q20" s="2">
        <v>78.197579730078559</v>
      </c>
      <c r="R20" s="2">
        <v>45.482312470639137</v>
      </c>
      <c r="S20" s="2">
        <v>78.197579730078559</v>
      </c>
    </row>
    <row r="21" spans="1:19" x14ac:dyDescent="0.3">
      <c r="A21">
        <v>20</v>
      </c>
      <c r="B21">
        <v>167200</v>
      </c>
      <c r="C21">
        <v>1920</v>
      </c>
      <c r="D21">
        <v>3</v>
      </c>
      <c r="E21">
        <v>3</v>
      </c>
      <c r="F21">
        <v>2</v>
      </c>
      <c r="G21" t="s">
        <v>67</v>
      </c>
      <c r="H21" t="s">
        <v>68</v>
      </c>
      <c r="K21" s="2" t="s">
        <v>59</v>
      </c>
      <c r="L21" s="2">
        <v>9319.7526020610549</v>
      </c>
      <c r="M21" s="2">
        <v>2148.7544402078074</v>
      </c>
      <c r="N21" s="2">
        <v>4.3372813699269122</v>
      </c>
      <c r="O21" s="2">
        <v>2.9731074623226852E-5</v>
      </c>
      <c r="P21" s="2">
        <v>5066.4249383477118</v>
      </c>
      <c r="Q21" s="2">
        <v>13573.080265774399</v>
      </c>
      <c r="R21" s="2">
        <v>5066.4249383477118</v>
      </c>
      <c r="S21" s="2">
        <v>13573.080265774399</v>
      </c>
    </row>
    <row r="22" spans="1:19" x14ac:dyDescent="0.3">
      <c r="A22">
        <v>21</v>
      </c>
      <c r="B22">
        <v>116200</v>
      </c>
      <c r="C22">
        <v>1790</v>
      </c>
      <c r="D22">
        <v>3</v>
      </c>
      <c r="E22">
        <v>2</v>
      </c>
      <c r="F22">
        <v>3</v>
      </c>
      <c r="G22" t="s">
        <v>64</v>
      </c>
      <c r="H22" t="s">
        <v>65</v>
      </c>
      <c r="K22" s="2" t="s">
        <v>60</v>
      </c>
      <c r="L22" s="2">
        <v>12646.347486400027</v>
      </c>
      <c r="M22" s="2">
        <v>3109.6620286097505</v>
      </c>
      <c r="N22" s="2">
        <v>4.0667916223853702</v>
      </c>
      <c r="O22" s="2">
        <v>8.4484906707596116E-5</v>
      </c>
      <c r="P22" s="2">
        <v>6490.9621694041634</v>
      </c>
      <c r="Q22" s="2">
        <v>18801.732803395891</v>
      </c>
      <c r="R22" s="2">
        <v>6490.9621694041634</v>
      </c>
      <c r="S22" s="2">
        <v>18801.732803395891</v>
      </c>
    </row>
    <row r="23" spans="1:19" ht="15" thickBot="1" x14ac:dyDescent="0.35">
      <c r="A23">
        <v>22</v>
      </c>
      <c r="B23">
        <v>113800</v>
      </c>
      <c r="C23">
        <v>2000</v>
      </c>
      <c r="D23">
        <v>3</v>
      </c>
      <c r="E23">
        <v>2</v>
      </c>
      <c r="F23">
        <v>4</v>
      </c>
      <c r="G23" t="s">
        <v>64</v>
      </c>
      <c r="H23" t="s">
        <v>66</v>
      </c>
      <c r="K23" s="3" t="s">
        <v>61</v>
      </c>
      <c r="L23" s="3">
        <v>-13601.011412285299</v>
      </c>
      <c r="M23" s="3">
        <v>1324.8186585487847</v>
      </c>
      <c r="N23" s="3">
        <v>-10.266319337005669</v>
      </c>
      <c r="O23" s="3">
        <v>3.0884342022559867E-18</v>
      </c>
      <c r="P23" s="3">
        <v>-16223.408715750182</v>
      </c>
      <c r="Q23" s="3">
        <v>-10978.614108820417</v>
      </c>
      <c r="R23" s="3">
        <v>-16223.408715750182</v>
      </c>
      <c r="S23" s="3">
        <v>-10978.614108820417</v>
      </c>
    </row>
    <row r="24" spans="1:19" x14ac:dyDescent="0.3">
      <c r="A24">
        <v>23</v>
      </c>
      <c r="B24">
        <v>91700</v>
      </c>
      <c r="C24">
        <v>1690</v>
      </c>
      <c r="D24">
        <v>3</v>
      </c>
      <c r="E24">
        <v>2</v>
      </c>
      <c r="F24">
        <v>3</v>
      </c>
      <c r="G24" t="s">
        <v>64</v>
      </c>
      <c r="H24" t="s">
        <v>66</v>
      </c>
    </row>
    <row r="25" spans="1:19" x14ac:dyDescent="0.3">
      <c r="A25">
        <v>24</v>
      </c>
      <c r="B25">
        <v>106100</v>
      </c>
      <c r="C25">
        <v>1820</v>
      </c>
      <c r="D25">
        <v>3</v>
      </c>
      <c r="E25">
        <v>2</v>
      </c>
      <c r="F25">
        <v>3</v>
      </c>
      <c r="G25" t="s">
        <v>67</v>
      </c>
      <c r="H25" t="s">
        <v>66</v>
      </c>
    </row>
    <row r="26" spans="1:19" x14ac:dyDescent="0.3">
      <c r="A26">
        <v>25</v>
      </c>
      <c r="B26">
        <v>156400</v>
      </c>
      <c r="C26">
        <v>2210</v>
      </c>
      <c r="D26">
        <v>4</v>
      </c>
      <c r="E26">
        <v>3</v>
      </c>
      <c r="F26">
        <v>2</v>
      </c>
      <c r="G26" t="s">
        <v>67</v>
      </c>
      <c r="H26" t="s">
        <v>65</v>
      </c>
    </row>
    <row r="27" spans="1:19" x14ac:dyDescent="0.3">
      <c r="A27">
        <v>26</v>
      </c>
      <c r="B27">
        <v>149300</v>
      </c>
      <c r="C27">
        <v>2290</v>
      </c>
      <c r="D27">
        <v>4</v>
      </c>
      <c r="E27">
        <v>3</v>
      </c>
      <c r="F27">
        <v>3</v>
      </c>
      <c r="G27" t="s">
        <v>64</v>
      </c>
      <c r="H27" t="s">
        <v>66</v>
      </c>
    </row>
    <row r="28" spans="1:19" x14ac:dyDescent="0.3">
      <c r="A28">
        <v>27</v>
      </c>
      <c r="B28">
        <v>137000</v>
      </c>
      <c r="C28">
        <v>2000</v>
      </c>
      <c r="D28">
        <v>4</v>
      </c>
      <c r="E28">
        <v>2</v>
      </c>
      <c r="F28">
        <v>3</v>
      </c>
      <c r="G28" t="s">
        <v>64</v>
      </c>
      <c r="H28" t="s">
        <v>68</v>
      </c>
    </row>
    <row r="29" spans="1:19" x14ac:dyDescent="0.3">
      <c r="A29">
        <v>28</v>
      </c>
      <c r="B29">
        <v>99300</v>
      </c>
      <c r="C29">
        <v>1700</v>
      </c>
      <c r="D29">
        <v>3</v>
      </c>
      <c r="E29">
        <v>2</v>
      </c>
      <c r="F29">
        <v>2</v>
      </c>
      <c r="G29" t="s">
        <v>64</v>
      </c>
      <c r="H29" t="s">
        <v>65</v>
      </c>
    </row>
    <row r="30" spans="1:19" x14ac:dyDescent="0.3">
      <c r="A30">
        <v>29</v>
      </c>
      <c r="B30">
        <v>69100</v>
      </c>
      <c r="C30">
        <v>1600</v>
      </c>
      <c r="D30">
        <v>2</v>
      </c>
      <c r="E30">
        <v>2</v>
      </c>
      <c r="F30">
        <v>3</v>
      </c>
      <c r="G30" t="s">
        <v>64</v>
      </c>
      <c r="H30" t="s">
        <v>66</v>
      </c>
    </row>
    <row r="31" spans="1:19" x14ac:dyDescent="0.3">
      <c r="A31">
        <v>30</v>
      </c>
      <c r="B31">
        <v>188000</v>
      </c>
      <c r="C31">
        <v>2040</v>
      </c>
      <c r="D31">
        <v>4</v>
      </c>
      <c r="E31">
        <v>3</v>
      </c>
      <c r="F31">
        <v>1</v>
      </c>
      <c r="G31" t="s">
        <v>67</v>
      </c>
      <c r="H31" t="s">
        <v>68</v>
      </c>
    </row>
    <row r="32" spans="1:19" x14ac:dyDescent="0.3">
      <c r="A32">
        <v>31</v>
      </c>
      <c r="B32">
        <v>182000</v>
      </c>
      <c r="C32">
        <v>2250</v>
      </c>
      <c r="D32">
        <v>4</v>
      </c>
      <c r="E32">
        <v>3</v>
      </c>
      <c r="F32">
        <v>3</v>
      </c>
      <c r="G32" t="s">
        <v>67</v>
      </c>
      <c r="H32" t="s">
        <v>68</v>
      </c>
    </row>
    <row r="33" spans="1:8" x14ac:dyDescent="0.3">
      <c r="A33">
        <v>32</v>
      </c>
      <c r="B33">
        <v>112300</v>
      </c>
      <c r="C33">
        <v>1930</v>
      </c>
      <c r="D33">
        <v>2</v>
      </c>
      <c r="E33">
        <v>2</v>
      </c>
      <c r="F33">
        <v>2</v>
      </c>
      <c r="G33" t="s">
        <v>67</v>
      </c>
      <c r="H33" t="s">
        <v>66</v>
      </c>
    </row>
    <row r="34" spans="1:8" x14ac:dyDescent="0.3">
      <c r="A34">
        <v>33</v>
      </c>
      <c r="B34">
        <v>135000</v>
      </c>
      <c r="C34">
        <v>2250</v>
      </c>
      <c r="D34">
        <v>3</v>
      </c>
      <c r="E34">
        <v>3</v>
      </c>
      <c r="F34">
        <v>3</v>
      </c>
      <c r="G34" t="s">
        <v>67</v>
      </c>
      <c r="H34" t="s">
        <v>65</v>
      </c>
    </row>
    <row r="35" spans="1:8" x14ac:dyDescent="0.3">
      <c r="A35">
        <v>34</v>
      </c>
      <c r="B35">
        <v>139600</v>
      </c>
      <c r="C35">
        <v>2280</v>
      </c>
      <c r="D35">
        <v>5</v>
      </c>
      <c r="E35">
        <v>3</v>
      </c>
      <c r="F35">
        <v>4</v>
      </c>
      <c r="G35" t="s">
        <v>67</v>
      </c>
      <c r="H35" t="s">
        <v>65</v>
      </c>
    </row>
    <row r="36" spans="1:8" x14ac:dyDescent="0.3">
      <c r="A36">
        <v>35</v>
      </c>
      <c r="B36">
        <v>117800</v>
      </c>
      <c r="C36">
        <v>2000</v>
      </c>
      <c r="D36">
        <v>2</v>
      </c>
      <c r="E36">
        <v>2</v>
      </c>
      <c r="F36">
        <v>3</v>
      </c>
      <c r="G36" t="s">
        <v>64</v>
      </c>
      <c r="H36" t="s">
        <v>66</v>
      </c>
    </row>
    <row r="37" spans="1:8" x14ac:dyDescent="0.3">
      <c r="A37">
        <v>36</v>
      </c>
      <c r="B37">
        <v>117100</v>
      </c>
      <c r="C37">
        <v>2080</v>
      </c>
      <c r="D37">
        <v>3</v>
      </c>
      <c r="E37">
        <v>3</v>
      </c>
      <c r="F37">
        <v>3</v>
      </c>
      <c r="G37" t="s">
        <v>64</v>
      </c>
      <c r="H37" t="s">
        <v>66</v>
      </c>
    </row>
    <row r="38" spans="1:8" x14ac:dyDescent="0.3">
      <c r="A38">
        <v>37</v>
      </c>
      <c r="B38">
        <v>117500</v>
      </c>
      <c r="C38">
        <v>1880</v>
      </c>
      <c r="D38">
        <v>2</v>
      </c>
      <c r="E38">
        <v>2</v>
      </c>
      <c r="F38">
        <v>2</v>
      </c>
      <c r="G38" t="s">
        <v>64</v>
      </c>
      <c r="H38" t="s">
        <v>66</v>
      </c>
    </row>
    <row r="39" spans="1:8" x14ac:dyDescent="0.3">
      <c r="A39">
        <v>38</v>
      </c>
      <c r="B39">
        <v>147000</v>
      </c>
      <c r="C39">
        <v>2420</v>
      </c>
      <c r="D39">
        <v>4</v>
      </c>
      <c r="E39">
        <v>3</v>
      </c>
      <c r="F39">
        <v>4</v>
      </c>
      <c r="G39" t="s">
        <v>64</v>
      </c>
      <c r="H39" t="s">
        <v>68</v>
      </c>
    </row>
    <row r="40" spans="1:8" x14ac:dyDescent="0.3">
      <c r="A40">
        <v>39</v>
      </c>
      <c r="B40">
        <v>131300</v>
      </c>
      <c r="C40">
        <v>1720</v>
      </c>
      <c r="D40">
        <v>3</v>
      </c>
      <c r="E40">
        <v>2</v>
      </c>
      <c r="F40">
        <v>1</v>
      </c>
      <c r="G40" t="s">
        <v>64</v>
      </c>
      <c r="H40" t="s">
        <v>68</v>
      </c>
    </row>
    <row r="41" spans="1:8" x14ac:dyDescent="0.3">
      <c r="A41">
        <v>40</v>
      </c>
      <c r="B41">
        <v>108200</v>
      </c>
      <c r="C41">
        <v>1740</v>
      </c>
      <c r="D41">
        <v>3</v>
      </c>
      <c r="E41">
        <v>2</v>
      </c>
      <c r="F41">
        <v>2</v>
      </c>
      <c r="G41" t="s">
        <v>64</v>
      </c>
      <c r="H41" t="s">
        <v>66</v>
      </c>
    </row>
    <row r="42" spans="1:8" x14ac:dyDescent="0.3">
      <c r="A42">
        <v>41</v>
      </c>
      <c r="B42">
        <v>106600</v>
      </c>
      <c r="C42">
        <v>1560</v>
      </c>
      <c r="D42">
        <v>2</v>
      </c>
      <c r="E42">
        <v>2</v>
      </c>
      <c r="F42">
        <v>1</v>
      </c>
      <c r="G42" t="s">
        <v>64</v>
      </c>
      <c r="H42" t="s">
        <v>65</v>
      </c>
    </row>
    <row r="43" spans="1:8" x14ac:dyDescent="0.3">
      <c r="A43">
        <v>42</v>
      </c>
      <c r="B43">
        <v>133600</v>
      </c>
      <c r="C43">
        <v>1840</v>
      </c>
      <c r="D43">
        <v>4</v>
      </c>
      <c r="E43">
        <v>3</v>
      </c>
      <c r="F43">
        <v>2</v>
      </c>
      <c r="G43" t="s">
        <v>64</v>
      </c>
      <c r="H43" t="s">
        <v>68</v>
      </c>
    </row>
    <row r="44" spans="1:8" x14ac:dyDescent="0.3">
      <c r="A44">
        <v>43</v>
      </c>
      <c r="B44">
        <v>105600</v>
      </c>
      <c r="C44">
        <v>1990</v>
      </c>
      <c r="D44">
        <v>2</v>
      </c>
      <c r="E44">
        <v>2</v>
      </c>
      <c r="F44">
        <v>3</v>
      </c>
      <c r="G44" t="s">
        <v>64</v>
      </c>
      <c r="H44" t="s">
        <v>65</v>
      </c>
    </row>
    <row r="45" spans="1:8" x14ac:dyDescent="0.3">
      <c r="A45">
        <v>44</v>
      </c>
      <c r="B45">
        <v>154000</v>
      </c>
      <c r="C45">
        <v>1920</v>
      </c>
      <c r="D45">
        <v>3</v>
      </c>
      <c r="E45">
        <v>2</v>
      </c>
      <c r="F45">
        <v>1</v>
      </c>
      <c r="G45" t="s">
        <v>67</v>
      </c>
      <c r="H45" t="s">
        <v>65</v>
      </c>
    </row>
    <row r="46" spans="1:8" x14ac:dyDescent="0.3">
      <c r="A46">
        <v>45</v>
      </c>
      <c r="B46">
        <v>166500</v>
      </c>
      <c r="C46">
        <v>1940</v>
      </c>
      <c r="D46">
        <v>3</v>
      </c>
      <c r="E46">
        <v>3</v>
      </c>
      <c r="F46">
        <v>2</v>
      </c>
      <c r="G46" t="s">
        <v>67</v>
      </c>
      <c r="H46" t="s">
        <v>68</v>
      </c>
    </row>
    <row r="47" spans="1:8" x14ac:dyDescent="0.3">
      <c r="A47">
        <v>46</v>
      </c>
      <c r="B47">
        <v>103200</v>
      </c>
      <c r="C47">
        <v>1810</v>
      </c>
      <c r="D47">
        <v>3</v>
      </c>
      <c r="E47">
        <v>2</v>
      </c>
      <c r="F47">
        <v>3</v>
      </c>
      <c r="G47" t="s">
        <v>64</v>
      </c>
      <c r="H47" t="s">
        <v>65</v>
      </c>
    </row>
    <row r="48" spans="1:8" x14ac:dyDescent="0.3">
      <c r="A48">
        <v>47</v>
      </c>
      <c r="B48">
        <v>129800</v>
      </c>
      <c r="C48">
        <v>1990</v>
      </c>
      <c r="D48">
        <v>2</v>
      </c>
      <c r="E48">
        <v>3</v>
      </c>
      <c r="F48">
        <v>2</v>
      </c>
      <c r="G48" t="s">
        <v>64</v>
      </c>
      <c r="H48" t="s">
        <v>66</v>
      </c>
    </row>
    <row r="49" spans="1:8" x14ac:dyDescent="0.3">
      <c r="A49">
        <v>48</v>
      </c>
      <c r="B49">
        <v>90300</v>
      </c>
      <c r="C49">
        <v>2050</v>
      </c>
      <c r="D49">
        <v>3</v>
      </c>
      <c r="E49">
        <v>2</v>
      </c>
      <c r="F49">
        <v>6</v>
      </c>
      <c r="G49" t="s">
        <v>64</v>
      </c>
      <c r="H49" t="s">
        <v>66</v>
      </c>
    </row>
    <row r="50" spans="1:8" x14ac:dyDescent="0.3">
      <c r="A50">
        <v>49</v>
      </c>
      <c r="B50">
        <v>115900</v>
      </c>
      <c r="C50">
        <v>1980</v>
      </c>
      <c r="D50">
        <v>2</v>
      </c>
      <c r="E50">
        <v>2</v>
      </c>
      <c r="F50">
        <v>2</v>
      </c>
      <c r="G50" t="s">
        <v>64</v>
      </c>
      <c r="H50" t="s">
        <v>65</v>
      </c>
    </row>
    <row r="51" spans="1:8" x14ac:dyDescent="0.3">
      <c r="A51">
        <v>50</v>
      </c>
      <c r="B51">
        <v>107500</v>
      </c>
      <c r="C51">
        <v>1700</v>
      </c>
      <c r="D51">
        <v>3</v>
      </c>
      <c r="E51">
        <v>2</v>
      </c>
      <c r="F51">
        <v>3</v>
      </c>
      <c r="G51" t="s">
        <v>67</v>
      </c>
      <c r="H51" t="s">
        <v>66</v>
      </c>
    </row>
    <row r="52" spans="1:8" x14ac:dyDescent="0.3">
      <c r="A52">
        <v>51</v>
      </c>
      <c r="B52">
        <v>151100</v>
      </c>
      <c r="C52">
        <v>2100</v>
      </c>
      <c r="D52">
        <v>3</v>
      </c>
      <c r="E52">
        <v>2</v>
      </c>
      <c r="F52">
        <v>3</v>
      </c>
      <c r="G52" t="s">
        <v>67</v>
      </c>
      <c r="H52" t="s">
        <v>65</v>
      </c>
    </row>
    <row r="53" spans="1:8" x14ac:dyDescent="0.3">
      <c r="A53">
        <v>52</v>
      </c>
      <c r="B53">
        <v>91100</v>
      </c>
      <c r="C53">
        <v>1860</v>
      </c>
      <c r="D53">
        <v>2</v>
      </c>
      <c r="E53">
        <v>2</v>
      </c>
      <c r="F53">
        <v>3</v>
      </c>
      <c r="G53" t="s">
        <v>64</v>
      </c>
      <c r="H53" t="s">
        <v>66</v>
      </c>
    </row>
    <row r="54" spans="1:8" x14ac:dyDescent="0.3">
      <c r="A54">
        <v>53</v>
      </c>
      <c r="B54">
        <v>117400</v>
      </c>
      <c r="C54">
        <v>2150</v>
      </c>
      <c r="D54">
        <v>2</v>
      </c>
      <c r="E54">
        <v>3</v>
      </c>
      <c r="F54">
        <v>4</v>
      </c>
      <c r="G54" t="s">
        <v>64</v>
      </c>
      <c r="H54" t="s">
        <v>66</v>
      </c>
    </row>
    <row r="55" spans="1:8" x14ac:dyDescent="0.3">
      <c r="A55">
        <v>54</v>
      </c>
      <c r="B55">
        <v>130800</v>
      </c>
      <c r="C55">
        <v>2100</v>
      </c>
      <c r="D55">
        <v>3</v>
      </c>
      <c r="E55">
        <v>2</v>
      </c>
      <c r="F55">
        <v>3</v>
      </c>
      <c r="G55" t="s">
        <v>64</v>
      </c>
      <c r="H55" t="s">
        <v>66</v>
      </c>
    </row>
    <row r="56" spans="1:8" x14ac:dyDescent="0.3">
      <c r="A56">
        <v>55</v>
      </c>
      <c r="B56">
        <v>81300</v>
      </c>
      <c r="C56">
        <v>1650</v>
      </c>
      <c r="D56">
        <v>3</v>
      </c>
      <c r="E56">
        <v>2</v>
      </c>
      <c r="F56">
        <v>3</v>
      </c>
      <c r="G56" t="s">
        <v>64</v>
      </c>
      <c r="H56" t="s">
        <v>66</v>
      </c>
    </row>
    <row r="57" spans="1:8" x14ac:dyDescent="0.3">
      <c r="A57">
        <v>56</v>
      </c>
      <c r="B57">
        <v>125700</v>
      </c>
      <c r="C57">
        <v>1720</v>
      </c>
      <c r="D57">
        <v>2</v>
      </c>
      <c r="E57">
        <v>2</v>
      </c>
      <c r="F57">
        <v>2</v>
      </c>
      <c r="G57" t="s">
        <v>67</v>
      </c>
      <c r="H57" t="s">
        <v>65</v>
      </c>
    </row>
    <row r="58" spans="1:8" x14ac:dyDescent="0.3">
      <c r="A58">
        <v>57</v>
      </c>
      <c r="B58">
        <v>140900</v>
      </c>
      <c r="C58">
        <v>2190</v>
      </c>
      <c r="D58">
        <v>3</v>
      </c>
      <c r="E58">
        <v>2</v>
      </c>
      <c r="F58">
        <v>3</v>
      </c>
      <c r="G58" t="s">
        <v>67</v>
      </c>
      <c r="H58" t="s">
        <v>65</v>
      </c>
    </row>
    <row r="59" spans="1:8" x14ac:dyDescent="0.3">
      <c r="A59">
        <v>58</v>
      </c>
      <c r="B59">
        <v>152300</v>
      </c>
      <c r="C59">
        <v>2240</v>
      </c>
      <c r="D59">
        <v>4</v>
      </c>
      <c r="E59">
        <v>3</v>
      </c>
      <c r="F59">
        <v>3</v>
      </c>
      <c r="G59" t="s">
        <v>64</v>
      </c>
      <c r="H59" t="s">
        <v>68</v>
      </c>
    </row>
    <row r="60" spans="1:8" x14ac:dyDescent="0.3">
      <c r="A60">
        <v>59</v>
      </c>
      <c r="B60">
        <v>138100</v>
      </c>
      <c r="C60">
        <v>1840</v>
      </c>
      <c r="D60">
        <v>3</v>
      </c>
      <c r="E60">
        <v>3</v>
      </c>
      <c r="F60">
        <v>1</v>
      </c>
      <c r="G60" t="s">
        <v>64</v>
      </c>
      <c r="H60" t="s">
        <v>68</v>
      </c>
    </row>
    <row r="61" spans="1:8" x14ac:dyDescent="0.3">
      <c r="A61">
        <v>60</v>
      </c>
      <c r="B61">
        <v>155400</v>
      </c>
      <c r="C61">
        <v>2090</v>
      </c>
      <c r="D61">
        <v>4</v>
      </c>
      <c r="E61">
        <v>2</v>
      </c>
      <c r="F61">
        <v>1</v>
      </c>
      <c r="G61" t="s">
        <v>64</v>
      </c>
      <c r="H61" t="s">
        <v>68</v>
      </c>
    </row>
    <row r="62" spans="1:8" x14ac:dyDescent="0.3">
      <c r="A62">
        <v>61</v>
      </c>
      <c r="B62">
        <v>180900</v>
      </c>
      <c r="C62">
        <v>2200</v>
      </c>
      <c r="D62">
        <v>3</v>
      </c>
      <c r="E62">
        <v>3</v>
      </c>
      <c r="F62">
        <v>1</v>
      </c>
      <c r="G62" t="s">
        <v>64</v>
      </c>
      <c r="H62" t="s">
        <v>68</v>
      </c>
    </row>
    <row r="63" spans="1:8" x14ac:dyDescent="0.3">
      <c r="A63">
        <v>62</v>
      </c>
      <c r="B63">
        <v>100900</v>
      </c>
      <c r="C63">
        <v>1610</v>
      </c>
      <c r="D63">
        <v>2</v>
      </c>
      <c r="E63">
        <v>2</v>
      </c>
      <c r="F63">
        <v>2</v>
      </c>
      <c r="G63" t="s">
        <v>64</v>
      </c>
      <c r="H63" t="s">
        <v>66</v>
      </c>
    </row>
    <row r="64" spans="1:8" x14ac:dyDescent="0.3">
      <c r="A64">
        <v>63</v>
      </c>
      <c r="B64">
        <v>161300</v>
      </c>
      <c r="C64">
        <v>2220</v>
      </c>
      <c r="D64">
        <v>4</v>
      </c>
      <c r="E64">
        <v>3</v>
      </c>
      <c r="F64">
        <v>2</v>
      </c>
      <c r="G64" t="s">
        <v>64</v>
      </c>
      <c r="H64" t="s">
        <v>68</v>
      </c>
    </row>
    <row r="65" spans="1:8" x14ac:dyDescent="0.3">
      <c r="A65">
        <v>64</v>
      </c>
      <c r="B65">
        <v>120500</v>
      </c>
      <c r="C65">
        <v>1910</v>
      </c>
      <c r="D65">
        <v>2</v>
      </c>
      <c r="E65">
        <v>3</v>
      </c>
      <c r="F65">
        <v>2</v>
      </c>
      <c r="G65" t="s">
        <v>64</v>
      </c>
      <c r="H65" t="s">
        <v>65</v>
      </c>
    </row>
    <row r="66" spans="1:8" x14ac:dyDescent="0.3">
      <c r="A66">
        <v>65</v>
      </c>
      <c r="B66">
        <v>130300</v>
      </c>
      <c r="C66">
        <v>1860</v>
      </c>
      <c r="D66">
        <v>3</v>
      </c>
      <c r="E66">
        <v>2</v>
      </c>
      <c r="F66">
        <v>2</v>
      </c>
      <c r="G66" t="s">
        <v>64</v>
      </c>
      <c r="H66" t="s">
        <v>68</v>
      </c>
    </row>
    <row r="67" spans="1:8" x14ac:dyDescent="0.3">
      <c r="A67">
        <v>66</v>
      </c>
      <c r="B67">
        <v>111100</v>
      </c>
      <c r="C67">
        <v>1450</v>
      </c>
      <c r="D67">
        <v>2</v>
      </c>
      <c r="E67">
        <v>2</v>
      </c>
      <c r="F67">
        <v>1</v>
      </c>
      <c r="G67" t="s">
        <v>67</v>
      </c>
      <c r="H67" t="s">
        <v>66</v>
      </c>
    </row>
    <row r="68" spans="1:8" x14ac:dyDescent="0.3">
      <c r="A68">
        <v>67</v>
      </c>
      <c r="B68">
        <v>126200</v>
      </c>
      <c r="C68">
        <v>2210</v>
      </c>
      <c r="D68">
        <v>3</v>
      </c>
      <c r="E68">
        <v>3</v>
      </c>
      <c r="F68">
        <v>4</v>
      </c>
      <c r="G68" t="s">
        <v>64</v>
      </c>
      <c r="H68" t="s">
        <v>66</v>
      </c>
    </row>
    <row r="69" spans="1:8" x14ac:dyDescent="0.3">
      <c r="A69">
        <v>68</v>
      </c>
      <c r="B69">
        <v>151900</v>
      </c>
      <c r="C69">
        <v>2040</v>
      </c>
      <c r="D69">
        <v>4</v>
      </c>
      <c r="E69">
        <v>3</v>
      </c>
      <c r="F69">
        <v>3</v>
      </c>
      <c r="G69" t="s">
        <v>64</v>
      </c>
      <c r="H69" t="s">
        <v>65</v>
      </c>
    </row>
    <row r="70" spans="1:8" x14ac:dyDescent="0.3">
      <c r="A70">
        <v>69</v>
      </c>
      <c r="B70">
        <v>93600</v>
      </c>
      <c r="C70">
        <v>2140</v>
      </c>
      <c r="D70">
        <v>3</v>
      </c>
      <c r="E70">
        <v>2</v>
      </c>
      <c r="F70">
        <v>4</v>
      </c>
      <c r="G70" t="s">
        <v>64</v>
      </c>
      <c r="H70" t="s">
        <v>66</v>
      </c>
    </row>
    <row r="71" spans="1:8" x14ac:dyDescent="0.3">
      <c r="A71">
        <v>70</v>
      </c>
      <c r="B71">
        <v>165600</v>
      </c>
      <c r="C71">
        <v>2080</v>
      </c>
      <c r="D71">
        <v>4</v>
      </c>
      <c r="E71">
        <v>3</v>
      </c>
      <c r="F71">
        <v>3</v>
      </c>
      <c r="G71" t="s">
        <v>64</v>
      </c>
      <c r="H71" t="s">
        <v>68</v>
      </c>
    </row>
    <row r="72" spans="1:8" x14ac:dyDescent="0.3">
      <c r="A72">
        <v>71</v>
      </c>
      <c r="B72">
        <v>166700</v>
      </c>
      <c r="C72">
        <v>1950</v>
      </c>
      <c r="D72">
        <v>3</v>
      </c>
      <c r="E72">
        <v>3</v>
      </c>
      <c r="F72">
        <v>3</v>
      </c>
      <c r="G72" t="s">
        <v>67</v>
      </c>
      <c r="H72" t="s">
        <v>68</v>
      </c>
    </row>
    <row r="73" spans="1:8" x14ac:dyDescent="0.3">
      <c r="A73">
        <v>72</v>
      </c>
      <c r="B73">
        <v>157600</v>
      </c>
      <c r="C73">
        <v>2160</v>
      </c>
      <c r="D73">
        <v>4</v>
      </c>
      <c r="E73">
        <v>2</v>
      </c>
      <c r="F73">
        <v>1</v>
      </c>
      <c r="G73" t="s">
        <v>64</v>
      </c>
      <c r="H73" t="s">
        <v>68</v>
      </c>
    </row>
    <row r="74" spans="1:8" x14ac:dyDescent="0.3">
      <c r="A74">
        <v>73</v>
      </c>
      <c r="B74">
        <v>107300</v>
      </c>
      <c r="C74">
        <v>1650</v>
      </c>
      <c r="D74">
        <v>3</v>
      </c>
      <c r="E74">
        <v>2</v>
      </c>
      <c r="F74">
        <v>3</v>
      </c>
      <c r="G74" t="s">
        <v>64</v>
      </c>
      <c r="H74" t="s">
        <v>66</v>
      </c>
    </row>
    <row r="75" spans="1:8" x14ac:dyDescent="0.3">
      <c r="A75">
        <v>74</v>
      </c>
      <c r="B75">
        <v>125700</v>
      </c>
      <c r="C75">
        <v>2040</v>
      </c>
      <c r="D75">
        <v>3</v>
      </c>
      <c r="E75">
        <v>3</v>
      </c>
      <c r="F75">
        <v>2</v>
      </c>
      <c r="G75" t="s">
        <v>64</v>
      </c>
      <c r="H75" t="s">
        <v>65</v>
      </c>
    </row>
    <row r="76" spans="1:8" x14ac:dyDescent="0.3">
      <c r="A76">
        <v>75</v>
      </c>
      <c r="B76">
        <v>144200</v>
      </c>
      <c r="C76">
        <v>2140</v>
      </c>
      <c r="D76">
        <v>3</v>
      </c>
      <c r="E76">
        <v>3</v>
      </c>
      <c r="F76">
        <v>3</v>
      </c>
      <c r="G76" t="s">
        <v>64</v>
      </c>
      <c r="H76" t="s">
        <v>68</v>
      </c>
    </row>
    <row r="77" spans="1:8" x14ac:dyDescent="0.3">
      <c r="A77">
        <v>76</v>
      </c>
      <c r="B77">
        <v>106900</v>
      </c>
      <c r="C77">
        <v>1900</v>
      </c>
      <c r="D77">
        <v>2</v>
      </c>
      <c r="E77">
        <v>2</v>
      </c>
      <c r="F77">
        <v>2</v>
      </c>
      <c r="G77" t="s">
        <v>64</v>
      </c>
      <c r="H77" t="s">
        <v>66</v>
      </c>
    </row>
    <row r="78" spans="1:8" x14ac:dyDescent="0.3">
      <c r="A78">
        <v>77</v>
      </c>
      <c r="B78">
        <v>129800</v>
      </c>
      <c r="C78">
        <v>1930</v>
      </c>
      <c r="D78">
        <v>3</v>
      </c>
      <c r="E78">
        <v>2</v>
      </c>
      <c r="F78">
        <v>2</v>
      </c>
      <c r="G78" t="s">
        <v>64</v>
      </c>
      <c r="H78" t="s">
        <v>68</v>
      </c>
    </row>
    <row r="79" spans="1:8" x14ac:dyDescent="0.3">
      <c r="A79">
        <v>78</v>
      </c>
      <c r="B79">
        <v>176500</v>
      </c>
      <c r="C79">
        <v>2280</v>
      </c>
      <c r="D79">
        <v>4</v>
      </c>
      <c r="E79">
        <v>3</v>
      </c>
      <c r="F79">
        <v>3</v>
      </c>
      <c r="G79" t="s">
        <v>67</v>
      </c>
      <c r="H79" t="s">
        <v>68</v>
      </c>
    </row>
    <row r="80" spans="1:8" x14ac:dyDescent="0.3">
      <c r="A80">
        <v>79</v>
      </c>
      <c r="B80">
        <v>121300</v>
      </c>
      <c r="C80">
        <v>2130</v>
      </c>
      <c r="D80">
        <v>3</v>
      </c>
      <c r="E80">
        <v>2</v>
      </c>
      <c r="F80">
        <v>3</v>
      </c>
      <c r="G80" t="s">
        <v>64</v>
      </c>
      <c r="H80" t="s">
        <v>66</v>
      </c>
    </row>
    <row r="81" spans="1:8" x14ac:dyDescent="0.3">
      <c r="A81">
        <v>80</v>
      </c>
      <c r="B81">
        <v>143600</v>
      </c>
      <c r="C81">
        <v>1780</v>
      </c>
      <c r="D81">
        <v>4</v>
      </c>
      <c r="E81">
        <v>2</v>
      </c>
      <c r="F81">
        <v>1</v>
      </c>
      <c r="G81" t="s">
        <v>64</v>
      </c>
      <c r="H81" t="s">
        <v>68</v>
      </c>
    </row>
    <row r="82" spans="1:8" x14ac:dyDescent="0.3">
      <c r="A82">
        <v>81</v>
      </c>
      <c r="B82">
        <v>143400</v>
      </c>
      <c r="C82">
        <v>2190</v>
      </c>
      <c r="D82">
        <v>3</v>
      </c>
      <c r="E82">
        <v>3</v>
      </c>
      <c r="F82">
        <v>4</v>
      </c>
      <c r="G82" t="s">
        <v>67</v>
      </c>
      <c r="H82" t="s">
        <v>65</v>
      </c>
    </row>
    <row r="83" spans="1:8" x14ac:dyDescent="0.3">
      <c r="A83">
        <v>82</v>
      </c>
      <c r="B83">
        <v>184300</v>
      </c>
      <c r="C83">
        <v>2140</v>
      </c>
      <c r="D83">
        <v>4</v>
      </c>
      <c r="E83">
        <v>3</v>
      </c>
      <c r="F83">
        <v>2</v>
      </c>
      <c r="G83" t="s">
        <v>67</v>
      </c>
      <c r="H83" t="s">
        <v>68</v>
      </c>
    </row>
    <row r="84" spans="1:8" x14ac:dyDescent="0.3">
      <c r="A84">
        <v>83</v>
      </c>
      <c r="B84">
        <v>164800</v>
      </c>
      <c r="C84">
        <v>2050</v>
      </c>
      <c r="D84">
        <v>2</v>
      </c>
      <c r="E84">
        <v>2</v>
      </c>
      <c r="F84">
        <v>1</v>
      </c>
      <c r="G84" t="s">
        <v>67</v>
      </c>
      <c r="H84" t="s">
        <v>68</v>
      </c>
    </row>
    <row r="85" spans="1:8" x14ac:dyDescent="0.3">
      <c r="A85">
        <v>84</v>
      </c>
      <c r="B85">
        <v>147700</v>
      </c>
      <c r="C85">
        <v>2410</v>
      </c>
      <c r="D85">
        <v>3</v>
      </c>
      <c r="E85">
        <v>3</v>
      </c>
      <c r="F85">
        <v>2</v>
      </c>
      <c r="G85" t="s">
        <v>64</v>
      </c>
      <c r="H85" t="s">
        <v>65</v>
      </c>
    </row>
    <row r="86" spans="1:8" x14ac:dyDescent="0.3">
      <c r="A86">
        <v>85</v>
      </c>
      <c r="B86">
        <v>90500</v>
      </c>
      <c r="C86">
        <v>1520</v>
      </c>
      <c r="D86">
        <v>2</v>
      </c>
      <c r="E86">
        <v>2</v>
      </c>
      <c r="F86">
        <v>3</v>
      </c>
      <c r="G86" t="s">
        <v>64</v>
      </c>
      <c r="H86" t="s">
        <v>66</v>
      </c>
    </row>
    <row r="87" spans="1:8" x14ac:dyDescent="0.3">
      <c r="A87">
        <v>86</v>
      </c>
      <c r="B87">
        <v>188300</v>
      </c>
      <c r="C87">
        <v>2250</v>
      </c>
      <c r="D87">
        <v>4</v>
      </c>
      <c r="E87">
        <v>3</v>
      </c>
      <c r="F87">
        <v>2</v>
      </c>
      <c r="G87" t="s">
        <v>67</v>
      </c>
      <c r="H87" t="s">
        <v>68</v>
      </c>
    </row>
    <row r="88" spans="1:8" x14ac:dyDescent="0.3">
      <c r="A88">
        <v>87</v>
      </c>
      <c r="B88">
        <v>102700</v>
      </c>
      <c r="C88">
        <v>1900</v>
      </c>
      <c r="D88">
        <v>4</v>
      </c>
      <c r="E88">
        <v>2</v>
      </c>
      <c r="F88">
        <v>4</v>
      </c>
      <c r="G88" t="s">
        <v>64</v>
      </c>
      <c r="H88" t="s">
        <v>66</v>
      </c>
    </row>
    <row r="89" spans="1:8" x14ac:dyDescent="0.3">
      <c r="A89">
        <v>88</v>
      </c>
      <c r="B89">
        <v>172500</v>
      </c>
      <c r="C89">
        <v>1880</v>
      </c>
      <c r="D89">
        <v>3</v>
      </c>
      <c r="E89">
        <v>3</v>
      </c>
      <c r="F89">
        <v>1</v>
      </c>
      <c r="G89" t="s">
        <v>67</v>
      </c>
      <c r="H89" t="s">
        <v>68</v>
      </c>
    </row>
    <row r="90" spans="1:8" x14ac:dyDescent="0.3">
      <c r="A90">
        <v>89</v>
      </c>
      <c r="B90">
        <v>127700</v>
      </c>
      <c r="C90">
        <v>1930</v>
      </c>
      <c r="D90">
        <v>3</v>
      </c>
      <c r="E90">
        <v>3</v>
      </c>
      <c r="F90">
        <v>2</v>
      </c>
      <c r="G90" t="s">
        <v>64</v>
      </c>
      <c r="H90" t="s">
        <v>66</v>
      </c>
    </row>
    <row r="91" spans="1:8" x14ac:dyDescent="0.3">
      <c r="A91">
        <v>90</v>
      </c>
      <c r="B91">
        <v>97800</v>
      </c>
      <c r="C91">
        <v>2010</v>
      </c>
      <c r="D91">
        <v>2</v>
      </c>
      <c r="E91">
        <v>2</v>
      </c>
      <c r="F91">
        <v>4</v>
      </c>
      <c r="G91" t="s">
        <v>64</v>
      </c>
      <c r="H91" t="s">
        <v>66</v>
      </c>
    </row>
    <row r="92" spans="1:8" x14ac:dyDescent="0.3">
      <c r="A92">
        <v>91</v>
      </c>
      <c r="B92">
        <v>143100</v>
      </c>
      <c r="C92">
        <v>1920</v>
      </c>
      <c r="D92">
        <v>4</v>
      </c>
      <c r="E92">
        <v>2</v>
      </c>
      <c r="F92">
        <v>2</v>
      </c>
      <c r="G92" t="s">
        <v>64</v>
      </c>
      <c r="H92" t="s">
        <v>68</v>
      </c>
    </row>
    <row r="93" spans="1:8" x14ac:dyDescent="0.3">
      <c r="A93">
        <v>92</v>
      </c>
      <c r="B93">
        <v>116500</v>
      </c>
      <c r="C93">
        <v>2150</v>
      </c>
      <c r="D93">
        <v>3</v>
      </c>
      <c r="E93">
        <v>2</v>
      </c>
      <c r="F93">
        <v>2</v>
      </c>
      <c r="G93" t="s">
        <v>64</v>
      </c>
      <c r="H93" t="s">
        <v>65</v>
      </c>
    </row>
    <row r="94" spans="1:8" x14ac:dyDescent="0.3">
      <c r="A94">
        <v>93</v>
      </c>
      <c r="B94">
        <v>142600</v>
      </c>
      <c r="C94">
        <v>2110</v>
      </c>
      <c r="D94">
        <v>3</v>
      </c>
      <c r="E94">
        <v>2</v>
      </c>
      <c r="F94">
        <v>2</v>
      </c>
      <c r="G94" t="s">
        <v>64</v>
      </c>
      <c r="H94" t="s">
        <v>68</v>
      </c>
    </row>
    <row r="95" spans="1:8" x14ac:dyDescent="0.3">
      <c r="A95">
        <v>94</v>
      </c>
      <c r="B95">
        <v>157100</v>
      </c>
      <c r="C95">
        <v>2080</v>
      </c>
      <c r="D95">
        <v>3</v>
      </c>
      <c r="E95">
        <v>3</v>
      </c>
      <c r="F95">
        <v>2</v>
      </c>
      <c r="G95" t="s">
        <v>64</v>
      </c>
      <c r="H95" t="s">
        <v>65</v>
      </c>
    </row>
    <row r="96" spans="1:8" x14ac:dyDescent="0.3">
      <c r="A96">
        <v>95</v>
      </c>
      <c r="B96">
        <v>160600</v>
      </c>
      <c r="C96">
        <v>2150</v>
      </c>
      <c r="D96">
        <v>4</v>
      </c>
      <c r="E96">
        <v>3</v>
      </c>
      <c r="F96">
        <v>3</v>
      </c>
      <c r="G96" t="s">
        <v>67</v>
      </c>
      <c r="H96" t="s">
        <v>68</v>
      </c>
    </row>
    <row r="97" spans="1:8" x14ac:dyDescent="0.3">
      <c r="A97">
        <v>96</v>
      </c>
      <c r="B97">
        <v>152500</v>
      </c>
      <c r="C97">
        <v>1970</v>
      </c>
      <c r="D97">
        <v>2</v>
      </c>
      <c r="E97">
        <v>2</v>
      </c>
      <c r="F97">
        <v>1</v>
      </c>
      <c r="G97" t="s">
        <v>67</v>
      </c>
      <c r="H97" t="s">
        <v>68</v>
      </c>
    </row>
    <row r="98" spans="1:8" x14ac:dyDescent="0.3">
      <c r="A98">
        <v>97</v>
      </c>
      <c r="B98">
        <v>133300</v>
      </c>
      <c r="C98">
        <v>2440</v>
      </c>
      <c r="D98">
        <v>3</v>
      </c>
      <c r="E98">
        <v>3</v>
      </c>
      <c r="F98">
        <v>3</v>
      </c>
      <c r="G98" t="s">
        <v>64</v>
      </c>
      <c r="H98" t="s">
        <v>65</v>
      </c>
    </row>
    <row r="99" spans="1:8" x14ac:dyDescent="0.3">
      <c r="A99">
        <v>98</v>
      </c>
      <c r="B99">
        <v>126800</v>
      </c>
      <c r="C99">
        <v>2000</v>
      </c>
      <c r="D99">
        <v>2</v>
      </c>
      <c r="E99">
        <v>2</v>
      </c>
      <c r="F99">
        <v>1</v>
      </c>
      <c r="G99" t="s">
        <v>67</v>
      </c>
      <c r="H99" t="s">
        <v>65</v>
      </c>
    </row>
    <row r="100" spans="1:8" x14ac:dyDescent="0.3">
      <c r="A100">
        <v>99</v>
      </c>
      <c r="B100">
        <v>145500</v>
      </c>
      <c r="C100">
        <v>2060</v>
      </c>
      <c r="D100">
        <v>3</v>
      </c>
      <c r="E100">
        <v>2</v>
      </c>
      <c r="F100">
        <v>1</v>
      </c>
      <c r="G100" t="s">
        <v>64</v>
      </c>
      <c r="H100" t="s">
        <v>68</v>
      </c>
    </row>
    <row r="101" spans="1:8" x14ac:dyDescent="0.3">
      <c r="A101">
        <v>100</v>
      </c>
      <c r="B101">
        <v>171000</v>
      </c>
      <c r="C101">
        <v>2080</v>
      </c>
      <c r="D101">
        <v>3</v>
      </c>
      <c r="E101">
        <v>3</v>
      </c>
      <c r="F101">
        <v>2</v>
      </c>
      <c r="G101" t="s">
        <v>67</v>
      </c>
      <c r="H101" t="s">
        <v>68</v>
      </c>
    </row>
    <row r="102" spans="1:8" x14ac:dyDescent="0.3">
      <c r="A102">
        <v>101</v>
      </c>
      <c r="B102">
        <v>103200</v>
      </c>
      <c r="C102">
        <v>2010</v>
      </c>
      <c r="D102">
        <v>3</v>
      </c>
      <c r="E102">
        <v>2</v>
      </c>
      <c r="F102">
        <v>5</v>
      </c>
      <c r="G102" t="s">
        <v>64</v>
      </c>
      <c r="H102" t="s">
        <v>66</v>
      </c>
    </row>
    <row r="103" spans="1:8" x14ac:dyDescent="0.3">
      <c r="A103">
        <v>102</v>
      </c>
      <c r="B103">
        <v>123100</v>
      </c>
      <c r="C103">
        <v>2260</v>
      </c>
      <c r="D103">
        <v>3</v>
      </c>
      <c r="E103">
        <v>3</v>
      </c>
      <c r="F103">
        <v>5</v>
      </c>
      <c r="G103" t="s">
        <v>64</v>
      </c>
      <c r="H103" t="s">
        <v>65</v>
      </c>
    </row>
    <row r="104" spans="1:8" x14ac:dyDescent="0.3">
      <c r="A104">
        <v>103</v>
      </c>
      <c r="B104">
        <v>136800</v>
      </c>
      <c r="C104">
        <v>2410</v>
      </c>
      <c r="D104">
        <v>3</v>
      </c>
      <c r="E104">
        <v>3</v>
      </c>
      <c r="F104">
        <v>4</v>
      </c>
      <c r="G104" t="s">
        <v>64</v>
      </c>
      <c r="H104" t="s">
        <v>65</v>
      </c>
    </row>
    <row r="105" spans="1:8" x14ac:dyDescent="0.3">
      <c r="A105">
        <v>104</v>
      </c>
      <c r="B105">
        <v>211200</v>
      </c>
      <c r="C105">
        <v>2440</v>
      </c>
      <c r="D105">
        <v>4</v>
      </c>
      <c r="E105">
        <v>3</v>
      </c>
      <c r="F105">
        <v>3</v>
      </c>
      <c r="G105" t="s">
        <v>67</v>
      </c>
      <c r="H105" t="s">
        <v>68</v>
      </c>
    </row>
    <row r="106" spans="1:8" x14ac:dyDescent="0.3">
      <c r="A106">
        <v>105</v>
      </c>
      <c r="B106">
        <v>82300</v>
      </c>
      <c r="C106">
        <v>1910</v>
      </c>
      <c r="D106">
        <v>3</v>
      </c>
      <c r="E106">
        <v>2</v>
      </c>
      <c r="F106">
        <v>4</v>
      </c>
      <c r="G106" t="s">
        <v>64</v>
      </c>
      <c r="H106" t="s">
        <v>65</v>
      </c>
    </row>
    <row r="107" spans="1:8" x14ac:dyDescent="0.3">
      <c r="A107">
        <v>106</v>
      </c>
      <c r="B107">
        <v>146900</v>
      </c>
      <c r="C107">
        <v>2530</v>
      </c>
      <c r="D107">
        <v>4</v>
      </c>
      <c r="E107">
        <v>3</v>
      </c>
      <c r="F107">
        <v>4</v>
      </c>
      <c r="G107" t="s">
        <v>64</v>
      </c>
      <c r="H107" t="s">
        <v>68</v>
      </c>
    </row>
    <row r="108" spans="1:8" x14ac:dyDescent="0.3">
      <c r="A108">
        <v>107</v>
      </c>
      <c r="B108">
        <v>108500</v>
      </c>
      <c r="C108">
        <v>2130</v>
      </c>
      <c r="D108">
        <v>3</v>
      </c>
      <c r="E108">
        <v>2</v>
      </c>
      <c r="F108">
        <v>4</v>
      </c>
      <c r="G108" t="s">
        <v>64</v>
      </c>
      <c r="H108" t="s">
        <v>66</v>
      </c>
    </row>
    <row r="109" spans="1:8" x14ac:dyDescent="0.3">
      <c r="A109">
        <v>108</v>
      </c>
      <c r="B109">
        <v>134000</v>
      </c>
      <c r="C109">
        <v>1890</v>
      </c>
      <c r="D109">
        <v>3</v>
      </c>
      <c r="E109">
        <v>2</v>
      </c>
      <c r="F109">
        <v>1</v>
      </c>
      <c r="G109" t="s">
        <v>67</v>
      </c>
      <c r="H109" t="s">
        <v>65</v>
      </c>
    </row>
    <row r="110" spans="1:8" x14ac:dyDescent="0.3">
      <c r="A110">
        <v>109</v>
      </c>
      <c r="B110">
        <v>117000</v>
      </c>
      <c r="C110">
        <v>1990</v>
      </c>
      <c r="D110">
        <v>3</v>
      </c>
      <c r="E110">
        <v>3</v>
      </c>
      <c r="F110">
        <v>3</v>
      </c>
      <c r="G110" t="s">
        <v>67</v>
      </c>
      <c r="H110" t="s">
        <v>65</v>
      </c>
    </row>
    <row r="111" spans="1:8" x14ac:dyDescent="0.3">
      <c r="A111">
        <v>110</v>
      </c>
      <c r="B111">
        <v>108700</v>
      </c>
      <c r="C111">
        <v>2110</v>
      </c>
      <c r="D111">
        <v>3</v>
      </c>
      <c r="E111">
        <v>2</v>
      </c>
      <c r="F111">
        <v>3</v>
      </c>
      <c r="G111" t="s">
        <v>64</v>
      </c>
      <c r="H111" t="s">
        <v>65</v>
      </c>
    </row>
    <row r="112" spans="1:8" x14ac:dyDescent="0.3">
      <c r="A112">
        <v>111</v>
      </c>
      <c r="B112">
        <v>111600</v>
      </c>
      <c r="C112">
        <v>1710</v>
      </c>
      <c r="D112">
        <v>2</v>
      </c>
      <c r="E112">
        <v>2</v>
      </c>
      <c r="F112">
        <v>1</v>
      </c>
      <c r="G112" t="s">
        <v>64</v>
      </c>
      <c r="H112" t="s">
        <v>66</v>
      </c>
    </row>
    <row r="113" spans="1:8" x14ac:dyDescent="0.3">
      <c r="A113">
        <v>112</v>
      </c>
      <c r="B113">
        <v>114900</v>
      </c>
      <c r="C113">
        <v>1740</v>
      </c>
      <c r="D113">
        <v>2</v>
      </c>
      <c r="E113">
        <v>2</v>
      </c>
      <c r="F113">
        <v>2</v>
      </c>
      <c r="G113" t="s">
        <v>64</v>
      </c>
      <c r="H113" t="s">
        <v>66</v>
      </c>
    </row>
    <row r="114" spans="1:8" x14ac:dyDescent="0.3">
      <c r="A114">
        <v>113</v>
      </c>
      <c r="B114">
        <v>123600</v>
      </c>
      <c r="C114">
        <v>1940</v>
      </c>
      <c r="D114">
        <v>2</v>
      </c>
      <c r="E114">
        <v>2</v>
      </c>
      <c r="F114">
        <v>2</v>
      </c>
      <c r="G114" t="s">
        <v>67</v>
      </c>
      <c r="H114" t="s">
        <v>65</v>
      </c>
    </row>
    <row r="115" spans="1:8" x14ac:dyDescent="0.3">
      <c r="A115">
        <v>114</v>
      </c>
      <c r="B115">
        <v>115700</v>
      </c>
      <c r="C115">
        <v>2000</v>
      </c>
      <c r="D115">
        <v>3</v>
      </c>
      <c r="E115">
        <v>2</v>
      </c>
      <c r="F115">
        <v>3</v>
      </c>
      <c r="G115" t="s">
        <v>67</v>
      </c>
      <c r="H115" t="s">
        <v>66</v>
      </c>
    </row>
    <row r="116" spans="1:8" x14ac:dyDescent="0.3">
      <c r="A116">
        <v>115</v>
      </c>
      <c r="B116">
        <v>124500</v>
      </c>
      <c r="C116">
        <v>2010</v>
      </c>
      <c r="D116">
        <v>4</v>
      </c>
      <c r="E116">
        <v>3</v>
      </c>
      <c r="F116">
        <v>2</v>
      </c>
      <c r="G116" t="s">
        <v>64</v>
      </c>
      <c r="H116" t="s">
        <v>65</v>
      </c>
    </row>
    <row r="117" spans="1:8" x14ac:dyDescent="0.3">
      <c r="A117">
        <v>116</v>
      </c>
      <c r="B117">
        <v>102500</v>
      </c>
      <c r="C117">
        <v>1900</v>
      </c>
      <c r="D117">
        <v>3</v>
      </c>
      <c r="E117">
        <v>3</v>
      </c>
      <c r="F117">
        <v>3</v>
      </c>
      <c r="G117" t="s">
        <v>64</v>
      </c>
      <c r="H117" t="s">
        <v>66</v>
      </c>
    </row>
    <row r="118" spans="1:8" x14ac:dyDescent="0.3">
      <c r="A118">
        <v>117</v>
      </c>
      <c r="B118">
        <v>199500</v>
      </c>
      <c r="C118">
        <v>2290</v>
      </c>
      <c r="D118">
        <v>5</v>
      </c>
      <c r="E118">
        <v>4</v>
      </c>
      <c r="F118">
        <v>1</v>
      </c>
      <c r="G118" t="s">
        <v>67</v>
      </c>
      <c r="H118" t="s">
        <v>68</v>
      </c>
    </row>
    <row r="119" spans="1:8" x14ac:dyDescent="0.3">
      <c r="A119">
        <v>118</v>
      </c>
      <c r="B119">
        <v>117800</v>
      </c>
      <c r="C119">
        <v>1920</v>
      </c>
      <c r="D119">
        <v>3</v>
      </c>
      <c r="E119">
        <v>2</v>
      </c>
      <c r="F119">
        <v>2</v>
      </c>
      <c r="G119" t="s">
        <v>64</v>
      </c>
      <c r="H119" t="s">
        <v>66</v>
      </c>
    </row>
    <row r="120" spans="1:8" x14ac:dyDescent="0.3">
      <c r="A120">
        <v>119</v>
      </c>
      <c r="B120">
        <v>150200</v>
      </c>
      <c r="C120">
        <v>1950</v>
      </c>
      <c r="D120">
        <v>3</v>
      </c>
      <c r="E120">
        <v>2</v>
      </c>
      <c r="F120">
        <v>3</v>
      </c>
      <c r="G120" t="s">
        <v>67</v>
      </c>
      <c r="H120" t="s">
        <v>66</v>
      </c>
    </row>
    <row r="121" spans="1:8" x14ac:dyDescent="0.3">
      <c r="A121">
        <v>120</v>
      </c>
      <c r="B121">
        <v>109700</v>
      </c>
      <c r="C121">
        <v>1920</v>
      </c>
      <c r="D121">
        <v>2</v>
      </c>
      <c r="E121">
        <v>2</v>
      </c>
      <c r="F121">
        <v>4</v>
      </c>
      <c r="G121" t="s">
        <v>64</v>
      </c>
      <c r="H121" t="s">
        <v>66</v>
      </c>
    </row>
    <row r="122" spans="1:8" x14ac:dyDescent="0.3">
      <c r="A122">
        <v>121</v>
      </c>
      <c r="B122">
        <v>110400</v>
      </c>
      <c r="C122">
        <v>1930</v>
      </c>
      <c r="D122">
        <v>2</v>
      </c>
      <c r="E122">
        <v>3</v>
      </c>
      <c r="F122">
        <v>3</v>
      </c>
      <c r="G122" t="s">
        <v>64</v>
      </c>
      <c r="H122" t="s">
        <v>66</v>
      </c>
    </row>
    <row r="123" spans="1:8" x14ac:dyDescent="0.3">
      <c r="A123">
        <v>122</v>
      </c>
      <c r="B123">
        <v>105600</v>
      </c>
      <c r="C123">
        <v>1930</v>
      </c>
      <c r="D123">
        <v>3</v>
      </c>
      <c r="E123">
        <v>3</v>
      </c>
      <c r="F123">
        <v>3</v>
      </c>
      <c r="G123" t="s">
        <v>64</v>
      </c>
      <c r="H123" t="s">
        <v>65</v>
      </c>
    </row>
    <row r="124" spans="1:8" x14ac:dyDescent="0.3">
      <c r="A124">
        <v>123</v>
      </c>
      <c r="B124">
        <v>144800</v>
      </c>
      <c r="C124">
        <v>2060</v>
      </c>
      <c r="D124">
        <v>2</v>
      </c>
      <c r="E124">
        <v>2</v>
      </c>
      <c r="F124">
        <v>1</v>
      </c>
      <c r="G124" t="s">
        <v>67</v>
      </c>
      <c r="H124" t="s">
        <v>65</v>
      </c>
    </row>
    <row r="125" spans="1:8" x14ac:dyDescent="0.3">
      <c r="A125">
        <v>124</v>
      </c>
      <c r="B125">
        <v>119700</v>
      </c>
      <c r="C125">
        <v>1900</v>
      </c>
      <c r="D125">
        <v>3</v>
      </c>
      <c r="E125">
        <v>3</v>
      </c>
      <c r="F125">
        <v>3</v>
      </c>
      <c r="G125" t="s">
        <v>67</v>
      </c>
      <c r="H125" t="s">
        <v>65</v>
      </c>
    </row>
    <row r="126" spans="1:8" x14ac:dyDescent="0.3">
      <c r="A126">
        <v>125</v>
      </c>
      <c r="B126">
        <v>147900</v>
      </c>
      <c r="C126">
        <v>2160</v>
      </c>
      <c r="D126">
        <v>4</v>
      </c>
      <c r="E126">
        <v>3</v>
      </c>
      <c r="F126">
        <v>3</v>
      </c>
      <c r="G126" t="s">
        <v>67</v>
      </c>
      <c r="H126" t="s">
        <v>65</v>
      </c>
    </row>
    <row r="127" spans="1:8" x14ac:dyDescent="0.3">
      <c r="A127">
        <v>126</v>
      </c>
      <c r="B127">
        <v>113500</v>
      </c>
      <c r="C127">
        <v>2070</v>
      </c>
      <c r="D127">
        <v>2</v>
      </c>
      <c r="E127">
        <v>2</v>
      </c>
      <c r="F127">
        <v>2</v>
      </c>
      <c r="G127" t="s">
        <v>64</v>
      </c>
      <c r="H127" t="s">
        <v>66</v>
      </c>
    </row>
    <row r="128" spans="1:8" x14ac:dyDescent="0.3">
      <c r="A128">
        <v>127</v>
      </c>
      <c r="B128">
        <v>149900</v>
      </c>
      <c r="C128">
        <v>2020</v>
      </c>
      <c r="D128">
        <v>3</v>
      </c>
      <c r="E128">
        <v>3</v>
      </c>
      <c r="F128">
        <v>1</v>
      </c>
      <c r="G128" t="s">
        <v>64</v>
      </c>
      <c r="H128" t="s">
        <v>68</v>
      </c>
    </row>
    <row r="129" spans="1:8" x14ac:dyDescent="0.3">
      <c r="A129">
        <v>128</v>
      </c>
      <c r="B129">
        <v>124600</v>
      </c>
      <c r="C129">
        <v>2250</v>
      </c>
      <c r="D129">
        <v>3</v>
      </c>
      <c r="E129">
        <v>3</v>
      </c>
      <c r="F129">
        <v>4</v>
      </c>
      <c r="G129" t="s">
        <v>64</v>
      </c>
      <c r="H129" t="s">
        <v>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Sheet1</vt:lpstr>
      <vt:lpstr>TREND LINE &amp; DATA ANAL TOOL</vt:lpstr>
      <vt:lpstr>Sheet3</vt:lpstr>
      <vt:lpstr>akif</vt:lpstr>
      <vt:lpstr>imran</vt:lpstr>
      <vt:lpstr>intecept</vt:lpstr>
      <vt:lpstr>intercept</vt:lpstr>
      <vt:lpstr>slope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imran shaik</dc:creator>
  <cp:lastModifiedBy>imran shaik</cp:lastModifiedBy>
  <dcterms:created xsi:type="dcterms:W3CDTF">2017-02-23T05:03:22Z</dcterms:created>
  <dcterms:modified xsi:type="dcterms:W3CDTF">2017-02-23T21:27:01Z</dcterms:modified>
</cp:coreProperties>
</file>