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BBEA3C97-B62A-4666-AD10-1D8B0E1DF75A}" xr6:coauthVersionLast="47" xr6:coauthVersionMax="47" xr10:uidLastSave="{00000000-0000-0000-0000-000000000000}"/>
  <bookViews>
    <workbookView xWindow="-110" yWindow="-110" windowWidth="19420" windowHeight="10300" tabRatio="762" activeTab="4" xr2:uid="{00000000-000D-0000-FFFF-FFFF00000000}"/>
  </bookViews>
  <sheets>
    <sheet name="HRM" sheetId="1" r:id="rId1"/>
    <sheet name="SalesProcess" sheetId="4" r:id="rId2"/>
    <sheet name="SaleQuot" sheetId="8" r:id="rId3"/>
    <sheet name="SaleOrder" sheetId="9" r:id="rId4"/>
    <sheet name="Delivery" sheetId="10" r:id="rId5"/>
    <sheet name="Sales" sheetId="13" r:id="rId6"/>
    <sheet name="Item Ledger" sheetId="11" r:id="rId7"/>
    <sheet name="QuotProit" sheetId="12" r:id="rId8"/>
    <sheet name="SQ Cost" sheetId="7" r:id="rId9"/>
    <sheet name="SalesProces" sheetId="3" r:id="rId10"/>
    <sheet name="ProcedureTest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3" i="8" l="1"/>
  <c r="G153" i="8" s="1"/>
  <c r="F152" i="8"/>
  <c r="G152" i="8" s="1"/>
  <c r="G151" i="8"/>
  <c r="F151" i="8"/>
  <c r="F150" i="8"/>
  <c r="G150" i="8" s="1"/>
  <c r="F149" i="8"/>
  <c r="F138" i="8"/>
  <c r="G138" i="8" s="1"/>
  <c r="F137" i="8"/>
  <c r="G137" i="8" s="1"/>
  <c r="F136" i="8"/>
  <c r="G136" i="8" s="1"/>
  <c r="F135" i="8"/>
  <c r="G135" i="8" s="1"/>
  <c r="F134" i="8"/>
  <c r="G158" i="8" l="1"/>
  <c r="G149" i="8"/>
  <c r="G159" i="8" s="1"/>
  <c r="G143" i="8"/>
  <c r="G134" i="8"/>
  <c r="G144" i="8" s="1"/>
  <c r="G157" i="8" l="1"/>
  <c r="G156" i="8" s="1"/>
  <c r="G142" i="8"/>
  <c r="G141" i="8" s="1"/>
  <c r="E81" i="12" l="1"/>
  <c r="E82" i="12"/>
  <c r="E80" i="12"/>
  <c r="E79" i="12"/>
  <c r="G70" i="12"/>
  <c r="G71" i="12"/>
  <c r="G72" i="12"/>
  <c r="J70" i="12"/>
  <c r="J71" i="12"/>
  <c r="J72" i="12"/>
  <c r="H69" i="12"/>
  <c r="G69" i="12"/>
  <c r="H68" i="12"/>
  <c r="I68" i="12" s="1"/>
  <c r="I69" i="12" s="1"/>
  <c r="J69" i="12" s="1"/>
  <c r="G68" i="12"/>
  <c r="J68" i="12" s="1"/>
  <c r="K22" i="7" l="1"/>
  <c r="K23" i="7"/>
  <c r="K21" i="7"/>
  <c r="J22" i="7"/>
  <c r="J21" i="7"/>
  <c r="K11" i="7"/>
  <c r="K12" i="7"/>
  <c r="K10" i="7"/>
  <c r="K25" i="7" l="1"/>
  <c r="K30" i="7" s="1"/>
  <c r="K15" i="7"/>
  <c r="K14" i="7" l="1"/>
  <c r="K32" i="7"/>
  <c r="K16" i="7"/>
  <c r="K17" i="7" s="1"/>
  <c r="K34" i="7" l="1"/>
  <c r="K33" i="7"/>
</calcChain>
</file>

<file path=xl/sharedStrings.xml><?xml version="1.0" encoding="utf-8"?>
<sst xmlns="http://schemas.openxmlformats.org/spreadsheetml/2006/main" count="104" uniqueCount="57">
  <si>
    <t>While Adding Data:</t>
  </si>
  <si>
    <t xml:space="preserve">Sales Order: </t>
  </si>
  <si>
    <t>Addition of Sales Order:-</t>
  </si>
  <si>
    <t>1. if Sales Person is Bank convert inot '0' because while reading under Sales-Order-Edit will not give error.</t>
  </si>
  <si>
    <t>Quotation Reference:</t>
  </si>
  <si>
    <t>Quotation Date:</t>
  </si>
  <si>
    <t>Customer ID:</t>
  </si>
  <si>
    <t>☰</t>
  </si>
  <si>
    <t>Customer Name:</t>
  </si>
  <si>
    <t>Item Code</t>
  </si>
  <si>
    <t>Item Description</t>
  </si>
  <si>
    <t>Quantity</t>
  </si>
  <si>
    <t>Price</t>
  </si>
  <si>
    <t>Total</t>
  </si>
  <si>
    <t>🗑</t>
  </si>
  <si>
    <t>Total Before Discount : AED</t>
  </si>
  <si>
    <t>Total After Discount : AED</t>
  </si>
  <si>
    <t>Total Tax Amount : AED</t>
  </si>
  <si>
    <t>Total Including Tax : AED</t>
  </si>
  <si>
    <t>Al Javeya Pharmacy</t>
  </si>
  <si>
    <t xml:space="preserve"> +</t>
  </si>
  <si>
    <t>S.No.</t>
  </si>
  <si>
    <t>Discount</t>
  </si>
  <si>
    <t xml:space="preserve">Microneedling RF </t>
  </si>
  <si>
    <t xml:space="preserve">Microneedling RF - HandPiece </t>
  </si>
  <si>
    <t xml:space="preserve">Diode Laser Hair Removal Device </t>
  </si>
  <si>
    <t>Unit Price</t>
  </si>
  <si>
    <t>SP Cost</t>
  </si>
  <si>
    <t>Total Basic Cost</t>
  </si>
  <si>
    <t>Markupt</t>
  </si>
  <si>
    <t>Margin</t>
  </si>
  <si>
    <t>1. Interest Cost</t>
  </si>
  <si>
    <t>2. Other Cost</t>
  </si>
  <si>
    <t>3. Special Discount</t>
  </si>
  <si>
    <t>ItemSalPrice</t>
  </si>
  <si>
    <t>empTargetDetail</t>
  </si>
  <si>
    <t>qotBasic</t>
  </si>
  <si>
    <t>qotAll</t>
  </si>
  <si>
    <t>Date</t>
  </si>
  <si>
    <t>Item Name</t>
  </si>
  <si>
    <t>Transaction Type</t>
  </si>
  <si>
    <t>Unit Cost</t>
  </si>
  <si>
    <t>Total Cost</t>
  </si>
  <si>
    <t>Purchase</t>
  </si>
  <si>
    <t>Sale</t>
  </si>
  <si>
    <t>Weighted 
Avg. Cost</t>
  </si>
  <si>
    <t>Opening</t>
  </si>
  <si>
    <t>Balance
Qty</t>
  </si>
  <si>
    <t>Balance
Amount</t>
  </si>
  <si>
    <t>Transaction Value</t>
  </si>
  <si>
    <t>result</t>
  </si>
  <si>
    <t>Discunt</t>
  </si>
  <si>
    <t>VAT</t>
  </si>
  <si>
    <t>Tota</t>
  </si>
  <si>
    <t>Qty</t>
  </si>
  <si>
    <t>Add</t>
  </si>
  <si>
    <t>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</si>
</sst>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AED]\ #,##0_);[Red]\([$AED]\ #,##0\)"/>
  </numFmts>
  <fonts count="20" x14ac:knownFonts="1">
    <font>
      <sz val="11"/>
      <color theme="1"/>
      <name val="Calibri"/>
      <family val="2"/>
      <scheme val="minor"/>
    </font>
    <font>
      <sz val="7"/>
      <color rgb="FFCE9178"/>
      <name val="Consolas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oppins"/>
    </font>
    <font>
      <sz val="10"/>
      <color theme="1"/>
      <name val="Calibri"/>
      <family val="2"/>
      <scheme val="minor"/>
    </font>
    <font>
      <sz val="10"/>
      <color theme="1" tint="0.499984740745262"/>
      <name val="Poppins"/>
    </font>
    <font>
      <b/>
      <sz val="12"/>
      <color theme="0"/>
      <name val="Calibri"/>
      <family val="2"/>
      <scheme val="minor"/>
    </font>
    <font>
      <sz val="12"/>
      <color theme="7"/>
      <name val="Calibri"/>
      <family val="2"/>
      <scheme val="minor"/>
    </font>
    <font>
      <sz val="9"/>
      <color theme="7"/>
      <name val="Calibri"/>
      <family val="2"/>
      <scheme val="minor"/>
    </font>
    <font>
      <b/>
      <sz val="10"/>
      <color rgb="FF000000"/>
      <name val="Poppins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9.6"/>
      <color theme="1"/>
      <name val="Segoe UI"/>
      <family val="2"/>
    </font>
    <font>
      <sz val="10"/>
      <color theme="1" tint="4.9989318521683403E-2"/>
      <name val="Poppins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Roboto"/>
    </font>
    <font>
      <b/>
      <sz val="10"/>
      <color theme="1" tint="4.9989318521683403E-2"/>
      <name val="Poppins"/>
    </font>
  </fonts>
  <fills count="8">
    <fill>
      <patternFill patternType="none"/>
    </fill>
    <fill>
      <patternFill patternType="gray125"/>
    </fill>
    <fill>
      <patternFill patternType="solid">
        <fgColor rgb="FF28659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indexed="64"/>
      </top>
      <bottom style="thin">
        <color theme="4" tint="0.39994506668294322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indexed="64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0578D1"/>
      </left>
      <right style="medium">
        <color rgb="FF0578D1"/>
      </right>
      <top style="medium">
        <color rgb="FF0578D1"/>
      </top>
      <bottom style="medium">
        <color rgb="FF0578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2" xfId="0" applyNumberFormat="1" applyFont="1" applyBorder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2" fillId="0" borderId="14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164" fontId="0" fillId="0" borderId="15" xfId="1" applyNumberFormat="1" applyFont="1" applyBorder="1" applyAlignment="1">
      <alignment vertical="center"/>
    </xf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0" fillId="0" borderId="0" xfId="1" applyNumberFormat="1" applyFont="1" applyBorder="1" applyAlignment="1">
      <alignment horizontal="left" vertical="top"/>
    </xf>
    <xf numFmtId="164" fontId="2" fillId="0" borderId="16" xfId="1" applyNumberFormat="1" applyFont="1" applyBorder="1" applyAlignment="1">
      <alignment horizontal="left" vertical="top"/>
    </xf>
    <xf numFmtId="165" fontId="0" fillId="0" borderId="0" xfId="2" applyNumberFormat="1" applyFont="1" applyAlignment="1">
      <alignment vertical="center"/>
    </xf>
    <xf numFmtId="0" fontId="1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0" fillId="0" borderId="0" xfId="0" applyNumberFormat="1" applyAlignment="1">
      <alignment vertical="center"/>
    </xf>
    <xf numFmtId="0" fontId="14" fillId="0" borderId="19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4" fillId="0" borderId="19" xfId="0" applyFont="1" applyBorder="1" applyAlignment="1">
      <alignment horizontal="center" vertical="center" wrapText="1"/>
    </xf>
    <xf numFmtId="14" fontId="14" fillId="0" borderId="1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3" fillId="3" borderId="17" xfId="0" applyFont="1" applyFill="1" applyBorder="1" applyAlignment="1">
      <alignment horizontal="right" vertical="center" wrapText="1"/>
    </xf>
    <xf numFmtId="166" fontId="14" fillId="0" borderId="20" xfId="0" applyNumberFormat="1" applyFont="1" applyBorder="1" applyAlignment="1">
      <alignment vertical="center" wrapText="1"/>
    </xf>
    <xf numFmtId="0" fontId="15" fillId="4" borderId="19" xfId="0" applyFont="1" applyFill="1" applyBorder="1" applyAlignment="1">
      <alignment vertical="center" wrapText="1"/>
    </xf>
    <xf numFmtId="166" fontId="15" fillId="4" borderId="20" xfId="0" applyNumberFormat="1" applyFont="1" applyFill="1" applyBorder="1" applyAlignment="1">
      <alignment vertical="center" wrapText="1"/>
    </xf>
    <xf numFmtId="166" fontId="14" fillId="5" borderId="20" xfId="0" applyNumberFormat="1" applyFont="1" applyFill="1" applyBorder="1" applyAlignment="1">
      <alignment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7" fillId="0" borderId="0" xfId="0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4" fontId="19" fillId="3" borderId="22" xfId="1" applyNumberFormat="1" applyFont="1" applyFill="1" applyBorder="1" applyAlignment="1">
      <alignment horizontal="center" vertical="center" wrapText="1"/>
    </xf>
    <xf numFmtId="164" fontId="18" fillId="0" borderId="23" xfId="1" applyNumberFormat="1" applyFont="1" applyBorder="1" applyAlignment="1">
      <alignment horizontal="center" vertical="center"/>
    </xf>
    <xf numFmtId="164" fontId="18" fillId="0" borderId="24" xfId="1" applyNumberFormat="1" applyFont="1" applyBorder="1" applyAlignment="1">
      <alignment horizontal="center" vertical="center"/>
    </xf>
    <xf numFmtId="164" fontId="18" fillId="0" borderId="25" xfId="1" applyNumberFormat="1" applyFont="1" applyBorder="1" applyAlignment="1">
      <alignment horizontal="center" vertical="center"/>
    </xf>
    <xf numFmtId="0" fontId="2" fillId="7" borderId="0" xfId="0" applyFont="1" applyFill="1"/>
    <xf numFmtId="0" fontId="0" fillId="7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BF5"/>
      <color rgb="FFFFFFDD"/>
      <color rgb="FF28659C"/>
      <color rgb="FF4F6561"/>
      <color rgb="FFEFE5F7"/>
      <color rgb="FFFFF6DD"/>
      <color rgb="FF5C7A74"/>
      <color rgb="FFFFFFE5"/>
      <color rgb="FFFFECB7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microsoft.com/office/2007/relationships/hdphoto" Target="../media/hdphoto6.wdp"/><Relationship Id="rId18" Type="http://schemas.openxmlformats.org/officeDocument/2006/relationships/image" Target="../media/image19.png"/><Relationship Id="rId3" Type="http://schemas.openxmlformats.org/officeDocument/2006/relationships/image" Target="../media/image10.png"/><Relationship Id="rId7" Type="http://schemas.openxmlformats.org/officeDocument/2006/relationships/image" Target="../media/image12.png"/><Relationship Id="rId12" Type="http://schemas.openxmlformats.org/officeDocument/2006/relationships/image" Target="../media/image15.png"/><Relationship Id="rId17" Type="http://schemas.openxmlformats.org/officeDocument/2006/relationships/image" Target="../media/image18.png"/><Relationship Id="rId2" Type="http://schemas.microsoft.com/office/2007/relationships/hdphoto" Target="../media/hdphoto1.wdp"/><Relationship Id="rId16" Type="http://schemas.openxmlformats.org/officeDocument/2006/relationships/image" Target="../media/image17.png"/><Relationship Id="rId1" Type="http://schemas.openxmlformats.org/officeDocument/2006/relationships/image" Target="../media/image9.png"/><Relationship Id="rId6" Type="http://schemas.microsoft.com/office/2007/relationships/hdphoto" Target="../media/hdphoto3.wdp"/><Relationship Id="rId11" Type="http://schemas.microsoft.com/office/2007/relationships/hdphoto" Target="../media/hdphoto5.wdp"/><Relationship Id="rId5" Type="http://schemas.openxmlformats.org/officeDocument/2006/relationships/image" Target="../media/image11.png"/><Relationship Id="rId15" Type="http://schemas.microsoft.com/office/2007/relationships/hdphoto" Target="../media/hdphoto7.wdp"/><Relationship Id="rId10" Type="http://schemas.openxmlformats.org/officeDocument/2006/relationships/image" Target="../media/image14.png"/><Relationship Id="rId19" Type="http://schemas.openxmlformats.org/officeDocument/2006/relationships/image" Target="../media/image20.png"/><Relationship Id="rId4" Type="http://schemas.microsoft.com/office/2007/relationships/hdphoto" Target="../media/hdphoto2.wdp"/><Relationship Id="rId9" Type="http://schemas.openxmlformats.org/officeDocument/2006/relationships/image" Target="../media/image13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3.png"/><Relationship Id="rId7" Type="http://schemas.microsoft.com/office/2007/relationships/hdphoto" Target="../media/hdphoto8.wdp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microsoft.com/office/2007/relationships/hdphoto" Target="../media/hdphoto10.wdp"/><Relationship Id="rId5" Type="http://schemas.openxmlformats.org/officeDocument/2006/relationships/image" Target="../media/image25.png"/><Relationship Id="rId10" Type="http://schemas.openxmlformats.org/officeDocument/2006/relationships/image" Target="../media/image28.png"/><Relationship Id="rId4" Type="http://schemas.openxmlformats.org/officeDocument/2006/relationships/image" Target="../media/image24.png"/><Relationship Id="rId9" Type="http://schemas.microsoft.com/office/2007/relationships/hdphoto" Target="../media/hdphoto9.wd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microsoft.com/office/2007/relationships/hdphoto" Target="../media/hdphoto10.wdp"/><Relationship Id="rId3" Type="http://schemas.openxmlformats.org/officeDocument/2006/relationships/image" Target="../media/image23.png"/><Relationship Id="rId7" Type="http://schemas.microsoft.com/office/2007/relationships/hdphoto" Target="../media/hdphoto11.wdp"/><Relationship Id="rId12" Type="http://schemas.openxmlformats.org/officeDocument/2006/relationships/image" Target="../media/image28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9.png"/><Relationship Id="rId11" Type="http://schemas.microsoft.com/office/2007/relationships/hdphoto" Target="../media/hdphoto12.wdp"/><Relationship Id="rId5" Type="http://schemas.openxmlformats.org/officeDocument/2006/relationships/image" Target="../media/image25.png"/><Relationship Id="rId15" Type="http://schemas.microsoft.com/office/2007/relationships/hdphoto" Target="../media/hdphoto8.wdp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microsoft.com/office/2007/relationships/hdphoto" Target="../media/hdphoto9.wdp"/><Relationship Id="rId14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microsoft.com/office/2007/relationships/hdphoto" Target="../media/hdphoto9.wdp"/><Relationship Id="rId18" Type="http://schemas.openxmlformats.org/officeDocument/2006/relationships/image" Target="../media/image26.png"/><Relationship Id="rId3" Type="http://schemas.openxmlformats.org/officeDocument/2006/relationships/image" Target="../media/image23.png"/><Relationship Id="rId7" Type="http://schemas.microsoft.com/office/2007/relationships/hdphoto" Target="../media/hdphoto13.wdp"/><Relationship Id="rId12" Type="http://schemas.openxmlformats.org/officeDocument/2006/relationships/image" Target="../media/image27.png"/><Relationship Id="rId17" Type="http://schemas.microsoft.com/office/2007/relationships/hdphoto" Target="../media/hdphoto12.wdp"/><Relationship Id="rId2" Type="http://schemas.openxmlformats.org/officeDocument/2006/relationships/image" Target="../media/image22.png"/><Relationship Id="rId16" Type="http://schemas.openxmlformats.org/officeDocument/2006/relationships/image" Target="../media/image30.png"/><Relationship Id="rId1" Type="http://schemas.openxmlformats.org/officeDocument/2006/relationships/image" Target="../media/image21.png"/><Relationship Id="rId6" Type="http://schemas.openxmlformats.org/officeDocument/2006/relationships/image" Target="../media/image31.png"/><Relationship Id="rId11" Type="http://schemas.microsoft.com/office/2007/relationships/hdphoto" Target="../media/hdphoto15.wdp"/><Relationship Id="rId5" Type="http://schemas.openxmlformats.org/officeDocument/2006/relationships/image" Target="../media/image25.png"/><Relationship Id="rId15" Type="http://schemas.microsoft.com/office/2007/relationships/hdphoto" Target="../media/hdphoto10.wdp"/><Relationship Id="rId10" Type="http://schemas.openxmlformats.org/officeDocument/2006/relationships/image" Target="../media/image33.png"/><Relationship Id="rId19" Type="http://schemas.microsoft.com/office/2007/relationships/hdphoto" Target="../media/hdphoto8.wdp"/><Relationship Id="rId4" Type="http://schemas.openxmlformats.org/officeDocument/2006/relationships/image" Target="../media/image24.png"/><Relationship Id="rId9" Type="http://schemas.microsoft.com/office/2007/relationships/hdphoto" Target="../media/hdphoto14.wdp"/><Relationship Id="rId14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microsoft.com/office/2007/relationships/hdphoto" Target="../media/hdphoto10.wdp"/><Relationship Id="rId18" Type="http://schemas.microsoft.com/office/2007/relationships/hdphoto" Target="../media/hdphoto9.wdp"/><Relationship Id="rId3" Type="http://schemas.openxmlformats.org/officeDocument/2006/relationships/image" Target="../media/image3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17" Type="http://schemas.openxmlformats.org/officeDocument/2006/relationships/image" Target="../media/image27.png"/><Relationship Id="rId2" Type="http://schemas.openxmlformats.org/officeDocument/2006/relationships/image" Target="../media/image24.png"/><Relationship Id="rId16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microsoft.com/office/2007/relationships/hdphoto" Target="../media/hdphoto15.wdp"/><Relationship Id="rId11" Type="http://schemas.microsoft.com/office/2007/relationships/hdphoto" Target="../media/hdphoto13.wdp"/><Relationship Id="rId5" Type="http://schemas.openxmlformats.org/officeDocument/2006/relationships/image" Target="../media/image33.png"/><Relationship Id="rId15" Type="http://schemas.microsoft.com/office/2007/relationships/hdphoto" Target="../media/hdphoto8.wdp"/><Relationship Id="rId10" Type="http://schemas.openxmlformats.org/officeDocument/2006/relationships/image" Target="../media/image31.png"/><Relationship Id="rId19" Type="http://schemas.openxmlformats.org/officeDocument/2006/relationships/image" Target="../media/image23.png"/><Relationship Id="rId4" Type="http://schemas.microsoft.com/office/2007/relationships/hdphoto" Target="../media/hdphoto14.wdp"/><Relationship Id="rId9" Type="http://schemas.microsoft.com/office/2007/relationships/hdphoto" Target="../media/hdphoto12.wdp"/><Relationship Id="rId14" Type="http://schemas.openxmlformats.org/officeDocument/2006/relationships/image" Target="../media/image2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1518BD-93CB-4866-845F-7210FE2E1A7A}"/>
            </a:ext>
          </a:extLst>
        </xdr:cNvPr>
        <xdr:cNvSpPr txBox="1"/>
      </xdr:nvSpPr>
      <xdr:spPr>
        <a:xfrm>
          <a:off x="3859733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0</xdr:col>
      <xdr:colOff>294560</xdr:colOff>
      <xdr:row>6</xdr:row>
      <xdr:rowOff>138545</xdr:rowOff>
    </xdr:from>
    <xdr:ext cx="3801189" cy="1200265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F2412C-887A-4B9F-ACA7-0F308292C0E2}"/>
            </a:ext>
          </a:extLst>
        </xdr:cNvPr>
        <xdr:cNvSpPr txBox="1"/>
      </xdr:nvSpPr>
      <xdr:spPr>
        <a:xfrm>
          <a:off x="294560" y="124979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0</xdr:col>
      <xdr:colOff>386526</xdr:colOff>
      <xdr:row>8</xdr:row>
      <xdr:rowOff>2388</xdr:rowOff>
    </xdr:from>
    <xdr:ext cx="3665829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8700B1A-561B-48D7-B9B8-CA75777905A0}"/>
            </a:ext>
          </a:extLst>
        </xdr:cNvPr>
        <xdr:cNvSpPr txBox="1"/>
      </xdr:nvSpPr>
      <xdr:spPr>
        <a:xfrm>
          <a:off x="386526" y="1491752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5</xdr:col>
      <xdr:colOff>229217</xdr:colOff>
      <xdr:row>8</xdr:row>
      <xdr:rowOff>54542</xdr:rowOff>
    </xdr:from>
    <xdr:to>
      <xdr:col>6</xdr:col>
      <xdr:colOff>356217</xdr:colOff>
      <xdr:row>9</xdr:row>
      <xdr:rowOff>7540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4328AD8-8ACC-4139-BBFB-34969CA75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762" y="1543906"/>
          <a:ext cx="738910" cy="13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421906</xdr:colOff>
      <xdr:row>8</xdr:row>
      <xdr:rowOff>26297</xdr:rowOff>
    </xdr:from>
    <xdr:to>
      <xdr:col>2</xdr:col>
      <xdr:colOff>518</xdr:colOff>
      <xdr:row>9</xdr:row>
      <xdr:rowOff>19876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7B73D6-78A0-41E1-91C3-0020F950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515661"/>
          <a:ext cx="800121" cy="178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354775</xdr:colOff>
      <xdr:row>18</xdr:row>
      <xdr:rowOff>59102</xdr:rowOff>
    </xdr:from>
    <xdr:to>
      <xdr:col>6</xdr:col>
      <xdr:colOff>363004</xdr:colOff>
      <xdr:row>22</xdr:row>
      <xdr:rowOff>92861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80EE2097-11A5-4C85-8D20-F9216C2763DB}"/>
            </a:ext>
          </a:extLst>
        </xdr:cNvPr>
        <xdr:cNvGrpSpPr/>
      </xdr:nvGrpSpPr>
      <xdr:grpSpPr>
        <a:xfrm>
          <a:off x="354775" y="3324816"/>
          <a:ext cx="3654943" cy="759474"/>
          <a:chOff x="386525" y="1779952"/>
          <a:chExt cx="3665829" cy="770359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376C2F1-9A7A-4319-92E9-84086CFD7C1E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E91D24A2-F76B-41E4-A0BB-0D5353594B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99857573-A6D8-4188-8570-8DA0BD7971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362238</xdr:colOff>
      <xdr:row>37</xdr:row>
      <xdr:rowOff>151402</xdr:rowOff>
    </xdr:from>
    <xdr:to>
      <xdr:col>6</xdr:col>
      <xdr:colOff>370467</xdr:colOff>
      <xdr:row>43</xdr:row>
      <xdr:rowOff>69479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4B0C6280-2820-40C4-80C8-E21D1348D282}"/>
            </a:ext>
          </a:extLst>
        </xdr:cNvPr>
        <xdr:cNvGrpSpPr/>
      </xdr:nvGrpSpPr>
      <xdr:grpSpPr>
        <a:xfrm>
          <a:off x="362238" y="6864259"/>
          <a:ext cx="3654943" cy="1006649"/>
          <a:chOff x="393988" y="2646952"/>
          <a:chExt cx="3665829" cy="1022977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C040DF9B-96F1-4569-BED0-0116B79EB0A0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B4989BB5-6A92-43D9-9D29-1F9882F984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351711</xdr:colOff>
      <xdr:row>54</xdr:row>
      <xdr:rowOff>107125</xdr:rowOff>
    </xdr:from>
    <xdr:to>
      <xdr:col>6</xdr:col>
      <xdr:colOff>359940</xdr:colOff>
      <xdr:row>57</xdr:row>
      <xdr:rowOff>116651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2DCEBBFD-D8F0-4FEE-8D36-3989E7494BE4}"/>
            </a:ext>
          </a:extLst>
        </xdr:cNvPr>
        <xdr:cNvGrpSpPr/>
      </xdr:nvGrpSpPr>
      <xdr:grpSpPr>
        <a:xfrm>
          <a:off x="351711" y="9904268"/>
          <a:ext cx="3654943" cy="553812"/>
          <a:chOff x="389811" y="3752025"/>
          <a:chExt cx="3665829" cy="561976"/>
        </a:xfrm>
      </xdr:grpSpPr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6C887841-3F99-4190-B51F-55792E82841F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01BF4B15-87DD-47A3-AF4A-2352C47247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348198</xdr:colOff>
      <xdr:row>68</xdr:row>
      <xdr:rowOff>33020</xdr:rowOff>
    </xdr:from>
    <xdr:to>
      <xdr:col>6</xdr:col>
      <xdr:colOff>369679</xdr:colOff>
      <xdr:row>70</xdr:row>
      <xdr:rowOff>164004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E633CF9E-08B9-4F23-8D8D-5B548F9B8CEA}"/>
            </a:ext>
          </a:extLst>
        </xdr:cNvPr>
        <xdr:cNvGrpSpPr/>
      </xdr:nvGrpSpPr>
      <xdr:grpSpPr>
        <a:xfrm>
          <a:off x="348198" y="12370163"/>
          <a:ext cx="3668195" cy="493841"/>
          <a:chOff x="372217" y="4363720"/>
          <a:chExt cx="3665829" cy="493486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FF276828-78B0-4097-A74F-473738B3B5E3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88DBF232-1543-4EE8-A9E0-DA00DA7F20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238088</xdr:colOff>
      <xdr:row>16</xdr:row>
      <xdr:rowOff>90236</xdr:rowOff>
    </xdr:from>
    <xdr:to>
      <xdr:col>9</xdr:col>
      <xdr:colOff>242168</xdr:colOff>
      <xdr:row>18</xdr:row>
      <xdr:rowOff>53218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CAED7C5-073A-4C87-946D-BEE3EBFABF7E}"/>
            </a:ext>
          </a:extLst>
        </xdr:cNvPr>
        <xdr:cNvCxnSpPr>
          <a:stCxn id="49" idx="2"/>
          <a:endCxn id="40" idx="0"/>
        </xdr:cNvCxnSpPr>
      </xdr:nvCxnSpPr>
      <xdr:spPr>
        <a:xfrm flipH="1">
          <a:off x="5712456" y="3031289"/>
          <a:ext cx="4080" cy="3306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61669</xdr:colOff>
      <xdr:row>19</xdr:row>
      <xdr:rowOff>18051</xdr:rowOff>
    </xdr:from>
    <xdr:to>
      <xdr:col>20</xdr:col>
      <xdr:colOff>291857</xdr:colOff>
      <xdr:row>21</xdr:row>
      <xdr:rowOff>85672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7ADB34A-8A00-4496-8B62-DE59EA218258}"/>
            </a:ext>
          </a:extLst>
        </xdr:cNvPr>
        <xdr:cNvSpPr/>
      </xdr:nvSpPr>
      <xdr:spPr>
        <a:xfrm>
          <a:off x="9840669" y="3486739"/>
          <a:ext cx="2674938" cy="43274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7</xdr:col>
      <xdr:colOff>419041</xdr:colOff>
      <xdr:row>18</xdr:row>
      <xdr:rowOff>53218</xdr:rowOff>
    </xdr:from>
    <xdr:to>
      <xdr:col>11</xdr:col>
      <xdr:colOff>57134</xdr:colOff>
      <xdr:row>21</xdr:row>
      <xdr:rowOff>163018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68A8810-2EBB-4338-9131-390B0494D1B7}"/>
            </a:ext>
          </a:extLst>
        </xdr:cNvPr>
        <xdr:cNvGrpSpPr/>
      </xdr:nvGrpSpPr>
      <xdr:grpSpPr>
        <a:xfrm>
          <a:off x="4673541" y="3318932"/>
          <a:ext cx="2069236" cy="654086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F4879CE-CE67-4D13-BA21-185F745C2D7D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BC37FC3C-7475-4F63-95A1-B0FBE86844E7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263273</xdr:colOff>
      <xdr:row>20</xdr:row>
      <xdr:rowOff>51862</xdr:rowOff>
    </xdr:from>
    <xdr:to>
      <xdr:col>16</xdr:col>
      <xdr:colOff>61669</xdr:colOff>
      <xdr:row>20</xdr:row>
      <xdr:rowOff>52180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AE8D053-9B82-46AD-8F1C-2FDF51ABF4CA}"/>
            </a:ext>
          </a:extLst>
        </xdr:cNvPr>
        <xdr:cNvCxnSpPr>
          <a:stCxn id="45" idx="3"/>
          <a:endCxn id="44" idx="1"/>
        </xdr:cNvCxnSpPr>
      </xdr:nvCxnSpPr>
      <xdr:spPr>
        <a:xfrm flipV="1">
          <a:off x="6341130" y="3680433"/>
          <a:ext cx="3445110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416042</xdr:colOff>
      <xdr:row>7</xdr:row>
      <xdr:rowOff>160130</xdr:rowOff>
    </xdr:from>
    <xdr:to>
      <xdr:col>14</xdr:col>
      <xdr:colOff>454692</xdr:colOff>
      <xdr:row>17</xdr:row>
      <xdr:rowOff>3344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5962AA9-9011-46C6-989E-3224F72AAE33}"/>
            </a:ext>
          </a:extLst>
        </xdr:cNvPr>
        <xdr:cNvGrpSpPr/>
      </xdr:nvGrpSpPr>
      <xdr:grpSpPr>
        <a:xfrm>
          <a:off x="4670542" y="1430130"/>
          <a:ext cx="4293150" cy="1657500"/>
          <a:chOff x="4385798" y="965875"/>
          <a:chExt cx="4312575" cy="1697517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65E8A25E-BD7B-4F91-BE01-E7DD0829BD84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272D636D-47D0-4564-B2E2-E3FB005ABB02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923A8718-EE14-4A36-BD18-5659F3B72772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ABFDD4B9-F618-4499-B824-3249FC84C5A1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5B67825E-691B-422C-9E6E-BDD83C6015FA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6AEAD512-9624-431A-B969-1812947C3032}"/>
                </a:ext>
              </a:extLst>
            </xdr:cNvPr>
            <xdr:cNvCxnSpPr>
              <a:stCxn id="33" idx="3"/>
              <a:endCxn id="36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83410FF7-D178-4E10-AC3E-9DA5FBC3266A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E53A9E0D-1A36-49D6-9509-94C10B7F29E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93925232-6767-454C-8367-696178EC58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7</xdr:col>
      <xdr:colOff>418485</xdr:colOff>
      <xdr:row>23</xdr:row>
      <xdr:rowOff>80483</xdr:rowOff>
    </xdr:from>
    <xdr:to>
      <xdr:col>11</xdr:col>
      <xdr:colOff>56578</xdr:colOff>
      <xdr:row>26</xdr:row>
      <xdr:rowOff>148869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9AC0054E-0D1C-42AE-B5BD-2EEC8CC8CD9D}"/>
            </a:ext>
          </a:extLst>
        </xdr:cNvPr>
        <xdr:cNvGrpSpPr/>
      </xdr:nvGrpSpPr>
      <xdr:grpSpPr>
        <a:xfrm>
          <a:off x="4672985" y="4253340"/>
          <a:ext cx="2069236" cy="612672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FF08C7DE-8A92-457D-84D6-14EBD7975425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FE6A00C6-77EA-4E84-80FC-F858D0C71370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306278</xdr:colOff>
      <xdr:row>21</xdr:row>
      <xdr:rowOff>85672</xdr:rowOff>
    </xdr:from>
    <xdr:to>
      <xdr:col>18</xdr:col>
      <xdr:colOff>176764</xdr:colOff>
      <xdr:row>24</xdr:row>
      <xdr:rowOff>71298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E035A6B-4CCB-4120-BCAF-EC741007B618}"/>
            </a:ext>
          </a:extLst>
        </xdr:cNvPr>
        <xdr:cNvCxnSpPr>
          <a:stCxn id="44" idx="2"/>
          <a:endCxn id="63" idx="3"/>
        </xdr:cNvCxnSpPr>
      </xdr:nvCxnSpPr>
      <xdr:spPr>
        <a:xfrm flipH="1">
          <a:off x="6380191" y="3912237"/>
          <a:ext cx="4729616" cy="53227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173182</xdr:colOff>
      <xdr:row>4</xdr:row>
      <xdr:rowOff>52441</xdr:rowOff>
    </xdr:from>
    <xdr:to>
      <xdr:col>27</xdr:col>
      <xdr:colOff>381000</xdr:colOff>
      <xdr:row>5</xdr:row>
      <xdr:rowOff>141842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85DE4181-2549-4F6D-878D-22E1BD0B8D5F}"/>
            </a:ext>
          </a:extLst>
        </xdr:cNvPr>
        <xdr:cNvGrpSpPr/>
      </xdr:nvGrpSpPr>
      <xdr:grpSpPr>
        <a:xfrm>
          <a:off x="173182" y="778155"/>
          <a:ext cx="16618032" cy="270830"/>
          <a:chOff x="173182" y="789041"/>
          <a:chExt cx="16667018" cy="273551"/>
        </a:xfrm>
      </xdr:grpSpPr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B98C5FD5-E289-4921-81FF-9F4F7BC94532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80906E8-DE44-4A23-B2B6-68101B3CCD7D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2D6448-6BA6-4A67-8616-8FEF955396A9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A282BA61-F49D-46D7-AA8D-AC35142017F0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A35AE6B5-00CD-42CD-8868-617F78479B9A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16</xdr:col>
      <xdr:colOff>223223</xdr:colOff>
      <xdr:row>12</xdr:row>
      <xdr:rowOff>13588</xdr:rowOff>
    </xdr:from>
    <xdr:to>
      <xdr:col>19</xdr:col>
      <xdr:colOff>474412</xdr:colOff>
      <xdr:row>15</xdr:row>
      <xdr:rowOff>124316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44CBC53E-6832-415F-B25E-AAE48DCA7CA2}"/>
            </a:ext>
          </a:extLst>
        </xdr:cNvPr>
        <xdr:cNvGrpSpPr/>
      </xdr:nvGrpSpPr>
      <xdr:grpSpPr>
        <a:xfrm>
          <a:off x="9947794" y="2190731"/>
          <a:ext cx="2074547" cy="655014"/>
          <a:chOff x="9846235" y="1267199"/>
          <a:chExt cx="2084752" cy="658761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B7F98331-FBC8-4F50-A748-9759E75AD01D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183A871A-B115-488E-AC5C-27875D61D636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16</xdr:col>
      <xdr:colOff>484188</xdr:colOff>
      <xdr:row>6</xdr:row>
      <xdr:rowOff>47625</xdr:rowOff>
    </xdr:from>
    <xdr:to>
      <xdr:col>19</xdr:col>
      <xdr:colOff>206375</xdr:colOff>
      <xdr:row>7</xdr:row>
      <xdr:rowOff>104286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55336462-B56D-4CF2-AEDC-8936F811CA48}"/>
            </a:ext>
          </a:extLst>
        </xdr:cNvPr>
        <xdr:cNvSpPr/>
      </xdr:nvSpPr>
      <xdr:spPr>
        <a:xfrm>
          <a:off x="10263188" y="1143000"/>
          <a:ext cx="1555750" cy="239224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41587</xdr:colOff>
      <xdr:row>7</xdr:row>
      <xdr:rowOff>104286</xdr:rowOff>
    </xdr:from>
    <xdr:to>
      <xdr:col>18</xdr:col>
      <xdr:colOff>45123</xdr:colOff>
      <xdr:row>12</xdr:row>
      <xdr:rowOff>13588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BD20BF6F-89EE-4921-9C76-FDC5CD742C54}"/>
            </a:ext>
          </a:extLst>
        </xdr:cNvPr>
        <xdr:cNvCxnSpPr>
          <a:stCxn id="83" idx="2"/>
          <a:endCxn id="77" idx="0"/>
        </xdr:cNvCxnSpPr>
      </xdr:nvCxnSpPr>
      <xdr:spPr>
        <a:xfrm>
          <a:off x="10974630" y="1379808"/>
          <a:ext cx="3536" cy="820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306278</xdr:colOff>
      <xdr:row>15</xdr:row>
      <xdr:rowOff>124316</xdr:rowOff>
    </xdr:from>
    <xdr:to>
      <xdr:col>18</xdr:col>
      <xdr:colOff>45123</xdr:colOff>
      <xdr:row>24</xdr:row>
      <xdr:rowOff>71298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92308531-B0A5-4205-8BDF-926B29069AE7}"/>
            </a:ext>
          </a:extLst>
        </xdr:cNvPr>
        <xdr:cNvCxnSpPr>
          <a:stCxn id="77" idx="2"/>
          <a:endCxn id="63" idx="3"/>
        </xdr:cNvCxnSpPr>
      </xdr:nvCxnSpPr>
      <xdr:spPr>
        <a:xfrm flipH="1">
          <a:off x="6380191" y="2857577"/>
          <a:ext cx="4597975" cy="158693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408608</xdr:colOff>
      <xdr:row>38</xdr:row>
      <xdr:rowOff>110436</xdr:rowOff>
    </xdr:from>
    <xdr:to>
      <xdr:col>11</xdr:col>
      <xdr:colOff>46701</xdr:colOff>
      <xdr:row>41</xdr:row>
      <xdr:rowOff>178822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CB8E67BB-009F-4B8D-9C97-E819C9630C4C}"/>
            </a:ext>
          </a:extLst>
        </xdr:cNvPr>
        <xdr:cNvGrpSpPr/>
      </xdr:nvGrpSpPr>
      <xdr:grpSpPr>
        <a:xfrm>
          <a:off x="4663108" y="7004722"/>
          <a:ext cx="2069236" cy="612671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0257DA14-9329-4F81-A2BB-CB956C2E969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36CEC661-A188-4DDF-ABA8-812078A06BFC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7</xdr:col>
      <xdr:colOff>418485</xdr:colOff>
      <xdr:row>14</xdr:row>
      <xdr:rowOff>72917</xdr:rowOff>
    </xdr:from>
    <xdr:to>
      <xdr:col>8</xdr:col>
      <xdr:colOff>26138</xdr:colOff>
      <xdr:row>25</xdr:row>
      <xdr:rowOff>23567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9C068BD1-54BF-43AD-91BB-B9CB5CC18087}"/>
            </a:ext>
          </a:extLst>
        </xdr:cNvPr>
        <xdr:cNvCxnSpPr>
          <a:stCxn id="62" idx="1"/>
          <a:endCxn id="50" idx="1"/>
        </xdr:cNvCxnSpPr>
      </xdr:nvCxnSpPr>
      <xdr:spPr>
        <a:xfrm rot="10800000" flipH="1">
          <a:off x="4670224" y="2623960"/>
          <a:ext cx="215044" cy="1955042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187739</xdr:colOff>
      <xdr:row>13</xdr:row>
      <xdr:rowOff>60738</xdr:rowOff>
    </xdr:from>
    <xdr:to>
      <xdr:col>15</xdr:col>
      <xdr:colOff>44172</xdr:colOff>
      <xdr:row>16</xdr:row>
      <xdr:rowOff>172858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6C5AE866-6211-406C-A9BC-4CF88FF972C4}"/>
            </a:ext>
          </a:extLst>
        </xdr:cNvPr>
        <xdr:cNvSpPr/>
      </xdr:nvSpPr>
      <xdr:spPr>
        <a:xfrm>
          <a:off x="6869043" y="2429564"/>
          <a:ext cx="2285999" cy="6587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10</xdr:col>
      <xdr:colOff>440295</xdr:colOff>
      <xdr:row>14</xdr:row>
      <xdr:rowOff>146867</xdr:rowOff>
    </xdr:from>
    <xdr:to>
      <xdr:col>11</xdr:col>
      <xdr:colOff>187739</xdr:colOff>
      <xdr:row>15</xdr:row>
      <xdr:rowOff>25689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B6A938D5-C448-4B6E-BC88-52A019BFDB2B}"/>
            </a:ext>
          </a:extLst>
        </xdr:cNvPr>
        <xdr:cNvCxnSpPr>
          <a:stCxn id="50" idx="3"/>
          <a:endCxn id="116" idx="1"/>
        </xdr:cNvCxnSpPr>
      </xdr:nvCxnSpPr>
      <xdr:spPr>
        <a:xfrm>
          <a:off x="6514208" y="2697910"/>
          <a:ext cx="354835" cy="6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127001</xdr:colOff>
      <xdr:row>38</xdr:row>
      <xdr:rowOff>23091</xdr:rowOff>
    </xdr:from>
    <xdr:to>
      <xdr:col>20</xdr:col>
      <xdr:colOff>357189</xdr:colOff>
      <xdr:row>40</xdr:row>
      <xdr:rowOff>90712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647C2FDB-1A6E-4275-B151-ABC1821BCA9E}"/>
            </a:ext>
          </a:extLst>
        </xdr:cNvPr>
        <xdr:cNvSpPr/>
      </xdr:nvSpPr>
      <xdr:spPr>
        <a:xfrm>
          <a:off x="9917546" y="7042727"/>
          <a:ext cx="2677825" cy="43707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7</xdr:row>
      <xdr:rowOff>174171</xdr:rowOff>
    </xdr:from>
    <xdr:to>
      <xdr:col>1</xdr:col>
      <xdr:colOff>760534</xdr:colOff>
      <xdr:row>16</xdr:row>
      <xdr:rowOff>78149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0979743-CF3B-4CA5-8F96-F3A14625BA23}"/>
            </a:ext>
          </a:extLst>
        </xdr:cNvPr>
        <xdr:cNvCxnSpPr>
          <a:stCxn id="2" idx="2"/>
          <a:endCxn id="18" idx="0"/>
        </xdr:cNvCxnSpPr>
      </xdr:nvCxnSpPr>
      <xdr:spPr>
        <a:xfrm>
          <a:off x="1363436" y="1444171"/>
          <a:ext cx="4884" cy="153683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760534</xdr:colOff>
      <xdr:row>18</xdr:row>
      <xdr:rowOff>39142</xdr:rowOff>
    </xdr:from>
    <xdr:to>
      <xdr:col>1</xdr:col>
      <xdr:colOff>760535</xdr:colOff>
      <xdr:row>26</xdr:row>
      <xdr:rowOff>145834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6F0E324-C373-4BA6-ADD6-2B578DF73BBB}"/>
            </a:ext>
          </a:extLst>
        </xdr:cNvPr>
        <xdr:cNvCxnSpPr>
          <a:stCxn id="18" idx="2"/>
          <a:endCxn id="39" idx="0"/>
        </xdr:cNvCxnSpPr>
      </xdr:nvCxnSpPr>
      <xdr:spPr>
        <a:xfrm>
          <a:off x="1368320" y="3304856"/>
          <a:ext cx="1" cy="15581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240080</xdr:colOff>
      <xdr:row>26</xdr:row>
      <xdr:rowOff>176973</xdr:rowOff>
    </xdr:from>
    <xdr:to>
      <xdr:col>7</xdr:col>
      <xdr:colOff>57518</xdr:colOff>
      <xdr:row>28</xdr:row>
      <xdr:rowOff>73322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5BA2443-D94B-47F6-9547-124AD176C7E5}"/>
            </a:ext>
          </a:extLst>
        </xdr:cNvPr>
        <xdr:cNvSpPr txBox="1"/>
      </xdr:nvSpPr>
      <xdr:spPr>
        <a:xfrm>
          <a:off x="3027730" y="4964873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DN</a:t>
          </a:r>
        </a:p>
      </xdr:txBody>
    </xdr:sp>
    <xdr:clientData/>
  </xdr:twoCellAnchor>
  <xdr:twoCellAnchor>
    <xdr:from>
      <xdr:col>4</xdr:col>
      <xdr:colOff>235317</xdr:colOff>
      <xdr:row>29</xdr:row>
      <xdr:rowOff>73454</xdr:rowOff>
    </xdr:from>
    <xdr:to>
      <xdr:col>6</xdr:col>
      <xdr:colOff>336550</xdr:colOff>
      <xdr:row>30</xdr:row>
      <xdr:rowOff>151231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B562911-8739-43F9-98AB-CFD0F826FBF2}"/>
            </a:ext>
          </a:extLst>
        </xdr:cNvPr>
        <xdr:cNvSpPr txBox="1"/>
      </xdr:nvSpPr>
      <xdr:spPr>
        <a:xfrm>
          <a:off x="3022967" y="5413804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DN</a:t>
          </a:r>
        </a:p>
      </xdr:txBody>
    </xdr:sp>
    <xdr:clientData/>
  </xdr:twoCellAnchor>
  <xdr:twoCellAnchor>
    <xdr:from>
      <xdr:col>2</xdr:col>
      <xdr:colOff>557335</xdr:colOff>
      <xdr:row>25</xdr:row>
      <xdr:rowOff>25730</xdr:rowOff>
    </xdr:from>
    <xdr:to>
      <xdr:col>3</xdr:col>
      <xdr:colOff>475343</xdr:colOff>
      <xdr:row>27</xdr:row>
      <xdr:rowOff>123609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D573B6AA-4CD6-4E12-94E3-64C30DBFA15E}"/>
            </a:ext>
          </a:extLst>
        </xdr:cNvPr>
        <xdr:cNvCxnSpPr>
          <a:stCxn id="39" idx="3"/>
          <a:endCxn id="73" idx="1"/>
        </xdr:cNvCxnSpPr>
      </xdr:nvCxnSpPr>
      <xdr:spPr>
        <a:xfrm flipV="1">
          <a:off x="2125785" y="4629480"/>
          <a:ext cx="527608" cy="4661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608692</xdr:colOff>
      <xdr:row>25</xdr:row>
      <xdr:rowOff>171202</xdr:rowOff>
    </xdr:from>
    <xdr:to>
      <xdr:col>4</xdr:col>
      <xdr:colOff>240079</xdr:colOff>
      <xdr:row>27</xdr:row>
      <xdr:rowOff>125148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6D41904D-3A05-4301-9C7F-98181B9A5648}"/>
            </a:ext>
          </a:extLst>
        </xdr:cNvPr>
        <xdr:cNvCxnSpPr>
          <a:stCxn id="73" idx="2"/>
          <a:endCxn id="45" idx="1"/>
        </xdr:cNvCxnSpPr>
      </xdr:nvCxnSpPr>
      <xdr:spPr>
        <a:xfrm rot="16200000" flipH="1">
          <a:off x="2746113" y="4815581"/>
          <a:ext cx="322246" cy="24098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608693</xdr:colOff>
      <xdr:row>25</xdr:row>
      <xdr:rowOff>171202</xdr:rowOff>
    </xdr:from>
    <xdr:to>
      <xdr:col>4</xdr:col>
      <xdr:colOff>235317</xdr:colOff>
      <xdr:row>30</xdr:row>
      <xdr:rowOff>20268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2366F213-E332-41CE-80D0-B744AADCF381}"/>
            </a:ext>
          </a:extLst>
        </xdr:cNvPr>
        <xdr:cNvCxnSpPr>
          <a:stCxn id="73" idx="2"/>
          <a:endCxn id="46" idx="1"/>
        </xdr:cNvCxnSpPr>
      </xdr:nvCxnSpPr>
      <xdr:spPr>
        <a:xfrm rot="16200000" flipH="1">
          <a:off x="2519947" y="5041748"/>
          <a:ext cx="769816" cy="23622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374469</xdr:colOff>
      <xdr:row>25</xdr:row>
      <xdr:rowOff>24823</xdr:rowOff>
    </xdr:from>
    <xdr:to>
      <xdr:col>8</xdr:col>
      <xdr:colOff>0</xdr:colOff>
      <xdr:row>25</xdr:row>
      <xdr:rowOff>25259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6D29122A-AEE1-49A1-A261-631E936B68C8}"/>
            </a:ext>
          </a:extLst>
        </xdr:cNvPr>
        <xdr:cNvCxnSpPr>
          <a:stCxn id="44" idx="3"/>
          <a:endCxn id="108" idx="1"/>
        </xdr:cNvCxnSpPr>
      </xdr:nvCxnSpPr>
      <xdr:spPr>
        <a:xfrm flipV="1">
          <a:off x="4381319" y="4628573"/>
          <a:ext cx="844731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247469</xdr:colOff>
      <xdr:row>24</xdr:row>
      <xdr:rowOff>77083</xdr:rowOff>
    </xdr:from>
    <xdr:to>
      <xdr:col>6</xdr:col>
      <xdr:colOff>374469</xdr:colOff>
      <xdr:row>25</xdr:row>
      <xdr:rowOff>157584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A7F6575-6AF4-418E-AE82-7F3D858C49CE}"/>
            </a:ext>
          </a:extLst>
        </xdr:cNvPr>
        <xdr:cNvSpPr txBox="1"/>
      </xdr:nvSpPr>
      <xdr:spPr>
        <a:xfrm>
          <a:off x="3035119" y="4496683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DN</a:t>
          </a:r>
        </a:p>
      </xdr:txBody>
    </xdr:sp>
    <xdr:clientData/>
  </xdr:twoCellAnchor>
  <xdr:twoCellAnchor>
    <xdr:from>
      <xdr:col>3</xdr:col>
      <xdr:colOff>475343</xdr:colOff>
      <xdr:row>24</xdr:row>
      <xdr:rowOff>64407</xdr:rowOff>
    </xdr:from>
    <xdr:to>
      <xdr:col>4</xdr:col>
      <xdr:colOff>132443</xdr:colOff>
      <xdr:row>25</xdr:row>
      <xdr:rowOff>171202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22CD68E-F343-4BB0-939E-74BC0FC76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393" y="4484007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132443</xdr:colOff>
      <xdr:row>25</xdr:row>
      <xdr:rowOff>25259</xdr:rowOff>
    </xdr:from>
    <xdr:to>
      <xdr:col>4</xdr:col>
      <xdr:colOff>247469</xdr:colOff>
      <xdr:row>25</xdr:row>
      <xdr:rowOff>25730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1CDF375A-ADA1-42C7-8F62-2251E4821D9D}"/>
            </a:ext>
          </a:extLst>
        </xdr:cNvPr>
        <xdr:cNvCxnSpPr>
          <a:stCxn id="73" idx="3"/>
          <a:endCxn id="44" idx="1"/>
        </xdr:cNvCxnSpPr>
      </xdr:nvCxnSpPr>
      <xdr:spPr>
        <a:xfrm flipV="1">
          <a:off x="2920093" y="4629009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273295</xdr:colOff>
      <xdr:row>16</xdr:row>
      <xdr:rowOff>112566</xdr:rowOff>
    </xdr:from>
    <xdr:to>
      <xdr:col>7</xdr:col>
      <xdr:colOff>90733</xdr:colOff>
      <xdr:row>18</xdr:row>
      <xdr:rowOff>8915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D047475-8DF8-4977-8512-C4C39718FDA2}"/>
            </a:ext>
          </a:extLst>
        </xdr:cNvPr>
        <xdr:cNvSpPr txBox="1"/>
      </xdr:nvSpPr>
      <xdr:spPr>
        <a:xfrm>
          <a:off x="3060945" y="305896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Order</a:t>
          </a:r>
        </a:p>
      </xdr:txBody>
    </xdr:sp>
    <xdr:clientData/>
  </xdr:twoCellAnchor>
  <xdr:twoCellAnchor>
    <xdr:from>
      <xdr:col>4</xdr:col>
      <xdr:colOff>268532</xdr:colOff>
      <xdr:row>19</xdr:row>
      <xdr:rowOff>9047</xdr:rowOff>
    </xdr:from>
    <xdr:to>
      <xdr:col>6</xdr:col>
      <xdr:colOff>369765</xdr:colOff>
      <xdr:row>20</xdr:row>
      <xdr:rowOff>86824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B5F549A-80BB-4233-9DC6-D905A1DCA955}"/>
            </a:ext>
          </a:extLst>
        </xdr:cNvPr>
        <xdr:cNvSpPr txBox="1"/>
      </xdr:nvSpPr>
      <xdr:spPr>
        <a:xfrm>
          <a:off x="3056182" y="350789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Order</a:t>
          </a:r>
        </a:p>
      </xdr:txBody>
    </xdr:sp>
    <xdr:clientData/>
  </xdr:twoCellAnchor>
  <xdr:twoCellAnchor>
    <xdr:from>
      <xdr:col>2</xdr:col>
      <xdr:colOff>557334</xdr:colOff>
      <xdr:row>14</xdr:row>
      <xdr:rowOff>145473</xdr:rowOff>
    </xdr:from>
    <xdr:to>
      <xdr:col>3</xdr:col>
      <xdr:colOff>502208</xdr:colOff>
      <xdr:row>17</xdr:row>
      <xdr:rowOff>55924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8C830817-E4A4-44C2-B54E-F51795F8EF04}"/>
            </a:ext>
          </a:extLst>
        </xdr:cNvPr>
        <xdr:cNvCxnSpPr>
          <a:stCxn id="18" idx="3"/>
          <a:endCxn id="95" idx="1"/>
        </xdr:cNvCxnSpPr>
      </xdr:nvCxnSpPr>
      <xdr:spPr>
        <a:xfrm flipV="1">
          <a:off x="2125784" y="2723573"/>
          <a:ext cx="554474" cy="46290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25957</xdr:colOff>
      <xdr:row>15</xdr:row>
      <xdr:rowOff>106795</xdr:rowOff>
    </xdr:from>
    <xdr:to>
      <xdr:col>4</xdr:col>
      <xdr:colOff>273294</xdr:colOff>
      <xdr:row>17</xdr:row>
      <xdr:rowOff>60741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9A7CF63F-054C-4F4F-8859-A6829050F6C2}"/>
            </a:ext>
          </a:extLst>
        </xdr:cNvPr>
        <xdr:cNvCxnSpPr>
          <a:stCxn id="95" idx="2"/>
          <a:endCxn id="89" idx="1"/>
        </xdr:cNvCxnSpPr>
      </xdr:nvCxnSpPr>
      <xdr:spPr>
        <a:xfrm rot="16200000" flipH="1">
          <a:off x="2776153" y="290649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25958</xdr:colOff>
      <xdr:row>15</xdr:row>
      <xdr:rowOff>106795</xdr:rowOff>
    </xdr:from>
    <xdr:to>
      <xdr:col>4</xdr:col>
      <xdr:colOff>268532</xdr:colOff>
      <xdr:row>19</xdr:row>
      <xdr:rowOff>140011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64BA29AE-ABEB-4AB4-B99C-EE54CFF77814}"/>
            </a:ext>
          </a:extLst>
        </xdr:cNvPr>
        <xdr:cNvCxnSpPr>
          <a:stCxn id="95" idx="2"/>
          <a:endCxn id="90" idx="1"/>
        </xdr:cNvCxnSpPr>
      </xdr:nvCxnSpPr>
      <xdr:spPr>
        <a:xfrm rot="16200000" flipH="1">
          <a:off x="2549987" y="313266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280684</xdr:colOff>
      <xdr:row>14</xdr:row>
      <xdr:rowOff>12676</xdr:rowOff>
    </xdr:from>
    <xdr:to>
      <xdr:col>6</xdr:col>
      <xdr:colOff>407684</xdr:colOff>
      <xdr:row>15</xdr:row>
      <xdr:rowOff>93177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C195F6F-BC38-4FB7-932B-C72C2643688D}"/>
            </a:ext>
          </a:extLst>
        </xdr:cNvPr>
        <xdr:cNvSpPr txBox="1"/>
      </xdr:nvSpPr>
      <xdr:spPr>
        <a:xfrm>
          <a:off x="3068334" y="259077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Order</a:t>
          </a:r>
        </a:p>
      </xdr:txBody>
    </xdr:sp>
    <xdr:clientData/>
  </xdr:twoCellAnchor>
  <xdr:twoCellAnchor>
    <xdr:from>
      <xdr:col>3</xdr:col>
      <xdr:colOff>502208</xdr:colOff>
      <xdr:row>14</xdr:row>
      <xdr:rowOff>0</xdr:rowOff>
    </xdr:from>
    <xdr:to>
      <xdr:col>4</xdr:col>
      <xdr:colOff>159308</xdr:colOff>
      <xdr:row>15</xdr:row>
      <xdr:rowOff>106795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468109C-FD04-4807-AEE4-AA905A58B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258" y="257810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159308</xdr:colOff>
      <xdr:row>14</xdr:row>
      <xdr:rowOff>145002</xdr:rowOff>
    </xdr:from>
    <xdr:to>
      <xdr:col>4</xdr:col>
      <xdr:colOff>280684</xdr:colOff>
      <xdr:row>14</xdr:row>
      <xdr:rowOff>145473</xdr:rowOff>
    </xdr:to>
    <xdr:cxnSp macro="">
      <xdr:nvCxnSpPr>
        <xdr:cNvPr id="96" name="Connector: Elbow 95">
          <a:extLst>
            <a:ext uri="{FF2B5EF4-FFF2-40B4-BE49-F238E27FC236}">
              <a16:creationId xmlns:a16="http://schemas.microsoft.com/office/drawing/2014/main" id="{705DDD13-FFF6-4761-9188-DFCFAFF9B098}"/>
            </a:ext>
          </a:extLst>
        </xdr:cNvPr>
        <xdr:cNvCxnSpPr>
          <a:stCxn id="95" idx="3"/>
          <a:endCxn id="94" idx="1"/>
        </xdr:cNvCxnSpPr>
      </xdr:nvCxnSpPr>
      <xdr:spPr>
        <a:xfrm flipV="1">
          <a:off x="2946958" y="272310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281111</xdr:colOff>
      <xdr:row>6</xdr:row>
      <xdr:rowOff>80816</xdr:rowOff>
    </xdr:from>
    <xdr:to>
      <xdr:col>7</xdr:col>
      <xdr:colOff>98549</xdr:colOff>
      <xdr:row>7</xdr:row>
      <xdr:rowOff>161315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B148CF8-D6D0-401F-8FBB-E7C2D253A9A6}"/>
            </a:ext>
          </a:extLst>
        </xdr:cNvPr>
        <xdr:cNvSpPr txBox="1"/>
      </xdr:nvSpPr>
      <xdr:spPr>
        <a:xfrm>
          <a:off x="3068761" y="118571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Quotation</a:t>
          </a:r>
        </a:p>
      </xdr:txBody>
    </xdr:sp>
    <xdr:clientData/>
  </xdr:twoCellAnchor>
  <xdr:twoCellAnchor>
    <xdr:from>
      <xdr:col>4</xdr:col>
      <xdr:colOff>276348</xdr:colOff>
      <xdr:row>8</xdr:row>
      <xdr:rowOff>161447</xdr:rowOff>
    </xdr:from>
    <xdr:to>
      <xdr:col>6</xdr:col>
      <xdr:colOff>377581</xdr:colOff>
      <xdr:row>10</xdr:row>
      <xdr:rowOff>55074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E75746D5-AB71-4BBB-82A2-7F70D2D2208B}"/>
            </a:ext>
          </a:extLst>
        </xdr:cNvPr>
        <xdr:cNvSpPr txBox="1"/>
      </xdr:nvSpPr>
      <xdr:spPr>
        <a:xfrm>
          <a:off x="3063998" y="163464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Quotation</a:t>
          </a:r>
        </a:p>
      </xdr:txBody>
    </xdr:sp>
    <xdr:clientData/>
  </xdr:twoCellAnchor>
  <xdr:twoCellAnchor>
    <xdr:from>
      <xdr:col>2</xdr:col>
      <xdr:colOff>520700</xdr:colOff>
      <xdr:row>4</xdr:row>
      <xdr:rowOff>113723</xdr:rowOff>
    </xdr:from>
    <xdr:to>
      <xdr:col>3</xdr:col>
      <xdr:colOff>510024</xdr:colOff>
      <xdr:row>7</xdr:row>
      <xdr:rowOff>8326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349A8148-24D9-4D41-92B8-4A8C56A7A90B}"/>
            </a:ext>
          </a:extLst>
        </xdr:cNvPr>
        <xdr:cNvCxnSpPr>
          <a:stCxn id="59" idx="3"/>
          <a:endCxn id="105" idx="1"/>
        </xdr:cNvCxnSpPr>
      </xdr:nvCxnSpPr>
      <xdr:spPr>
        <a:xfrm flipV="1">
          <a:off x="2089150" y="850323"/>
          <a:ext cx="598924" cy="4470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33773</xdr:colOff>
      <xdr:row>5</xdr:row>
      <xdr:rowOff>75045</xdr:rowOff>
    </xdr:from>
    <xdr:to>
      <xdr:col>4</xdr:col>
      <xdr:colOff>281110</xdr:colOff>
      <xdr:row>7</xdr:row>
      <xdr:rowOff>28991</xdr:rowOff>
    </xdr:to>
    <xdr:cxnSp macro="">
      <xdr:nvCxnSpPr>
        <xdr:cNvPr id="102" name="Connector: Elbow 101">
          <a:extLst>
            <a:ext uri="{FF2B5EF4-FFF2-40B4-BE49-F238E27FC236}">
              <a16:creationId xmlns:a16="http://schemas.microsoft.com/office/drawing/2014/main" id="{79D5DD0C-A041-45DB-8641-00F3E9DA5FC5}"/>
            </a:ext>
          </a:extLst>
        </xdr:cNvPr>
        <xdr:cNvCxnSpPr>
          <a:stCxn id="105" idx="2"/>
          <a:endCxn id="99" idx="1"/>
        </xdr:cNvCxnSpPr>
      </xdr:nvCxnSpPr>
      <xdr:spPr>
        <a:xfrm rot="16200000" flipH="1">
          <a:off x="2783969" y="103324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33774</xdr:colOff>
      <xdr:row>5</xdr:row>
      <xdr:rowOff>75045</xdr:rowOff>
    </xdr:from>
    <xdr:to>
      <xdr:col>4</xdr:col>
      <xdr:colOff>276348</xdr:colOff>
      <xdr:row>9</xdr:row>
      <xdr:rowOff>108261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71FD07E2-DB7C-4620-B254-7C98B79072A3}"/>
            </a:ext>
          </a:extLst>
        </xdr:cNvPr>
        <xdr:cNvCxnSpPr>
          <a:stCxn id="105" idx="2"/>
          <a:endCxn id="100" idx="1"/>
        </xdr:cNvCxnSpPr>
      </xdr:nvCxnSpPr>
      <xdr:spPr>
        <a:xfrm rot="16200000" flipH="1">
          <a:off x="2557803" y="125941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288500</xdr:colOff>
      <xdr:row>3</xdr:row>
      <xdr:rowOff>165076</xdr:rowOff>
    </xdr:from>
    <xdr:to>
      <xdr:col>6</xdr:col>
      <xdr:colOff>415500</xdr:colOff>
      <xdr:row>5</xdr:row>
      <xdr:rowOff>61427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3327526-CF21-4ECA-B2E8-54637D48DD3A}"/>
            </a:ext>
          </a:extLst>
        </xdr:cNvPr>
        <xdr:cNvSpPr txBox="1"/>
      </xdr:nvSpPr>
      <xdr:spPr>
        <a:xfrm>
          <a:off x="3076150" y="71752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Quotation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510024</xdr:colOff>
      <xdr:row>3</xdr:row>
      <xdr:rowOff>152400</xdr:rowOff>
    </xdr:from>
    <xdr:to>
      <xdr:col>4</xdr:col>
      <xdr:colOff>167124</xdr:colOff>
      <xdr:row>5</xdr:row>
      <xdr:rowOff>75045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9A2F5E4-A0B1-4F4F-9FC9-9DF59A45E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074" y="70485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167124</xdr:colOff>
      <xdr:row>4</xdr:row>
      <xdr:rowOff>113252</xdr:rowOff>
    </xdr:from>
    <xdr:to>
      <xdr:col>4</xdr:col>
      <xdr:colOff>288500</xdr:colOff>
      <xdr:row>4</xdr:row>
      <xdr:rowOff>113723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1103EAD6-000E-4081-B57A-1C59E207A20E}"/>
            </a:ext>
          </a:extLst>
        </xdr:cNvPr>
        <xdr:cNvCxnSpPr>
          <a:stCxn id="105" idx="3"/>
          <a:endCxn id="104" idx="1"/>
        </xdr:cNvCxnSpPr>
      </xdr:nvCxnSpPr>
      <xdr:spPr>
        <a:xfrm flipV="1">
          <a:off x="2954774" y="84985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25</xdr:row>
      <xdr:rowOff>20730</xdr:rowOff>
    </xdr:from>
    <xdr:to>
      <xdr:col>13</xdr:col>
      <xdr:colOff>143065</xdr:colOff>
      <xdr:row>25</xdr:row>
      <xdr:rowOff>24092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EEE0F9F4-F3E0-4D76-8EA0-A4CCE2EBFAE8}"/>
            </a:ext>
          </a:extLst>
        </xdr:cNvPr>
        <xdr:cNvCxnSpPr>
          <a:stCxn id="56" idx="3"/>
          <a:endCxn id="64" idx="1"/>
        </xdr:cNvCxnSpPr>
      </xdr:nvCxnSpPr>
      <xdr:spPr>
        <a:xfrm flipV="1">
          <a:off x="7577418" y="4689848"/>
          <a:ext cx="872941" cy="3362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429188</xdr:colOff>
      <xdr:row>25</xdr:row>
      <xdr:rowOff>19777</xdr:rowOff>
    </xdr:from>
    <xdr:to>
      <xdr:col>16</xdr:col>
      <xdr:colOff>276420</xdr:colOff>
      <xdr:row>25</xdr:row>
      <xdr:rowOff>20730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752150B5-0A74-476D-B64D-37F997429B79}"/>
            </a:ext>
          </a:extLst>
        </xdr:cNvPr>
        <xdr:cNvCxnSpPr>
          <a:stCxn id="64" idx="3"/>
          <a:endCxn id="122" idx="1"/>
        </xdr:cNvCxnSpPr>
      </xdr:nvCxnSpPr>
      <xdr:spPr>
        <a:xfrm flipV="1">
          <a:off x="9961659" y="4688895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235568</xdr:colOff>
      <xdr:row>37</xdr:row>
      <xdr:rowOff>27561</xdr:rowOff>
    </xdr:from>
    <xdr:to>
      <xdr:col>7</xdr:col>
      <xdr:colOff>53006</xdr:colOff>
      <xdr:row>38</xdr:row>
      <xdr:rowOff>110675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7961808-AD31-44EA-BC88-C3432EDDDD95}"/>
            </a:ext>
          </a:extLst>
        </xdr:cNvPr>
        <xdr:cNvSpPr txBox="1"/>
      </xdr:nvSpPr>
      <xdr:spPr>
        <a:xfrm>
          <a:off x="3029568" y="6937855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Invoice</a:t>
          </a:r>
        </a:p>
      </xdr:txBody>
    </xdr:sp>
    <xdr:clientData/>
  </xdr:twoCellAnchor>
  <xdr:twoCellAnchor>
    <xdr:from>
      <xdr:col>4</xdr:col>
      <xdr:colOff>230805</xdr:colOff>
      <xdr:row>39</xdr:row>
      <xdr:rowOff>110806</xdr:rowOff>
    </xdr:from>
    <xdr:to>
      <xdr:col>6</xdr:col>
      <xdr:colOff>332038</xdr:colOff>
      <xdr:row>41</xdr:row>
      <xdr:rowOff>1819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5402DFA4-7529-4616-849B-158CBC5C1997}"/>
            </a:ext>
          </a:extLst>
        </xdr:cNvPr>
        <xdr:cNvSpPr txBox="1"/>
      </xdr:nvSpPr>
      <xdr:spPr>
        <a:xfrm>
          <a:off x="3024805" y="7394630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Invoice</a:t>
          </a:r>
        </a:p>
      </xdr:txBody>
    </xdr:sp>
    <xdr:clientData/>
  </xdr:twoCellAnchor>
  <xdr:twoCellAnchor>
    <xdr:from>
      <xdr:col>2</xdr:col>
      <xdr:colOff>555064</xdr:colOff>
      <xdr:row>35</xdr:row>
      <xdr:rowOff>61775</xdr:rowOff>
    </xdr:from>
    <xdr:to>
      <xdr:col>3</xdr:col>
      <xdr:colOff>470831</xdr:colOff>
      <xdr:row>37</xdr:row>
      <xdr:rowOff>161925</xdr:rowOff>
    </xdr:to>
    <xdr:cxnSp macro="">
      <xdr:nvCxnSpPr>
        <xdr:cNvPr id="132" name="Connector: Elbow 131">
          <a:extLst>
            <a:ext uri="{FF2B5EF4-FFF2-40B4-BE49-F238E27FC236}">
              <a16:creationId xmlns:a16="http://schemas.microsoft.com/office/drawing/2014/main" id="{7DE55E89-4313-40BD-8DF5-15824B14BC6E}"/>
            </a:ext>
          </a:extLst>
        </xdr:cNvPr>
        <xdr:cNvCxnSpPr>
          <a:stCxn id="129" idx="3"/>
          <a:endCxn id="138" idx="1"/>
        </xdr:cNvCxnSpPr>
      </xdr:nvCxnSpPr>
      <xdr:spPr>
        <a:xfrm flipV="1">
          <a:off x="2123888" y="6598540"/>
          <a:ext cx="528355" cy="4736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604180</xdr:colOff>
      <xdr:row>36</xdr:row>
      <xdr:rowOff>21791</xdr:rowOff>
    </xdr:from>
    <xdr:to>
      <xdr:col>4</xdr:col>
      <xdr:colOff>235567</xdr:colOff>
      <xdr:row>37</xdr:row>
      <xdr:rowOff>162501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26936D5-A7C1-4208-96BF-35B6E60F6824}"/>
            </a:ext>
          </a:extLst>
        </xdr:cNvPr>
        <xdr:cNvCxnSpPr>
          <a:stCxn id="138" idx="2"/>
          <a:endCxn id="130" idx="1"/>
        </xdr:cNvCxnSpPr>
      </xdr:nvCxnSpPr>
      <xdr:spPr>
        <a:xfrm rot="16200000" flipH="1">
          <a:off x="2743842" y="6787070"/>
          <a:ext cx="327475" cy="243975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604181</xdr:colOff>
      <xdr:row>36</xdr:row>
      <xdr:rowOff>21791</xdr:rowOff>
    </xdr:from>
    <xdr:to>
      <xdr:col>4</xdr:col>
      <xdr:colOff>230805</xdr:colOff>
      <xdr:row>40</xdr:row>
      <xdr:rowOff>57621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942C0D1E-6517-42B9-B61D-A4AF642F384D}"/>
            </a:ext>
          </a:extLst>
        </xdr:cNvPr>
        <xdr:cNvCxnSpPr>
          <a:stCxn id="138" idx="2"/>
          <a:endCxn id="131" idx="1"/>
        </xdr:cNvCxnSpPr>
      </xdr:nvCxnSpPr>
      <xdr:spPr>
        <a:xfrm rot="16200000" flipH="1">
          <a:off x="2513754" y="7017159"/>
          <a:ext cx="782889" cy="239212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369957</xdr:colOff>
      <xdr:row>35</xdr:row>
      <xdr:rowOff>62176</xdr:rowOff>
    </xdr:from>
    <xdr:to>
      <xdr:col>7</xdr:col>
      <xdr:colOff>608076</xdr:colOff>
      <xdr:row>35</xdr:row>
      <xdr:rowOff>62612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597E8F4F-BEDC-40A4-8F13-711CD6598FF2}"/>
            </a:ext>
          </a:extLst>
        </xdr:cNvPr>
        <xdr:cNvCxnSpPr>
          <a:stCxn id="137" idx="3"/>
          <a:endCxn id="140" idx="1"/>
        </xdr:cNvCxnSpPr>
      </xdr:nvCxnSpPr>
      <xdr:spPr>
        <a:xfrm flipV="1">
          <a:off x="4389133" y="6598941"/>
          <a:ext cx="850708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242957</xdr:colOff>
      <xdr:row>34</xdr:row>
      <xdr:rowOff>114436</xdr:rowOff>
    </xdr:from>
    <xdr:to>
      <xdr:col>6</xdr:col>
      <xdr:colOff>369957</xdr:colOff>
      <xdr:row>36</xdr:row>
      <xdr:rowOff>8173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630A530C-8548-4A5C-88EC-B4E2471D3D2D}"/>
            </a:ext>
          </a:extLst>
        </xdr:cNvPr>
        <xdr:cNvSpPr txBox="1"/>
      </xdr:nvSpPr>
      <xdr:spPr>
        <a:xfrm>
          <a:off x="3036957" y="6464436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Invoice</a:t>
          </a:r>
        </a:p>
      </xdr:txBody>
    </xdr:sp>
    <xdr:clientData/>
  </xdr:twoCellAnchor>
  <xdr:twoCellAnchor>
    <xdr:from>
      <xdr:col>3</xdr:col>
      <xdr:colOff>470831</xdr:colOff>
      <xdr:row>34</xdr:row>
      <xdr:rowOff>101760</xdr:rowOff>
    </xdr:from>
    <xdr:to>
      <xdr:col>4</xdr:col>
      <xdr:colOff>127931</xdr:colOff>
      <xdr:row>36</xdr:row>
      <xdr:rowOff>21791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9700CD92-2D13-4543-B4E1-66F2BDE29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243" y="6451760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127931</xdr:colOff>
      <xdr:row>35</xdr:row>
      <xdr:rowOff>62612</xdr:rowOff>
    </xdr:from>
    <xdr:to>
      <xdr:col>4</xdr:col>
      <xdr:colOff>242957</xdr:colOff>
      <xdr:row>35</xdr:row>
      <xdr:rowOff>63083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5F0D4EFC-41BA-40C2-B775-7CE1E3B7CA32}"/>
            </a:ext>
          </a:extLst>
        </xdr:cNvPr>
        <xdr:cNvCxnSpPr>
          <a:stCxn id="138" idx="3"/>
          <a:endCxn id="137" idx="1"/>
        </xdr:cNvCxnSpPr>
      </xdr:nvCxnSpPr>
      <xdr:spPr>
        <a:xfrm flipV="1">
          <a:off x="2921931" y="6599377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490788</xdr:colOff>
      <xdr:row>35</xdr:row>
      <xdr:rowOff>61445</xdr:rowOff>
    </xdr:from>
    <xdr:to>
      <xdr:col>13</xdr:col>
      <xdr:colOff>163235</xdr:colOff>
      <xdr:row>35</xdr:row>
      <xdr:rowOff>65554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65F76AAD-A5CC-44E7-AFD1-D93669F550FE}"/>
            </a:ext>
          </a:extLst>
        </xdr:cNvPr>
        <xdr:cNvCxnSpPr>
          <a:stCxn id="136" idx="3"/>
          <a:endCxn id="156" idx="1"/>
        </xdr:cNvCxnSpPr>
      </xdr:nvCxnSpPr>
      <xdr:spPr>
        <a:xfrm>
          <a:off x="7572906" y="6598210"/>
          <a:ext cx="897623" cy="410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449358</xdr:colOff>
      <xdr:row>35</xdr:row>
      <xdr:rowOff>64601</xdr:rowOff>
    </xdr:from>
    <xdr:to>
      <xdr:col>16</xdr:col>
      <xdr:colOff>296590</xdr:colOff>
      <xdr:row>35</xdr:row>
      <xdr:rowOff>65554</xdr:rowOff>
    </xdr:to>
    <xdr:cxnSp macro="">
      <xdr:nvCxnSpPr>
        <xdr:cNvPr id="159" name="Connector: Elbow 158">
          <a:extLst>
            <a:ext uri="{FF2B5EF4-FFF2-40B4-BE49-F238E27FC236}">
              <a16:creationId xmlns:a16="http://schemas.microsoft.com/office/drawing/2014/main" id="{769C60EB-99C9-4CFF-B952-F6D2AE41C7D5}"/>
            </a:ext>
          </a:extLst>
        </xdr:cNvPr>
        <xdr:cNvCxnSpPr>
          <a:stCxn id="156" idx="3"/>
          <a:endCxn id="160" idx="1"/>
        </xdr:cNvCxnSpPr>
      </xdr:nvCxnSpPr>
      <xdr:spPr>
        <a:xfrm flipV="1">
          <a:off x="9981829" y="6601366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28</xdr:row>
      <xdr:rowOff>96154</xdr:rowOff>
    </xdr:from>
    <xdr:to>
      <xdr:col>1</xdr:col>
      <xdr:colOff>760535</xdr:colOff>
      <xdr:row>37</xdr:row>
      <xdr:rowOff>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55787010-C9D2-4E18-BD36-B95377D1FBC2}"/>
            </a:ext>
          </a:extLst>
        </xdr:cNvPr>
        <xdr:cNvCxnSpPr>
          <a:stCxn id="39" idx="2"/>
          <a:endCxn id="129" idx="0"/>
        </xdr:cNvCxnSpPr>
      </xdr:nvCxnSpPr>
      <xdr:spPr>
        <a:xfrm flipH="1">
          <a:off x="1368238" y="5325566"/>
          <a:ext cx="4885" cy="15847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38</xdr:row>
      <xdr:rowOff>137085</xdr:rowOff>
    </xdr:from>
    <xdr:to>
      <xdr:col>1</xdr:col>
      <xdr:colOff>755650</xdr:colOff>
      <xdr:row>47</xdr:row>
      <xdr:rowOff>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4B90FD89-C479-4701-BB81-27A19AF14247}"/>
            </a:ext>
          </a:extLst>
        </xdr:cNvPr>
        <xdr:cNvCxnSpPr>
          <a:stCxn id="129" idx="2"/>
          <a:endCxn id="166" idx="0"/>
        </xdr:cNvCxnSpPr>
      </xdr:nvCxnSpPr>
      <xdr:spPr>
        <a:xfrm>
          <a:off x="1368238" y="7234144"/>
          <a:ext cx="0" cy="15437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233326</xdr:colOff>
      <xdr:row>47</xdr:row>
      <xdr:rowOff>22919</xdr:rowOff>
    </xdr:from>
    <xdr:to>
      <xdr:col>7</xdr:col>
      <xdr:colOff>50764</xdr:colOff>
      <xdr:row>48</xdr:row>
      <xdr:rowOff>106033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ECF4ECE-9F12-492C-BA26-36E3EA3C3BB2}"/>
            </a:ext>
          </a:extLst>
        </xdr:cNvPr>
        <xdr:cNvSpPr txBox="1"/>
      </xdr:nvSpPr>
      <xdr:spPr>
        <a:xfrm>
          <a:off x="3027326" y="8800860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Collection</a:t>
          </a:r>
        </a:p>
      </xdr:txBody>
    </xdr:sp>
    <xdr:clientData/>
  </xdr:twoCellAnchor>
  <xdr:twoCellAnchor>
    <xdr:from>
      <xdr:col>4</xdr:col>
      <xdr:colOff>228563</xdr:colOff>
      <xdr:row>49</xdr:row>
      <xdr:rowOff>106164</xdr:rowOff>
    </xdr:from>
    <xdr:to>
      <xdr:col>6</xdr:col>
      <xdr:colOff>329796</xdr:colOff>
      <xdr:row>50</xdr:row>
      <xdr:rowOff>183942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1917B53-1649-4791-8204-9F30E2AB0818}"/>
            </a:ext>
          </a:extLst>
        </xdr:cNvPr>
        <xdr:cNvSpPr txBox="1"/>
      </xdr:nvSpPr>
      <xdr:spPr>
        <a:xfrm>
          <a:off x="3022563" y="9257635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Collection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555064</xdr:colOff>
      <xdr:row>45</xdr:row>
      <xdr:rowOff>57133</xdr:rowOff>
    </xdr:from>
    <xdr:to>
      <xdr:col>3</xdr:col>
      <xdr:colOff>468589</xdr:colOff>
      <xdr:row>47</xdr:row>
      <xdr:rowOff>161925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128A0430-92F8-4064-91C6-D7F3D2CE7B59}"/>
            </a:ext>
          </a:extLst>
        </xdr:cNvPr>
        <xdr:cNvCxnSpPr>
          <a:stCxn id="166" idx="3"/>
          <a:endCxn id="184" idx="1"/>
        </xdr:cNvCxnSpPr>
      </xdr:nvCxnSpPr>
      <xdr:spPr>
        <a:xfrm flipV="1">
          <a:off x="2123888" y="8461545"/>
          <a:ext cx="526113" cy="47832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603433</xdr:colOff>
      <xdr:row>46</xdr:row>
      <xdr:rowOff>17148</xdr:rowOff>
    </xdr:from>
    <xdr:to>
      <xdr:col>4</xdr:col>
      <xdr:colOff>233326</xdr:colOff>
      <xdr:row>47</xdr:row>
      <xdr:rowOff>157858</xdr:rowOff>
    </xdr:to>
    <xdr:cxnSp macro="">
      <xdr:nvCxnSpPr>
        <xdr:cNvPr id="181" name="Connector: Elbow 180">
          <a:extLst>
            <a:ext uri="{FF2B5EF4-FFF2-40B4-BE49-F238E27FC236}">
              <a16:creationId xmlns:a16="http://schemas.microsoft.com/office/drawing/2014/main" id="{0132BEA6-DF57-4867-88F9-DD1BD87AB7D9}"/>
            </a:ext>
          </a:extLst>
        </xdr:cNvPr>
        <xdr:cNvCxnSpPr>
          <a:stCxn id="184" idx="2"/>
          <a:endCxn id="178" idx="1"/>
        </xdr:cNvCxnSpPr>
      </xdr:nvCxnSpPr>
      <xdr:spPr>
        <a:xfrm rot="16200000" flipH="1">
          <a:off x="2742348" y="8650821"/>
          <a:ext cx="327475" cy="242481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603434</xdr:colOff>
      <xdr:row>46</xdr:row>
      <xdr:rowOff>17148</xdr:rowOff>
    </xdr:from>
    <xdr:to>
      <xdr:col>4</xdr:col>
      <xdr:colOff>228564</xdr:colOff>
      <xdr:row>50</xdr:row>
      <xdr:rowOff>51670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0590FF20-810B-4EF3-9C34-7E870DEBC49A}"/>
            </a:ext>
          </a:extLst>
        </xdr:cNvPr>
        <xdr:cNvCxnSpPr>
          <a:stCxn id="184" idx="2"/>
          <a:endCxn id="179" idx="1"/>
        </xdr:cNvCxnSpPr>
      </xdr:nvCxnSpPr>
      <xdr:spPr>
        <a:xfrm rot="16200000" flipH="1">
          <a:off x="2512914" y="8880256"/>
          <a:ext cx="781581" cy="237718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240715</xdr:colOff>
      <xdr:row>44</xdr:row>
      <xdr:rowOff>109794</xdr:rowOff>
    </xdr:from>
    <xdr:to>
      <xdr:col>6</xdr:col>
      <xdr:colOff>367715</xdr:colOff>
      <xdr:row>46</xdr:row>
      <xdr:rowOff>3531</xdr:rowOff>
    </xdr:to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F88F2281-8C57-48AE-BAEF-C65C94463E5D}"/>
            </a:ext>
          </a:extLst>
        </xdr:cNvPr>
        <xdr:cNvSpPr txBox="1"/>
      </xdr:nvSpPr>
      <xdr:spPr>
        <a:xfrm>
          <a:off x="3034715" y="8327441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 Collection</a:t>
          </a:r>
        </a:p>
      </xdr:txBody>
    </xdr:sp>
    <xdr:clientData/>
  </xdr:twoCellAnchor>
  <xdr:twoCellAnchor>
    <xdr:from>
      <xdr:col>3</xdr:col>
      <xdr:colOff>468589</xdr:colOff>
      <xdr:row>44</xdr:row>
      <xdr:rowOff>97118</xdr:rowOff>
    </xdr:from>
    <xdr:to>
      <xdr:col>4</xdr:col>
      <xdr:colOff>125689</xdr:colOff>
      <xdr:row>46</xdr:row>
      <xdr:rowOff>17149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5C325932-6586-4961-B7D6-5F48850DC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001" y="8314765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125689</xdr:colOff>
      <xdr:row>45</xdr:row>
      <xdr:rowOff>56662</xdr:rowOff>
    </xdr:from>
    <xdr:to>
      <xdr:col>4</xdr:col>
      <xdr:colOff>240715</xdr:colOff>
      <xdr:row>45</xdr:row>
      <xdr:rowOff>57133</xdr:rowOff>
    </xdr:to>
    <xdr:cxnSp macro="">
      <xdr:nvCxnSpPr>
        <xdr:cNvPr id="185" name="Connector: Elbow 184">
          <a:extLst>
            <a:ext uri="{FF2B5EF4-FFF2-40B4-BE49-F238E27FC236}">
              <a16:creationId xmlns:a16="http://schemas.microsoft.com/office/drawing/2014/main" id="{5CD90C6B-AB24-469C-8F29-E6B4D381CE51}"/>
            </a:ext>
          </a:extLst>
        </xdr:cNvPr>
        <xdr:cNvCxnSpPr>
          <a:stCxn id="184" idx="3"/>
          <a:endCxn id="183" idx="1"/>
        </xdr:cNvCxnSpPr>
      </xdr:nvCxnSpPr>
      <xdr:spPr>
        <a:xfrm flipV="1">
          <a:off x="2919689" y="8461074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367715</xdr:colOff>
      <xdr:row>45</xdr:row>
      <xdr:rowOff>56663</xdr:rowOff>
    </xdr:from>
    <xdr:to>
      <xdr:col>8</xdr:col>
      <xdr:colOff>105517</xdr:colOff>
      <xdr:row>45</xdr:row>
      <xdr:rowOff>60869</xdr:rowOff>
    </xdr:to>
    <xdr:cxnSp macro="">
      <xdr:nvCxnSpPr>
        <xdr:cNvPr id="187" name="Connector: Elbow 186">
          <a:extLst>
            <a:ext uri="{FF2B5EF4-FFF2-40B4-BE49-F238E27FC236}">
              <a16:creationId xmlns:a16="http://schemas.microsoft.com/office/drawing/2014/main" id="{EFE7ADC5-DBB1-4EA4-9B71-DB72A3BB9AAA}"/>
            </a:ext>
          </a:extLst>
        </xdr:cNvPr>
        <xdr:cNvCxnSpPr>
          <a:stCxn id="183" idx="3"/>
          <a:endCxn id="189" idx="1"/>
        </xdr:cNvCxnSpPr>
      </xdr:nvCxnSpPr>
      <xdr:spPr>
        <a:xfrm>
          <a:off x="4374565" y="8343413"/>
          <a:ext cx="957002" cy="420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597829</xdr:colOff>
      <xdr:row>45</xdr:row>
      <xdr:rowOff>62753</xdr:rowOff>
    </xdr:from>
    <xdr:to>
      <xdr:col>13</xdr:col>
      <xdr:colOff>136926</xdr:colOff>
      <xdr:row>45</xdr:row>
      <xdr:rowOff>68169</xdr:rowOff>
    </xdr:to>
    <xdr:cxnSp macro="">
      <xdr:nvCxnSpPr>
        <xdr:cNvPr id="192" name="Connector: Elbow 191">
          <a:extLst>
            <a:ext uri="{FF2B5EF4-FFF2-40B4-BE49-F238E27FC236}">
              <a16:creationId xmlns:a16="http://schemas.microsoft.com/office/drawing/2014/main" id="{A236D398-40E3-4BE7-B2C4-DE475D660C35}"/>
            </a:ext>
          </a:extLst>
        </xdr:cNvPr>
        <xdr:cNvCxnSpPr>
          <a:stCxn id="188" idx="3"/>
          <a:endCxn id="191" idx="1"/>
        </xdr:cNvCxnSpPr>
      </xdr:nvCxnSpPr>
      <xdr:spPr>
        <a:xfrm>
          <a:off x="7652679" y="8349503"/>
          <a:ext cx="758297" cy="541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429026</xdr:colOff>
      <xdr:row>45</xdr:row>
      <xdr:rowOff>68169</xdr:rowOff>
    </xdr:from>
    <xdr:to>
      <xdr:col>16</xdr:col>
      <xdr:colOff>397281</xdr:colOff>
      <xdr:row>45</xdr:row>
      <xdr:rowOff>70952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6AA45DA1-8E37-4C3D-BB25-E303987680DC}"/>
            </a:ext>
          </a:extLst>
        </xdr:cNvPr>
        <xdr:cNvCxnSpPr>
          <a:stCxn id="191" idx="3"/>
          <a:endCxn id="194" idx="1"/>
        </xdr:cNvCxnSpPr>
      </xdr:nvCxnSpPr>
      <xdr:spPr>
        <a:xfrm>
          <a:off x="9922276" y="8354919"/>
          <a:ext cx="577855" cy="278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21</xdr:row>
      <xdr:rowOff>165100</xdr:rowOff>
    </xdr:from>
    <xdr:to>
      <xdr:col>12</xdr:col>
      <xdr:colOff>558138</xdr:colOff>
      <xdr:row>30</xdr:row>
      <xdr:rowOff>15462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2F37B17-4FAA-4CBE-94A5-3B8FB012FCFE}"/>
            </a:ext>
          </a:extLst>
        </xdr:cNvPr>
        <xdr:cNvGrpSpPr/>
      </xdr:nvGrpSpPr>
      <xdr:grpSpPr>
        <a:xfrm>
          <a:off x="4543839" y="3991665"/>
          <a:ext cx="3656386" cy="1490319"/>
          <a:chOff x="4552950" y="4032250"/>
          <a:chExt cx="3669638" cy="1507712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518F967C-E1D2-47A8-B160-0BE31A7A0AF6}"/>
              </a:ext>
            </a:extLst>
          </xdr:cNvPr>
          <xdr:cNvSpPr/>
        </xdr:nvSpPr>
        <xdr:spPr>
          <a:xfrm>
            <a:off x="5683250" y="4362450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Cost of Goods Sold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Inventory (item 01)                Cr</a:t>
            </a:r>
          </a:p>
        </xdr:txBody>
      </xdr:sp>
      <xdr:pic>
        <xdr:nvPicPr>
          <xdr:cNvPr id="108" name="Picture 107">
            <a:extLst>
              <a:ext uri="{FF2B5EF4-FFF2-40B4-BE49-F238E27FC236}">
                <a16:creationId xmlns:a16="http://schemas.microsoft.com/office/drawing/2014/main" id="{73180CB6-B4A3-42ED-9121-8FFD582380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6050" y="4483100"/>
            <a:ext cx="266700" cy="290945"/>
          </a:xfrm>
          <a:prstGeom prst="rect">
            <a:avLst/>
          </a:prstGeom>
        </xdr:spPr>
      </xdr:pic>
      <xdr:cxnSp macro="">
        <xdr:nvCxnSpPr>
          <xdr:cNvPr id="111" name="Connector: Elbow 110">
            <a:extLst>
              <a:ext uri="{FF2B5EF4-FFF2-40B4-BE49-F238E27FC236}">
                <a16:creationId xmlns:a16="http://schemas.microsoft.com/office/drawing/2014/main" id="{E4B11792-F06D-49EA-ADEB-436E1755AA48}"/>
              </a:ext>
            </a:extLst>
          </xdr:cNvPr>
          <xdr:cNvCxnSpPr>
            <a:stCxn id="108" idx="3"/>
            <a:endCxn id="56" idx="1"/>
          </xdr:cNvCxnSpPr>
        </xdr:nvCxnSpPr>
        <xdr:spPr>
          <a:xfrm>
            <a:off x="5492750" y="4628573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10DCF7F0-9131-4140-A80C-010AA30BB0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40322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546100</xdr:colOff>
      <xdr:row>32</xdr:row>
      <xdr:rowOff>19050</xdr:rowOff>
    </xdr:from>
    <xdr:to>
      <xdr:col>12</xdr:col>
      <xdr:colOff>558138</xdr:colOff>
      <xdr:row>40</xdr:row>
      <xdr:rowOff>53562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8CA76BF-9024-4F60-9D21-A46760183D14}"/>
            </a:ext>
          </a:extLst>
        </xdr:cNvPr>
        <xdr:cNvGrpSpPr/>
      </xdr:nvGrpSpPr>
      <xdr:grpSpPr>
        <a:xfrm>
          <a:off x="4543839" y="5850007"/>
          <a:ext cx="3656386" cy="1492251"/>
          <a:chOff x="4552950" y="5911850"/>
          <a:chExt cx="3669638" cy="1507712"/>
        </a:xfrm>
      </xdr:grpSpPr>
      <xdr:pic>
        <xdr:nvPicPr>
          <xdr:cNvPr id="85" name="Picture 84">
            <a:extLst>
              <a:ext uri="{FF2B5EF4-FFF2-40B4-BE49-F238E27FC236}">
                <a16:creationId xmlns:a16="http://schemas.microsoft.com/office/drawing/2014/main" id="{BA440AFF-6AEF-499F-ADD2-9B9AC90493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5911850"/>
            <a:ext cx="3669638" cy="1507712"/>
          </a:xfrm>
          <a:prstGeom prst="rect">
            <a:avLst/>
          </a:prstGeom>
        </xdr:spPr>
      </xdr:pic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5141203-EC84-4A04-8C04-4E7047D05FDE}"/>
              </a:ext>
            </a:extLst>
          </xdr:cNvPr>
          <xdr:cNvSpPr/>
        </xdr:nvSpPr>
        <xdr:spPr>
          <a:xfrm>
            <a:off x="5678738" y="62413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Receivable (A)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Sales                                           Cr</a:t>
            </a:r>
          </a:p>
        </xdr:txBody>
      </xdr:sp>
      <xdr:pic>
        <xdr:nvPicPr>
          <xdr:cNvPr id="140" name="Picture 139">
            <a:extLst>
              <a:ext uri="{FF2B5EF4-FFF2-40B4-BE49-F238E27FC236}">
                <a16:creationId xmlns:a16="http://schemas.microsoft.com/office/drawing/2014/main" id="{41E3500C-A624-4CD6-8054-9F4ABB2909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4526" y="6361953"/>
            <a:ext cx="263712" cy="288331"/>
          </a:xfrm>
          <a:prstGeom prst="rect">
            <a:avLst/>
          </a:prstGeom>
        </xdr:spPr>
      </xdr:pic>
      <xdr:cxnSp macro="">
        <xdr:nvCxnSpPr>
          <xdr:cNvPr id="141" name="Connector: Elbow 140">
            <a:extLst>
              <a:ext uri="{FF2B5EF4-FFF2-40B4-BE49-F238E27FC236}">
                <a16:creationId xmlns:a16="http://schemas.microsoft.com/office/drawing/2014/main" id="{643A2206-71DB-433F-8981-CE14A4608547}"/>
              </a:ext>
            </a:extLst>
          </xdr:cNvPr>
          <xdr:cNvCxnSpPr>
            <a:stCxn id="140" idx="3"/>
            <a:endCxn id="136" idx="1"/>
          </xdr:cNvCxnSpPr>
        </xdr:nvCxnSpPr>
        <xdr:spPr>
          <a:xfrm>
            <a:off x="5488238" y="65074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177800</xdr:colOff>
      <xdr:row>21</xdr:row>
      <xdr:rowOff>177800</xdr:rowOff>
    </xdr:from>
    <xdr:to>
      <xdr:col>21</xdr:col>
      <xdr:colOff>189838</xdr:colOff>
      <xdr:row>30</xdr:row>
      <xdr:rowOff>28162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FFF010FC-A060-4262-98D4-1D458F0E0966}"/>
            </a:ext>
          </a:extLst>
        </xdr:cNvPr>
        <xdr:cNvGrpSpPr/>
      </xdr:nvGrpSpPr>
      <xdr:grpSpPr>
        <a:xfrm>
          <a:off x="9642061" y="4004365"/>
          <a:ext cx="3618286" cy="1490319"/>
          <a:chOff x="9671050" y="4044950"/>
          <a:chExt cx="3669638" cy="1507712"/>
        </a:xfrm>
      </xdr:grpSpPr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741322C9-70C7-43E9-863C-3789DC9D152B}"/>
              </a:ext>
            </a:extLst>
          </xdr:cNvPr>
          <xdr:cNvSpPr/>
        </xdr:nvSpPr>
        <xdr:spPr>
          <a:xfrm>
            <a:off x="10809568" y="4407273"/>
            <a:ext cx="1866900" cy="432922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in Quantity</a:t>
            </a:r>
            <a:endParaRPr lang="en-US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(Item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01)  =   qty -25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22" name="Picture 121">
            <a:extLst>
              <a:ext uri="{FF2B5EF4-FFF2-40B4-BE49-F238E27FC236}">
                <a16:creationId xmlns:a16="http://schemas.microsoft.com/office/drawing/2014/main" id="{A5A5838D-EA06-436B-B50F-0D6A5E997A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9270" y="4479362"/>
            <a:ext cx="266700" cy="290945"/>
          </a:xfrm>
          <a:prstGeom prst="rect">
            <a:avLst/>
          </a:prstGeom>
        </xdr:spPr>
      </xdr:pic>
      <xdr:cxnSp macro="">
        <xdr:nvCxnSpPr>
          <xdr:cNvPr id="126" name="Connector: Elbow 125">
            <a:extLst>
              <a:ext uri="{FF2B5EF4-FFF2-40B4-BE49-F238E27FC236}">
                <a16:creationId xmlns:a16="http://schemas.microsoft.com/office/drawing/2014/main" id="{0380C9EF-5249-44AD-9C6F-95CC03FE953A}"/>
              </a:ext>
            </a:extLst>
          </xdr:cNvPr>
          <xdr:cNvCxnSpPr>
            <a:stCxn id="122" idx="3"/>
            <a:endCxn id="118" idx="1"/>
          </xdr:cNvCxnSpPr>
        </xdr:nvCxnSpPr>
        <xdr:spPr>
          <a:xfrm flipV="1">
            <a:off x="10645970" y="4622426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6" name="Picture 85">
            <a:extLst>
              <a:ext uri="{FF2B5EF4-FFF2-40B4-BE49-F238E27FC236}">
                <a16:creationId xmlns:a16="http://schemas.microsoft.com/office/drawing/2014/main" id="{A6095085-79FF-4A09-B92A-EFFB5CE029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1050" y="40449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247650</xdr:colOff>
      <xdr:row>31</xdr:row>
      <xdr:rowOff>165100</xdr:rowOff>
    </xdr:from>
    <xdr:to>
      <xdr:col>21</xdr:col>
      <xdr:colOff>259688</xdr:colOff>
      <xdr:row>40</xdr:row>
      <xdr:rowOff>15462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36E95AB-F6AD-423F-BBFF-A24A5F95EA0A}"/>
            </a:ext>
          </a:extLst>
        </xdr:cNvPr>
        <xdr:cNvGrpSpPr/>
      </xdr:nvGrpSpPr>
      <xdr:grpSpPr>
        <a:xfrm>
          <a:off x="9711911" y="5813839"/>
          <a:ext cx="3548436" cy="1490319"/>
          <a:chOff x="9740900" y="5873750"/>
          <a:chExt cx="3669638" cy="1507712"/>
        </a:xfrm>
      </xdr:grpSpPr>
      <xdr:sp macro="" textlink="">
        <xdr:nvSpPr>
          <xdr:cNvPr id="158" name="Rectangle 157">
            <a:extLst>
              <a:ext uri="{FF2B5EF4-FFF2-40B4-BE49-F238E27FC236}">
                <a16:creationId xmlns:a16="http://schemas.microsoft.com/office/drawing/2014/main" id="{6C69CAF9-9B55-4AF5-B18F-90335AFA57FF}"/>
              </a:ext>
            </a:extLst>
          </xdr:cNvPr>
          <xdr:cNvSpPr/>
        </xdr:nvSpPr>
        <xdr:spPr>
          <a:xfrm>
            <a:off x="10829738" y="6290982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+ 25000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60" name="Picture 159">
            <a:extLst>
              <a:ext uri="{FF2B5EF4-FFF2-40B4-BE49-F238E27FC236}">
                <a16:creationId xmlns:a16="http://schemas.microsoft.com/office/drawing/2014/main" id="{6C6F6109-F210-4A86-85F7-8EB17D0A1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99440" y="6365686"/>
            <a:ext cx="266700" cy="288331"/>
          </a:xfrm>
          <a:prstGeom prst="rect">
            <a:avLst/>
          </a:prstGeom>
        </xdr:spPr>
      </xdr:pic>
      <xdr:cxnSp macro="">
        <xdr:nvCxnSpPr>
          <xdr:cNvPr id="161" name="Connector: Elbow 160">
            <a:extLst>
              <a:ext uri="{FF2B5EF4-FFF2-40B4-BE49-F238E27FC236}">
                <a16:creationId xmlns:a16="http://schemas.microsoft.com/office/drawing/2014/main" id="{8FFE6724-8B6C-4453-B3FA-BB5ED55A43BA}"/>
              </a:ext>
            </a:extLst>
          </xdr:cNvPr>
          <xdr:cNvCxnSpPr>
            <a:stCxn id="160" idx="3"/>
            <a:endCxn id="158" idx="1"/>
          </xdr:cNvCxnSpPr>
        </xdr:nvCxnSpPr>
        <xdr:spPr>
          <a:xfrm flipV="1">
            <a:off x="10666140" y="6508750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7" name="Picture 86">
            <a:extLst>
              <a:ext uri="{FF2B5EF4-FFF2-40B4-BE49-F238E27FC236}">
                <a16:creationId xmlns:a16="http://schemas.microsoft.com/office/drawing/2014/main" id="{67D113EB-2838-44C2-B3B4-2D2D36D626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40900" y="58737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31750</xdr:colOff>
      <xdr:row>42</xdr:row>
      <xdr:rowOff>0</xdr:rowOff>
    </xdr:from>
    <xdr:to>
      <xdr:col>13</xdr:col>
      <xdr:colOff>43788</xdr:colOff>
      <xdr:row>50</xdr:row>
      <xdr:rowOff>34512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8B3ED87-B4E0-4408-855F-AE062CAE4692}"/>
            </a:ext>
          </a:extLst>
        </xdr:cNvPr>
        <xdr:cNvGrpSpPr/>
      </xdr:nvGrpSpPr>
      <xdr:grpSpPr>
        <a:xfrm>
          <a:off x="4636880" y="7653130"/>
          <a:ext cx="3656386" cy="1492252"/>
          <a:chOff x="4514850" y="7734300"/>
          <a:chExt cx="3669638" cy="1507712"/>
        </a:xfrm>
      </xdr:grpSpPr>
      <xdr:pic>
        <xdr:nvPicPr>
          <xdr:cNvPr id="97" name="Picture 96">
            <a:extLst>
              <a:ext uri="{FF2B5EF4-FFF2-40B4-BE49-F238E27FC236}">
                <a16:creationId xmlns:a16="http://schemas.microsoft.com/office/drawing/2014/main" id="{C44028FB-022D-4710-8255-7C280D5EE0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14850" y="7734300"/>
            <a:ext cx="3669638" cy="1507712"/>
          </a:xfrm>
          <a:prstGeom prst="rect">
            <a:avLst/>
          </a:prstGeom>
        </xdr:spPr>
      </xdr:pic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B695989A-B37C-41E8-B13A-D25FA9EFBE7B}"/>
              </a:ext>
            </a:extLst>
          </xdr:cNvPr>
          <xdr:cNvSpPr/>
        </xdr:nvSpPr>
        <xdr:spPr>
          <a:xfrm>
            <a:off x="5652429" y="80828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Cash (Bank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(A)    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            Cr</a:t>
            </a:r>
          </a:p>
        </xdr:txBody>
      </xdr:sp>
      <xdr:pic>
        <xdr:nvPicPr>
          <xdr:cNvPr id="189" name="Picture 188">
            <a:extLst>
              <a:ext uri="{FF2B5EF4-FFF2-40B4-BE49-F238E27FC236}">
                <a16:creationId xmlns:a16="http://schemas.microsoft.com/office/drawing/2014/main" id="{A85D25FF-5381-452E-921D-4285E1736A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98217" y="8203453"/>
            <a:ext cx="263712" cy="288331"/>
          </a:xfrm>
          <a:prstGeom prst="rect">
            <a:avLst/>
          </a:prstGeom>
        </xdr:spPr>
      </xdr:pic>
      <xdr:cxnSp macro="">
        <xdr:nvCxnSpPr>
          <xdr:cNvPr id="190" name="Connector: Elbow 189">
            <a:extLst>
              <a:ext uri="{FF2B5EF4-FFF2-40B4-BE49-F238E27FC236}">
                <a16:creationId xmlns:a16="http://schemas.microsoft.com/office/drawing/2014/main" id="{C38C37C6-C34D-4378-BACD-173B5EBBBF92}"/>
              </a:ext>
            </a:extLst>
          </xdr:cNvPr>
          <xdr:cNvCxnSpPr>
            <a:stCxn id="189" idx="3"/>
            <a:endCxn id="188" idx="1"/>
          </xdr:cNvCxnSpPr>
        </xdr:nvCxnSpPr>
        <xdr:spPr>
          <a:xfrm>
            <a:off x="5461929" y="83489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311150</xdr:colOff>
      <xdr:row>42</xdr:row>
      <xdr:rowOff>19050</xdr:rowOff>
    </xdr:from>
    <xdr:to>
      <xdr:col>21</xdr:col>
      <xdr:colOff>323188</xdr:colOff>
      <xdr:row>50</xdr:row>
      <xdr:rowOff>53562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1B9AC6C-1082-4B7E-AF71-13BE0DFF0AE9}"/>
            </a:ext>
          </a:extLst>
        </xdr:cNvPr>
        <xdr:cNvGrpSpPr/>
      </xdr:nvGrpSpPr>
      <xdr:grpSpPr>
        <a:xfrm>
          <a:off x="9775411" y="7672180"/>
          <a:ext cx="3484936" cy="1492252"/>
          <a:chOff x="9677400" y="7747000"/>
          <a:chExt cx="3669638" cy="1507712"/>
        </a:xfrm>
      </xdr:grpSpPr>
      <xdr:pic>
        <xdr:nvPicPr>
          <xdr:cNvPr id="98" name="Picture 97">
            <a:extLst>
              <a:ext uri="{FF2B5EF4-FFF2-40B4-BE49-F238E27FC236}">
                <a16:creationId xmlns:a16="http://schemas.microsoft.com/office/drawing/2014/main" id="{1B0F5227-E7B8-4FF2-80FC-8913DBCA1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7400" y="7747000"/>
            <a:ext cx="3669638" cy="1507712"/>
          </a:xfrm>
          <a:prstGeom prst="rect">
            <a:avLst/>
          </a:prstGeom>
        </xdr:spPr>
      </xdr:pic>
      <xdr:pic>
        <xdr:nvPicPr>
          <xdr:cNvPr id="194" name="Picture 193">
            <a:extLst>
              <a:ext uri="{FF2B5EF4-FFF2-40B4-BE49-F238E27FC236}">
                <a16:creationId xmlns:a16="http://schemas.microsoft.com/office/drawing/2014/main" id="{41A3FF08-7B0B-48BF-B347-8DF5BF06DE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3131" y="8207186"/>
            <a:ext cx="266700" cy="288331"/>
          </a:xfrm>
          <a:prstGeom prst="rect">
            <a:avLst/>
          </a:prstGeom>
        </xdr:spPr>
      </xdr:pic>
      <xdr:cxnSp macro="">
        <xdr:nvCxnSpPr>
          <xdr:cNvPr id="195" name="Connector: Elbow 194">
            <a:extLst>
              <a:ext uri="{FF2B5EF4-FFF2-40B4-BE49-F238E27FC236}">
                <a16:creationId xmlns:a16="http://schemas.microsoft.com/office/drawing/2014/main" id="{9313AD8B-FCE4-4548-8119-001F91194C19}"/>
              </a:ext>
            </a:extLst>
          </xdr:cNvPr>
          <xdr:cNvCxnSpPr>
            <a:stCxn id="194" idx="3"/>
            <a:endCxn id="197" idx="1"/>
          </xdr:cNvCxnSpPr>
        </xdr:nvCxnSpPr>
        <xdr:spPr>
          <a:xfrm>
            <a:off x="10639831" y="8351351"/>
            <a:ext cx="184678" cy="6372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CF6BBEB7-DBE0-4B88-827E-666B1366DCC8}"/>
              </a:ext>
            </a:extLst>
          </xdr:cNvPr>
          <xdr:cNvSpPr/>
        </xdr:nvSpPr>
        <xdr:spPr>
          <a:xfrm>
            <a:off x="10824509" y="8139955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- 25000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3</xdr:col>
      <xdr:colOff>361950</xdr:colOff>
      <xdr:row>44</xdr:row>
      <xdr:rowOff>6350</xdr:rowOff>
    </xdr:from>
    <xdr:to>
      <xdr:col>4</xdr:col>
      <xdr:colOff>228600</xdr:colOff>
      <xdr:row>46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BC4DAD-6244-418F-B387-45F7D6E97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0" y="8108950"/>
          <a:ext cx="476250" cy="476250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43</xdr:row>
      <xdr:rowOff>54155</xdr:rowOff>
    </xdr:from>
    <xdr:to>
      <xdr:col>15</xdr:col>
      <xdr:colOff>429026</xdr:colOff>
      <xdr:row>48</xdr:row>
      <xdr:rowOff>9111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514B351-8951-4E18-BFEB-2320E5D8DF85}"/>
            </a:ext>
          </a:extLst>
        </xdr:cNvPr>
        <xdr:cNvGrpSpPr/>
      </xdr:nvGrpSpPr>
      <xdr:grpSpPr>
        <a:xfrm>
          <a:off x="7984987" y="7889503"/>
          <a:ext cx="1908300" cy="866043"/>
          <a:chOff x="8007350" y="7972605"/>
          <a:chExt cx="1914926" cy="875706"/>
        </a:xfrm>
      </xdr:grpSpPr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65E2D1D0-C710-4DA7-A2A6-BCD5442BD067}"/>
              </a:ext>
            </a:extLst>
          </xdr:cNvPr>
          <xdr:cNvSpPr txBox="1"/>
        </xdr:nvSpPr>
        <xdr:spPr>
          <a:xfrm>
            <a:off x="8410976" y="81929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82A3E6F4-1A89-48C3-96CF-CEC2B32929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7972605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374650</xdr:colOff>
      <xdr:row>33</xdr:row>
      <xdr:rowOff>50800</xdr:rowOff>
    </xdr:from>
    <xdr:to>
      <xdr:col>15</xdr:col>
      <xdr:colOff>455335</xdr:colOff>
      <xdr:row>38</xdr:row>
      <xdr:rowOff>5756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5DD41DE-40CB-4C3C-BAAB-F1CF18D5E9DA}"/>
            </a:ext>
          </a:extLst>
        </xdr:cNvPr>
        <xdr:cNvGrpSpPr/>
      </xdr:nvGrpSpPr>
      <xdr:grpSpPr>
        <a:xfrm>
          <a:off x="8016737" y="6063974"/>
          <a:ext cx="1902859" cy="866043"/>
          <a:chOff x="8039100" y="6127750"/>
          <a:chExt cx="1909485" cy="875706"/>
        </a:xfrm>
      </xdr:grpSpPr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AF65B553-AAB8-4173-8B50-803DAFB2C049}"/>
              </a:ext>
            </a:extLst>
          </xdr:cNvPr>
          <xdr:cNvSpPr txBox="1"/>
        </xdr:nvSpPr>
        <xdr:spPr>
          <a:xfrm>
            <a:off x="8437285" y="63514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07" name="Picture 106">
            <a:extLst>
              <a:ext uri="{FF2B5EF4-FFF2-40B4-BE49-F238E27FC236}">
                <a16:creationId xmlns:a16="http://schemas.microsoft.com/office/drawing/2014/main" id="{CF7E4E23-F25A-4A1F-8194-7883F63783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9100" y="6127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342900</xdr:colOff>
      <xdr:row>22</xdr:row>
      <xdr:rowOff>171450</xdr:rowOff>
    </xdr:from>
    <xdr:to>
      <xdr:col>15</xdr:col>
      <xdr:colOff>435165</xdr:colOff>
      <xdr:row>27</xdr:row>
      <xdr:rowOff>126406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5F12-74DA-4B33-ABAD-A03570D921F0}"/>
            </a:ext>
          </a:extLst>
        </xdr:cNvPr>
        <xdr:cNvGrpSpPr/>
      </xdr:nvGrpSpPr>
      <xdr:grpSpPr>
        <a:xfrm>
          <a:off x="7984987" y="4180233"/>
          <a:ext cx="1914439" cy="866043"/>
          <a:chOff x="8007350" y="4222750"/>
          <a:chExt cx="1921065" cy="875706"/>
        </a:xfrm>
      </xdr:grpSpPr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1A74A9B1-770E-4588-B8F9-9B5F29933AB2}"/>
              </a:ext>
            </a:extLst>
          </xdr:cNvPr>
          <xdr:cNvSpPr txBox="1"/>
        </xdr:nvSpPr>
        <xdr:spPr>
          <a:xfrm>
            <a:off x="8417115" y="446517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Stock (Item</a:t>
            </a:r>
            <a:r>
              <a:rPr lang="en-AE" sz="1400" b="1" baseline="0">
                <a:solidFill>
                  <a:schemeClr val="bg1"/>
                </a:solidFill>
              </a:rPr>
              <a:t> 01)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09" name="Picture 108">
            <a:extLst>
              <a:ext uri="{FF2B5EF4-FFF2-40B4-BE49-F238E27FC236}">
                <a16:creationId xmlns:a16="http://schemas.microsoft.com/office/drawing/2014/main" id="{D48B404A-8DE2-4E95-B244-5FB9677145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4222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234950</xdr:colOff>
      <xdr:row>25</xdr:row>
      <xdr:rowOff>88900</xdr:rowOff>
    </xdr:from>
    <xdr:to>
      <xdr:col>2</xdr:col>
      <xdr:colOff>558799</xdr:colOff>
      <xdr:row>30</xdr:row>
      <xdr:rowOff>43856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7F140D81-8BF3-4269-860F-3C298D68DBE5}"/>
            </a:ext>
          </a:extLst>
        </xdr:cNvPr>
        <xdr:cNvGrpSpPr/>
      </xdr:nvGrpSpPr>
      <xdr:grpSpPr>
        <a:xfrm>
          <a:off x="234950" y="4644335"/>
          <a:ext cx="1892023" cy="866043"/>
          <a:chOff x="234950" y="4692650"/>
          <a:chExt cx="1892299" cy="875706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D078D41-375F-4C82-B956-034D0FDB43E4}"/>
              </a:ext>
            </a:extLst>
          </xdr:cNvPr>
          <xdr:cNvSpPr txBox="1"/>
        </xdr:nvSpPr>
        <xdr:spPr>
          <a:xfrm>
            <a:off x="614485" y="4933734"/>
            <a:ext cx="1511300" cy="323850"/>
          </a:xfrm>
          <a:prstGeom prst="rect">
            <a:avLst/>
          </a:prstGeom>
          <a:solidFill>
            <a:srgbClr val="5C7A74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Delivery Note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24" name="Picture 123">
            <a:extLst>
              <a:ext uri="{FF2B5EF4-FFF2-40B4-BE49-F238E27FC236}">
                <a16:creationId xmlns:a16="http://schemas.microsoft.com/office/drawing/2014/main" id="{B6E5CD02-813F-4EDE-86B7-32275B7CE1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46926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4884</xdr:colOff>
      <xdr:row>16</xdr:row>
      <xdr:rowOff>78149</xdr:rowOff>
    </xdr:from>
    <xdr:to>
      <xdr:col>2</xdr:col>
      <xdr:colOff>557334</xdr:colOff>
      <xdr:row>18</xdr:row>
      <xdr:rowOff>33699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1F08DCB-33A6-4BFC-978A-033CE4B60FA9}"/>
            </a:ext>
          </a:extLst>
        </xdr:cNvPr>
        <xdr:cNvSpPr txBox="1"/>
      </xdr:nvSpPr>
      <xdr:spPr>
        <a:xfrm>
          <a:off x="614484" y="3024549"/>
          <a:ext cx="1511300" cy="32385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</a:t>
          </a:r>
          <a:r>
            <a: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Order</a:t>
          </a:r>
        </a:p>
      </xdr:txBody>
    </xdr:sp>
    <xdr:clientData/>
  </xdr:twoCellAnchor>
  <xdr:twoCellAnchor>
    <xdr:from>
      <xdr:col>0</xdr:col>
      <xdr:colOff>209550</xdr:colOff>
      <xdr:row>35</xdr:row>
      <xdr:rowOff>158750</xdr:rowOff>
    </xdr:from>
    <xdr:to>
      <xdr:col>2</xdr:col>
      <xdr:colOff>552450</xdr:colOff>
      <xdr:row>40</xdr:row>
      <xdr:rowOff>113706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4CBFFE6A-7C67-4121-8BEC-37AA7D36112B}"/>
            </a:ext>
          </a:extLst>
        </xdr:cNvPr>
        <xdr:cNvGrpSpPr/>
      </xdr:nvGrpSpPr>
      <xdr:grpSpPr>
        <a:xfrm>
          <a:off x="209550" y="6536359"/>
          <a:ext cx="1911074" cy="866043"/>
          <a:chOff x="209550" y="6604000"/>
          <a:chExt cx="1911350" cy="875706"/>
        </a:xfrm>
      </xdr:grpSpPr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4D79E777-B014-4A51-ACB1-E5C7C4885AFA}"/>
              </a:ext>
            </a:extLst>
          </xdr:cNvPr>
          <xdr:cNvSpPr txBox="1"/>
        </xdr:nvSpPr>
        <xdr:spPr>
          <a:xfrm>
            <a:off x="609600" y="6813550"/>
            <a:ext cx="1511300" cy="32385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Sales Invoice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2" name="Picture 141">
            <a:extLst>
              <a:ext uri="{FF2B5EF4-FFF2-40B4-BE49-F238E27FC236}">
                <a16:creationId xmlns:a16="http://schemas.microsoft.com/office/drawing/2014/main" id="{DFB89EE9-73CF-4E15-9BC1-2754938DB8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660400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203200</xdr:colOff>
      <xdr:row>45</xdr:row>
      <xdr:rowOff>152400</xdr:rowOff>
    </xdr:from>
    <xdr:to>
      <xdr:col>2</xdr:col>
      <xdr:colOff>552450</xdr:colOff>
      <xdr:row>50</xdr:row>
      <xdr:rowOff>107356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3EEDC83D-2AB1-4AF5-8DE6-4B10C777149B}"/>
            </a:ext>
          </a:extLst>
        </xdr:cNvPr>
        <xdr:cNvGrpSpPr/>
      </xdr:nvGrpSpPr>
      <xdr:grpSpPr>
        <a:xfrm>
          <a:off x="203200" y="8352183"/>
          <a:ext cx="1917424" cy="866043"/>
          <a:chOff x="203200" y="8439150"/>
          <a:chExt cx="1917700" cy="875706"/>
        </a:xfrm>
      </xdr:grpSpPr>
      <xdr:sp macro="" textlink="">
        <xdr:nvSpPr>
          <xdr:cNvPr id="166" name="TextBox 165">
            <a:extLst>
              <a:ext uri="{FF2B5EF4-FFF2-40B4-BE49-F238E27FC236}">
                <a16:creationId xmlns:a16="http://schemas.microsoft.com/office/drawing/2014/main" id="{06666495-454C-47F8-B0F4-E24B45440BE3}"/>
              </a:ext>
            </a:extLst>
          </xdr:cNvPr>
          <xdr:cNvSpPr txBox="1"/>
        </xdr:nvSpPr>
        <xdr:spPr>
          <a:xfrm>
            <a:off x="609600" y="8655050"/>
            <a:ext cx="1511300" cy="323850"/>
          </a:xfrm>
          <a:prstGeom prst="rect">
            <a:avLst/>
          </a:prstGeom>
          <a:solidFill>
            <a:schemeClr val="tx2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Receive</a:t>
            </a:r>
            <a:r>
              <a:rPr lang="en-US" sz="1400" b="1" baseline="0">
                <a:solidFill>
                  <a:schemeClr val="bg1"/>
                </a:solidFill>
              </a:rPr>
              <a:t> Cash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3" name="Picture 142">
            <a:extLst>
              <a:ext uri="{FF2B5EF4-FFF2-40B4-BE49-F238E27FC236}">
                <a16:creationId xmlns:a16="http://schemas.microsoft.com/office/drawing/2014/main" id="{2027001C-A655-4137-B7D0-768991F2D4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84391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406400</xdr:colOff>
      <xdr:row>5</xdr:row>
      <xdr:rowOff>35701</xdr:rowOff>
    </xdr:from>
    <xdr:to>
      <xdr:col>2</xdr:col>
      <xdr:colOff>552450</xdr:colOff>
      <xdr:row>8</xdr:row>
      <xdr:rowOff>165101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8A493534-D4F2-42C4-AB38-0A6FF2F722F6}"/>
            </a:ext>
          </a:extLst>
        </xdr:cNvPr>
        <xdr:cNvGrpSpPr/>
      </xdr:nvGrpSpPr>
      <xdr:grpSpPr>
        <a:xfrm>
          <a:off x="406400" y="946788"/>
          <a:ext cx="1714224" cy="676052"/>
          <a:chOff x="406400" y="956451"/>
          <a:chExt cx="1714500" cy="68185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B310C70F-5A51-43A5-AAB0-4F3AD103CEF0}"/>
              </a:ext>
            </a:extLst>
          </xdr:cNvPr>
          <xdr:cNvSpPr txBox="1"/>
        </xdr:nvSpPr>
        <xdr:spPr>
          <a:xfrm>
            <a:off x="609600" y="113665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Quotation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E6CAEF0D-78CD-4BA1-B268-90873EA400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6400" y="956451"/>
            <a:ext cx="1682750" cy="6818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400050</xdr:colOff>
      <xdr:row>15</xdr:row>
      <xdr:rowOff>76200</xdr:rowOff>
    </xdr:from>
    <xdr:to>
      <xdr:col>2</xdr:col>
      <xdr:colOff>514350</xdr:colOff>
      <xdr:row>19</xdr:row>
      <xdr:rowOff>21450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1E5A3BF7-A000-4B79-B90A-34ECAD872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838450"/>
          <a:ext cx="1682750" cy="681850"/>
        </a:xfrm>
        <a:prstGeom prst="rect">
          <a:avLst/>
        </a:prstGeom>
      </xdr:spPr>
    </xdr:pic>
    <xdr:clientData/>
  </xdr:twoCellAnchor>
  <xdr:twoCellAnchor>
    <xdr:from>
      <xdr:col>9</xdr:col>
      <xdr:colOff>142501</xdr:colOff>
      <xdr:row>0</xdr:row>
      <xdr:rowOff>0</xdr:rowOff>
    </xdr:from>
    <xdr:to>
      <xdr:col>14</xdr:col>
      <xdr:colOff>546653</xdr:colOff>
      <xdr:row>4</xdr:row>
      <xdr:rowOff>160130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D7AF83C-B93B-3FA7-B618-F2EF2E560435}"/>
            </a:ext>
          </a:extLst>
        </xdr:cNvPr>
        <xdr:cNvGrpSpPr/>
      </xdr:nvGrpSpPr>
      <xdr:grpSpPr>
        <a:xfrm>
          <a:off x="5962414" y="0"/>
          <a:ext cx="3441109" cy="889000"/>
          <a:chOff x="6831692" y="375557"/>
          <a:chExt cx="4253593" cy="1139372"/>
        </a:xfrm>
      </xdr:grpSpPr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394D2315-2A61-4EB4-88CF-517981C7B0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31692" y="375557"/>
            <a:ext cx="4253593" cy="1139372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4146710-4789-CD7C-EC56-B664178EE676}"/>
              </a:ext>
            </a:extLst>
          </xdr:cNvPr>
          <xdr:cNvSpPr txBox="1"/>
        </xdr:nvSpPr>
        <xdr:spPr>
          <a:xfrm>
            <a:off x="7321031" y="556159"/>
            <a:ext cx="3229039" cy="64127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2400" b="1">
                <a:solidFill>
                  <a:schemeClr val="bg1"/>
                </a:solidFill>
              </a:rPr>
              <a:t>Sales</a:t>
            </a:r>
            <a:r>
              <a:rPr lang="en-AE" sz="2400" b="1" baseline="0">
                <a:solidFill>
                  <a:schemeClr val="bg1"/>
                </a:solidFill>
              </a:rPr>
              <a:t> Process</a:t>
            </a:r>
            <a:endParaRPr lang="en-AE" sz="24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163064</xdr:colOff>
      <xdr:row>3</xdr:row>
      <xdr:rowOff>75448</xdr:rowOff>
    </xdr:from>
    <xdr:to>
      <xdr:col>9</xdr:col>
      <xdr:colOff>163768</xdr:colOff>
      <xdr:row>7</xdr:row>
      <xdr:rowOff>139814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1F38353D-F442-4B33-8596-9F8C41FB8851}"/>
            </a:ext>
          </a:extLst>
        </xdr:cNvPr>
        <xdr:cNvCxnSpPr>
          <a:stCxn id="5" idx="2"/>
          <a:endCxn id="20" idx="0"/>
        </xdr:cNvCxnSpPr>
      </xdr:nvCxnSpPr>
      <xdr:spPr>
        <a:xfrm rot="16200000" flipH="1">
          <a:off x="4879928" y="1018366"/>
          <a:ext cx="793236" cy="704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279775</xdr:colOff>
      <xdr:row>1</xdr:row>
      <xdr:rowOff>88377</xdr:rowOff>
    </xdr:from>
    <xdr:to>
      <xdr:col>11</xdr:col>
      <xdr:colOff>452686</xdr:colOff>
      <xdr:row>4</xdr:row>
      <xdr:rowOff>31013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640673D-A287-44F8-B02C-4C2A44300C5F}"/>
            </a:ext>
          </a:extLst>
        </xdr:cNvPr>
        <xdr:cNvGrpSpPr/>
      </xdr:nvGrpSpPr>
      <xdr:grpSpPr>
        <a:xfrm>
          <a:off x="3581775" y="272527"/>
          <a:ext cx="3220911" cy="49508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97A8FE3-FD36-4D19-A1BF-38BE5CCA3E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949866D-2A62-43E9-802D-09874B83E05A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Quote</a:t>
            </a:r>
          </a:p>
        </xdr:txBody>
      </xdr:sp>
    </xdr:grpSp>
    <xdr:clientData/>
  </xdr:twoCellAnchor>
  <xdr:twoCellAnchor>
    <xdr:from>
      <xdr:col>7</xdr:col>
      <xdr:colOff>300492</xdr:colOff>
      <xdr:row>22</xdr:row>
      <xdr:rowOff>47828</xdr:rowOff>
    </xdr:from>
    <xdr:to>
      <xdr:col>10</xdr:col>
      <xdr:colOff>579893</xdr:colOff>
      <xdr:row>25</xdr:row>
      <xdr:rowOff>126629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F083A14-D7EA-4DCA-A3AF-BD1016B4A426}"/>
            </a:ext>
          </a:extLst>
        </xdr:cNvPr>
        <xdr:cNvGrpSpPr/>
      </xdr:nvGrpSpPr>
      <xdr:grpSpPr>
        <a:xfrm>
          <a:off x="4212092" y="4099128"/>
          <a:ext cx="2108201" cy="631251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B1075BE7-9891-4876-B634-FB5B1EFE0F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CC4F87A9-E686-4B90-B75E-88B6CF1E72F2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Quote</a:t>
            </a:r>
          </a:p>
        </xdr:txBody>
      </xdr:sp>
    </xdr:grpSp>
    <xdr:clientData/>
  </xdr:twoCellAnchor>
  <xdr:twoCellAnchor>
    <xdr:from>
      <xdr:col>9</xdr:col>
      <xdr:colOff>162237</xdr:colOff>
      <xdr:row>17</xdr:row>
      <xdr:rowOff>94600</xdr:rowOff>
    </xdr:from>
    <xdr:to>
      <xdr:col>9</xdr:col>
      <xdr:colOff>169891</xdr:colOff>
      <xdr:row>22</xdr:row>
      <xdr:rowOff>54075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D372B47-2C0A-4CC6-AD85-5341A56786F7}"/>
            </a:ext>
          </a:extLst>
        </xdr:cNvPr>
        <xdr:cNvCxnSpPr>
          <a:stCxn id="23" idx="2"/>
          <a:endCxn id="8" idx="0"/>
        </xdr:cNvCxnSpPr>
      </xdr:nvCxnSpPr>
      <xdr:spPr>
        <a:xfrm rot="5400000">
          <a:off x="4873781" y="3672693"/>
          <a:ext cx="883111" cy="7654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281448</xdr:colOff>
      <xdr:row>29</xdr:row>
      <xdr:rowOff>121786</xdr:rowOff>
    </xdr:from>
    <xdr:to>
      <xdr:col>10</xdr:col>
      <xdr:colOff>592599</xdr:colOff>
      <xdr:row>33</xdr:row>
      <xdr:rowOff>77342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516A181-3CB3-4F00-8439-4FF8BB2DF6AB}"/>
            </a:ext>
          </a:extLst>
        </xdr:cNvPr>
        <xdr:cNvGrpSpPr/>
      </xdr:nvGrpSpPr>
      <xdr:grpSpPr>
        <a:xfrm>
          <a:off x="4193048" y="5462136"/>
          <a:ext cx="2139951" cy="692156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5004A0B-0793-4809-84A1-BE7FEEB8C5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44A8576-6C2E-459B-8138-C9DE7109FBC3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Quote</a:t>
            </a:r>
          </a:p>
        </xdr:txBody>
      </xdr:sp>
    </xdr:grpSp>
    <xdr:clientData/>
  </xdr:twoCellAnchor>
  <xdr:twoCellAnchor>
    <xdr:from>
      <xdr:col>7</xdr:col>
      <xdr:colOff>254179</xdr:colOff>
      <xdr:row>7</xdr:row>
      <xdr:rowOff>44449</xdr:rowOff>
    </xdr:from>
    <xdr:to>
      <xdr:col>11</xdr:col>
      <xdr:colOff>12880</xdr:colOff>
      <xdr:row>11</xdr:row>
      <xdr:rowOff>12698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4210515-4561-491C-97E2-8B2D79B5E28B}"/>
            </a:ext>
          </a:extLst>
        </xdr:cNvPr>
        <xdr:cNvGrpSpPr/>
      </xdr:nvGrpSpPr>
      <xdr:grpSpPr>
        <a:xfrm>
          <a:off x="4165779" y="1333499"/>
          <a:ext cx="2197101" cy="704849"/>
          <a:chOff x="896101" y="1381035"/>
          <a:chExt cx="1606550" cy="395216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3D3CD1A-9FA9-4433-BDB7-EA079D9050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BB4512F-5FE7-4F33-96DA-740860704A65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Quote 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E" sz="8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Show all Transactions</a:t>
            </a:r>
            <a:endParaRPr kumimoji="0" lang="en-AE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320670</xdr:colOff>
      <xdr:row>14</xdr:row>
      <xdr:rowOff>160246</xdr:rowOff>
    </xdr:from>
    <xdr:to>
      <xdr:col>10</xdr:col>
      <xdr:colOff>581021</xdr:colOff>
      <xdr:row>18</xdr:row>
      <xdr:rowOff>43325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966EB4DF-EAA9-4087-859B-A9ADE54447A1}"/>
            </a:ext>
          </a:extLst>
        </xdr:cNvPr>
        <xdr:cNvGrpSpPr/>
      </xdr:nvGrpSpPr>
      <xdr:grpSpPr>
        <a:xfrm>
          <a:off x="4232270" y="2738346"/>
          <a:ext cx="2089151" cy="619679"/>
          <a:chOff x="902545" y="1429762"/>
          <a:chExt cx="1606550" cy="343942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5B8B84BE-6CB1-4887-9113-A311628B5F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8133B4C1-8AC2-4C06-B50D-4CC203DA118D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Quote</a:t>
            </a:r>
          </a:p>
        </xdr:txBody>
      </xdr:sp>
    </xdr:grpSp>
    <xdr:clientData/>
  </xdr:twoCellAnchor>
  <xdr:twoCellAnchor>
    <xdr:from>
      <xdr:col>10</xdr:col>
      <xdr:colOff>431592</xdr:colOff>
      <xdr:row>16</xdr:row>
      <xdr:rowOff>38932</xdr:rowOff>
    </xdr:from>
    <xdr:to>
      <xdr:col>12</xdr:col>
      <xdr:colOff>490801</xdr:colOff>
      <xdr:row>18</xdr:row>
      <xdr:rowOff>88723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D94CA306-B471-4DA8-8C52-E92862F3D626}"/>
            </a:ext>
          </a:extLst>
        </xdr:cNvPr>
        <xdr:cNvCxnSpPr>
          <a:stCxn id="23" idx="3"/>
          <a:endCxn id="29" idx="0"/>
        </xdr:cNvCxnSpPr>
      </xdr:nvCxnSpPr>
      <xdr:spPr>
        <a:xfrm>
          <a:off x="6198886" y="3027167"/>
          <a:ext cx="1284386" cy="42332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557478</xdr:colOff>
      <xdr:row>18</xdr:row>
      <xdr:rowOff>32890</xdr:rowOff>
    </xdr:from>
    <xdr:to>
      <xdr:col>13</xdr:col>
      <xdr:colOff>503320</xdr:colOff>
      <xdr:row>19</xdr:row>
      <xdr:rowOff>164351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CBF12A5A-8563-4EA3-880A-B04D8F0E4555}"/>
            </a:ext>
          </a:extLst>
        </xdr:cNvPr>
        <xdr:cNvGrpSpPr/>
      </xdr:nvGrpSpPr>
      <xdr:grpSpPr>
        <a:xfrm>
          <a:off x="6907478" y="3347590"/>
          <a:ext cx="1165042" cy="315611"/>
          <a:chOff x="6788150" y="1974850"/>
          <a:chExt cx="1239528" cy="254000"/>
        </a:xfrm>
      </xdr:grpSpPr>
      <xdr:sp macro="" textlink="">
        <xdr:nvSpPr>
          <xdr:cNvPr id="29" name="Cylinder 28">
            <a:extLst>
              <a:ext uri="{FF2B5EF4-FFF2-40B4-BE49-F238E27FC236}">
                <a16:creationId xmlns:a16="http://schemas.microsoft.com/office/drawing/2014/main" id="{CFB97E3C-AF21-4E18-A46E-70E6E45F0131}"/>
              </a:ext>
            </a:extLst>
          </xdr:cNvPr>
          <xdr:cNvSpPr/>
        </xdr:nvSpPr>
        <xdr:spPr>
          <a:xfrm>
            <a:off x="6788150" y="1974850"/>
            <a:ext cx="115570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1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B43B4E4E-FB84-4BCD-8A07-E3BA09CBA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346657</xdr:colOff>
      <xdr:row>15</xdr:row>
      <xdr:rowOff>117303</xdr:rowOff>
    </xdr:from>
    <xdr:to>
      <xdr:col>6</xdr:col>
      <xdr:colOff>242747</xdr:colOff>
      <xdr:row>16</xdr:row>
      <xdr:rowOff>136353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B9947B-564A-4FEE-B049-D6CE57DE534D}"/>
            </a:ext>
          </a:extLst>
        </xdr:cNvPr>
        <xdr:cNvGrpSpPr/>
      </xdr:nvGrpSpPr>
      <xdr:grpSpPr>
        <a:xfrm>
          <a:off x="2429457" y="2879553"/>
          <a:ext cx="1115290" cy="203200"/>
          <a:chOff x="4635501" y="1517650"/>
          <a:chExt cx="1123949" cy="203200"/>
        </a:xfrm>
      </xdr:grpSpPr>
      <xdr:sp macro="" textlink="">
        <xdr:nvSpPr>
          <xdr:cNvPr id="32" name="Rectangle: Folded Corner 31">
            <a:extLst>
              <a:ext uri="{FF2B5EF4-FFF2-40B4-BE49-F238E27FC236}">
                <a16:creationId xmlns:a16="http://schemas.microsoft.com/office/drawing/2014/main" id="{4BF72A68-C0B2-4AD7-ACEF-842E3B2E9164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A8542738-0BAE-4A05-B0F2-94D2DDE73E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386283</xdr:colOff>
      <xdr:row>8</xdr:row>
      <xdr:rowOff>93757</xdr:rowOff>
    </xdr:from>
    <xdr:to>
      <xdr:col>6</xdr:col>
      <xdr:colOff>282373</xdr:colOff>
      <xdr:row>9</xdr:row>
      <xdr:rowOff>112808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96F393CF-086C-4FAE-870D-987444D8258B}"/>
            </a:ext>
          </a:extLst>
        </xdr:cNvPr>
        <xdr:cNvGrpSpPr/>
      </xdr:nvGrpSpPr>
      <xdr:grpSpPr>
        <a:xfrm>
          <a:off x="2469083" y="1566957"/>
          <a:ext cx="1115290" cy="203201"/>
          <a:chOff x="4635501" y="1517650"/>
          <a:chExt cx="1123949" cy="203200"/>
        </a:xfrm>
      </xdr:grpSpPr>
      <xdr:sp macro="" textlink="">
        <xdr:nvSpPr>
          <xdr:cNvPr id="35" name="Rectangle: Folded Corner 34">
            <a:extLst>
              <a:ext uri="{FF2B5EF4-FFF2-40B4-BE49-F238E27FC236}">
                <a16:creationId xmlns:a16="http://schemas.microsoft.com/office/drawing/2014/main" id="{6D53526F-7D7F-474B-AD4D-FB95ACC78499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sQuotList.html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6BED9D11-31E6-4A4A-B1C7-2C65647DC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303495</xdr:colOff>
      <xdr:row>8</xdr:row>
      <xdr:rowOff>75832</xdr:rowOff>
    </xdr:from>
    <xdr:to>
      <xdr:col>3</xdr:col>
      <xdr:colOff>125877</xdr:colOff>
      <xdr:row>9</xdr:row>
      <xdr:rowOff>141947</xdr:rowOff>
    </xdr:to>
    <xdr:sp macro="" textlink="">
      <xdr:nvSpPr>
        <xdr:cNvPr id="38" name="Cylinder 37">
          <a:extLst>
            <a:ext uri="{FF2B5EF4-FFF2-40B4-BE49-F238E27FC236}">
              <a16:creationId xmlns:a16="http://schemas.microsoft.com/office/drawing/2014/main" id="{64720997-CB93-4607-94CF-F2267C16B62B}"/>
            </a:ext>
          </a:extLst>
        </xdr:cNvPr>
        <xdr:cNvSpPr/>
      </xdr:nvSpPr>
      <xdr:spPr>
        <a:xfrm>
          <a:off x="557495" y="1549032"/>
          <a:ext cx="1041582" cy="25026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sQuotList</a:t>
          </a:r>
          <a:endParaRPr lang="en-AE" sz="1100" b="1"/>
        </a:p>
      </xdr:txBody>
    </xdr:sp>
    <xdr:clientData/>
  </xdr:twoCellAnchor>
  <xdr:twoCellAnchor>
    <xdr:from>
      <xdr:col>1</xdr:col>
      <xdr:colOff>240801</xdr:colOff>
      <xdr:row>10</xdr:row>
      <xdr:rowOff>122838</xdr:rowOff>
    </xdr:from>
    <xdr:to>
      <xdr:col>3</xdr:col>
      <xdr:colOff>240800</xdr:colOff>
      <xdr:row>12</xdr:row>
      <xdr:rowOff>724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E73A6BF5-D129-426B-9DDF-93ABC40996D5}"/>
            </a:ext>
          </a:extLst>
        </xdr:cNvPr>
        <xdr:cNvGrpSpPr/>
      </xdr:nvGrpSpPr>
      <xdr:grpSpPr>
        <a:xfrm>
          <a:off x="494801" y="1964338"/>
          <a:ext cx="1219199" cy="246186"/>
          <a:chOff x="6775102" y="1974850"/>
          <a:chExt cx="1252576" cy="254000"/>
        </a:xfrm>
      </xdr:grpSpPr>
      <xdr:sp macro="" textlink="">
        <xdr:nvSpPr>
          <xdr:cNvPr id="41" name="Cylinder 40">
            <a:extLst>
              <a:ext uri="{FF2B5EF4-FFF2-40B4-BE49-F238E27FC236}">
                <a16:creationId xmlns:a16="http://schemas.microsoft.com/office/drawing/2014/main" id="{24ECF88D-BB9F-4761-AB72-F190B597E4A3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63372A57-023F-4C9C-844A-FC05F55452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242747</xdr:colOff>
      <xdr:row>16</xdr:row>
      <xdr:rowOff>34465</xdr:rowOff>
    </xdr:from>
    <xdr:to>
      <xdr:col>7</xdr:col>
      <xdr:colOff>511067</xdr:colOff>
      <xdr:row>16</xdr:row>
      <xdr:rowOff>39744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BAB5BEAE-9947-48FE-B0AC-F32BA269BE51}"/>
            </a:ext>
          </a:extLst>
        </xdr:cNvPr>
        <xdr:cNvCxnSpPr>
          <a:cxnSpLocks/>
          <a:stCxn id="32" idx="3"/>
          <a:endCxn id="23" idx="1"/>
        </xdr:cNvCxnSpPr>
      </xdr:nvCxnSpPr>
      <xdr:spPr>
        <a:xfrm>
          <a:off x="3556292" y="2990101"/>
          <a:ext cx="880230" cy="527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256808</xdr:colOff>
      <xdr:row>15</xdr:row>
      <xdr:rowOff>90781</xdr:rowOff>
    </xdr:from>
    <xdr:to>
      <xdr:col>3</xdr:col>
      <xdr:colOff>170767</xdr:colOff>
      <xdr:row>16</xdr:row>
      <xdr:rowOff>171835</xdr:rowOff>
    </xdr:to>
    <xdr:sp macro="" textlink="">
      <xdr:nvSpPr>
        <xdr:cNvPr id="46" name="Cylinder 45">
          <a:extLst>
            <a:ext uri="{FF2B5EF4-FFF2-40B4-BE49-F238E27FC236}">
              <a16:creationId xmlns:a16="http://schemas.microsoft.com/office/drawing/2014/main" id="{DFEE7335-E131-4034-B987-71E72461B3C9}"/>
            </a:ext>
          </a:extLst>
        </xdr:cNvPr>
        <xdr:cNvSpPr/>
      </xdr:nvSpPr>
      <xdr:spPr>
        <a:xfrm>
          <a:off x="510808" y="2948281"/>
          <a:ext cx="1120459" cy="271554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170767</xdr:colOff>
      <xdr:row>16</xdr:row>
      <xdr:rowOff>38456</xdr:rowOff>
    </xdr:from>
    <xdr:to>
      <xdr:col>4</xdr:col>
      <xdr:colOff>346657</xdr:colOff>
      <xdr:row>16</xdr:row>
      <xdr:rowOff>38945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485CB029-5B80-4A83-B7D2-5112076664A4}"/>
            </a:ext>
          </a:extLst>
        </xdr:cNvPr>
        <xdr:cNvCxnSpPr>
          <a:stCxn id="46" idx="4"/>
          <a:endCxn id="33" idx="1"/>
        </xdr:cNvCxnSpPr>
      </xdr:nvCxnSpPr>
      <xdr:spPr>
        <a:xfrm flipV="1">
          <a:off x="1648585" y="2994092"/>
          <a:ext cx="787799" cy="48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282373</xdr:colOff>
      <xdr:row>9</xdr:row>
      <xdr:rowOff>8503</xdr:rowOff>
    </xdr:from>
    <xdr:to>
      <xdr:col>7</xdr:col>
      <xdr:colOff>463441</xdr:colOff>
      <xdr:row>9</xdr:row>
      <xdr:rowOff>10919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3A73D5E0-AF7A-4A67-9677-E1AB26804C37}"/>
            </a:ext>
          </a:extLst>
        </xdr:cNvPr>
        <xdr:cNvCxnSpPr>
          <a:cxnSpLocks/>
          <a:stCxn id="35" idx="3"/>
          <a:endCxn id="20" idx="1"/>
        </xdr:cNvCxnSpPr>
      </xdr:nvCxnSpPr>
      <xdr:spPr>
        <a:xfrm flipV="1">
          <a:off x="3595918" y="1671048"/>
          <a:ext cx="792978" cy="24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22</xdr:row>
      <xdr:rowOff>177073</xdr:rowOff>
    </xdr:from>
    <xdr:to>
      <xdr:col>3</xdr:col>
      <xdr:colOff>97097</xdr:colOff>
      <xdr:row>24</xdr:row>
      <xdr:rowOff>56423</xdr:rowOff>
    </xdr:to>
    <xdr:sp macro="" textlink="">
      <xdr:nvSpPr>
        <xdr:cNvPr id="52" name="Cylinder 51">
          <a:extLst>
            <a:ext uri="{FF2B5EF4-FFF2-40B4-BE49-F238E27FC236}">
              <a16:creationId xmlns:a16="http://schemas.microsoft.com/office/drawing/2014/main" id="{E06EB544-420A-4028-9ED3-8F816F755ED2}"/>
            </a:ext>
          </a:extLst>
        </xdr:cNvPr>
        <xdr:cNvSpPr/>
      </xdr:nvSpPr>
      <xdr:spPr>
        <a:xfrm>
          <a:off x="522545" y="4368073"/>
          <a:ext cx="1035052" cy="2603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sQuotEdit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431908</xdr:colOff>
      <xdr:row>19</xdr:row>
      <xdr:rowOff>164351</xdr:rowOff>
    </xdr:from>
    <xdr:to>
      <xdr:col>12</xdr:col>
      <xdr:colOff>490801</xdr:colOff>
      <xdr:row>23</xdr:row>
      <xdr:rowOff>113238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7658BA5E-CF66-4CE1-8623-2107DA3A6BC9}"/>
            </a:ext>
          </a:extLst>
        </xdr:cNvPr>
        <xdr:cNvCxnSpPr>
          <a:stCxn id="8" idx="3"/>
          <a:endCxn id="29" idx="3"/>
        </xdr:cNvCxnSpPr>
      </xdr:nvCxnSpPr>
      <xdr:spPr>
        <a:xfrm flipV="1">
          <a:off x="6199202" y="3712880"/>
          <a:ext cx="1284070" cy="695946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30</xdr:row>
      <xdr:rowOff>121790</xdr:rowOff>
    </xdr:from>
    <xdr:to>
      <xdr:col>3</xdr:col>
      <xdr:colOff>77933</xdr:colOff>
      <xdr:row>32</xdr:row>
      <xdr:rowOff>3073</xdr:rowOff>
    </xdr:to>
    <xdr:sp macro="" textlink="">
      <xdr:nvSpPr>
        <xdr:cNvPr id="60" name="Cylinder 59">
          <a:extLst>
            <a:ext uri="{FF2B5EF4-FFF2-40B4-BE49-F238E27FC236}">
              <a16:creationId xmlns:a16="http://schemas.microsoft.com/office/drawing/2014/main" id="{6A88816D-189F-4009-9138-A65B0D0AD151}"/>
            </a:ext>
          </a:extLst>
        </xdr:cNvPr>
        <xdr:cNvSpPr/>
      </xdr:nvSpPr>
      <xdr:spPr>
        <a:xfrm>
          <a:off x="503380" y="5836790"/>
          <a:ext cx="1035053" cy="2622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delQot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</xdr:col>
      <xdr:colOff>278278</xdr:colOff>
      <xdr:row>125</xdr:row>
      <xdr:rowOff>42316</xdr:rowOff>
    </xdr:from>
    <xdr:to>
      <xdr:col>12</xdr:col>
      <xdr:colOff>402290</xdr:colOff>
      <xdr:row>127</xdr:row>
      <xdr:rowOff>35966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3605B740-F2E1-4BFD-958B-A469D4DC7227}"/>
            </a:ext>
          </a:extLst>
        </xdr:cNvPr>
        <xdr:cNvGrpSpPr/>
      </xdr:nvGrpSpPr>
      <xdr:grpSpPr>
        <a:xfrm>
          <a:off x="532278" y="23061066"/>
          <a:ext cx="6829612" cy="361950"/>
          <a:chOff x="82550" y="7397750"/>
          <a:chExt cx="7501867" cy="361950"/>
        </a:xfrm>
      </xdr:grpSpPr>
      <xdr:sp macro="" textlink="">
        <xdr:nvSpPr>
          <xdr:cNvPr id="65" name="Rectangle: Folded Corner 64">
            <a:extLst>
              <a:ext uri="{FF2B5EF4-FFF2-40B4-BE49-F238E27FC236}">
                <a16:creationId xmlns:a16="http://schemas.microsoft.com/office/drawing/2014/main" id="{BC26612E-3199-4C0A-A368-2E5A58C84DD0}"/>
              </a:ext>
            </a:extLst>
          </xdr:cNvPr>
          <xdr:cNvSpPr/>
        </xdr:nvSpPr>
        <xdr:spPr>
          <a:xfrm>
            <a:off x="82550" y="7448550"/>
            <a:ext cx="1568450" cy="29845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showQuotSum</a:t>
            </a:r>
            <a:r>
              <a:rPr lang="en-US" sz="1200" b="1">
                <a:solidFill>
                  <a:schemeClr val="accent5">
                    <a:lumMod val="50000"/>
                  </a:schemeClr>
                </a:solidFill>
              </a:rPr>
              <a:t>.</a:t>
            </a:r>
            <a:r>
              <a:rPr lang="en-US" sz="1200" b="1">
                <a:solidFill>
                  <a:srgbClr val="00B0F0"/>
                </a:solidFill>
              </a:rPr>
              <a:t>html</a:t>
            </a:r>
            <a:endParaRPr lang="en-AE" sz="1200" b="1">
              <a:solidFill>
                <a:srgbClr val="00B0F0"/>
              </a:solidFill>
            </a:endParaRP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54954665-1210-4B2B-BFC0-CCCD7B51EE4E}"/>
              </a:ext>
            </a:extLst>
          </xdr:cNvPr>
          <xdr:cNvSpPr txBox="1"/>
        </xdr:nvSpPr>
        <xdr:spPr>
          <a:xfrm>
            <a:off x="1697389" y="7397750"/>
            <a:ext cx="5887028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" tIns="9144" rIns="9144" bIns="9144" rtlCol="0" anchor="t"/>
          <a:lstStyle/>
          <a:p>
            <a:r>
              <a:rPr lang="en-AE" sz="1100" baseline="0"/>
              <a:t>To show the summary of Sales Quotation i.e. Sales Quotation Number &amp;Date, Customer Code and Name, Statue open or closed.</a:t>
            </a:r>
          </a:p>
        </xdr:txBody>
      </xdr:sp>
    </xdr:grpSp>
    <xdr:clientData/>
  </xdr:twoCellAnchor>
  <xdr:twoCellAnchor>
    <xdr:from>
      <xdr:col>3</xdr:col>
      <xdr:colOff>125877</xdr:colOff>
      <xdr:row>9</xdr:row>
      <xdr:rowOff>14910</xdr:rowOff>
    </xdr:from>
    <xdr:to>
      <xdr:col>4</xdr:col>
      <xdr:colOff>386283</xdr:colOff>
      <xdr:row>9</xdr:row>
      <xdr:rowOff>16526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8737577F-5EF0-4A1F-BCEB-E1819E018F58}"/>
            </a:ext>
          </a:extLst>
        </xdr:cNvPr>
        <xdr:cNvCxnSpPr>
          <a:cxnSpLocks/>
          <a:stCxn id="38" idx="4"/>
          <a:endCxn id="36" idx="1"/>
        </xdr:cNvCxnSpPr>
      </xdr:nvCxnSpPr>
      <xdr:spPr>
        <a:xfrm flipV="1">
          <a:off x="1603695" y="1677455"/>
          <a:ext cx="872315" cy="16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127402</xdr:colOff>
      <xdr:row>9</xdr:row>
      <xdr:rowOff>112808</xdr:rowOff>
    </xdr:from>
    <xdr:to>
      <xdr:col>5</xdr:col>
      <xdr:colOff>382838</xdr:colOff>
      <xdr:row>11</xdr:row>
      <xdr:rowOff>69215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6FF18141-6A24-419D-A587-ED44651D9481}"/>
            </a:ext>
          </a:extLst>
        </xdr:cNvPr>
        <xdr:cNvCxnSpPr>
          <a:cxnSpLocks/>
          <a:stCxn id="81" idx="3"/>
          <a:endCxn id="35" idx="2"/>
        </xdr:cNvCxnSpPr>
      </xdr:nvCxnSpPr>
      <xdr:spPr>
        <a:xfrm flipV="1">
          <a:off x="2829038" y="1775353"/>
          <a:ext cx="255436" cy="325862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361682</xdr:colOff>
      <xdr:row>10</xdr:row>
      <xdr:rowOff>152796</xdr:rowOff>
    </xdr:from>
    <xdr:to>
      <xdr:col>5</xdr:col>
      <xdr:colOff>127402</xdr:colOff>
      <xdr:row>11</xdr:row>
      <xdr:rowOff>169783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265E0B50-2166-4135-87B5-9AAC03FEAF56}"/>
            </a:ext>
          </a:extLst>
        </xdr:cNvPr>
        <xdr:cNvSpPr/>
      </xdr:nvSpPr>
      <xdr:spPr>
        <a:xfrm>
          <a:off x="2451409" y="2000069"/>
          <a:ext cx="377629" cy="2017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240800</xdr:colOff>
      <xdr:row>11</xdr:row>
      <xdr:rowOff>68926</xdr:rowOff>
    </xdr:from>
    <xdr:to>
      <xdr:col>4</xdr:col>
      <xdr:colOff>361682</xdr:colOff>
      <xdr:row>11</xdr:row>
      <xdr:rowOff>69148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8EF3C83B-F2C4-449C-92F2-C3FD7AA51C95}"/>
            </a:ext>
          </a:extLst>
        </xdr:cNvPr>
        <xdr:cNvCxnSpPr>
          <a:stCxn id="42" idx="3"/>
          <a:endCxn id="81" idx="1"/>
        </xdr:cNvCxnSpPr>
      </xdr:nvCxnSpPr>
      <xdr:spPr>
        <a:xfrm flipV="1">
          <a:off x="1718618" y="2100926"/>
          <a:ext cx="732791" cy="22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164055</xdr:colOff>
      <xdr:row>10</xdr:row>
      <xdr:rowOff>61003</xdr:rowOff>
    </xdr:from>
    <xdr:to>
      <xdr:col>9</xdr:col>
      <xdr:colOff>169890</xdr:colOff>
      <xdr:row>14</xdr:row>
      <xdr:rowOff>170025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52F090E1-A295-43CD-8B14-AB38F75F6507}"/>
            </a:ext>
          </a:extLst>
        </xdr:cNvPr>
        <xdr:cNvCxnSpPr>
          <a:stCxn id="20" idx="2"/>
          <a:endCxn id="23" idx="0"/>
        </xdr:cNvCxnSpPr>
      </xdr:nvCxnSpPr>
      <xdr:spPr>
        <a:xfrm rot="16200000" flipH="1">
          <a:off x="4892280" y="2329324"/>
          <a:ext cx="847931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234156</xdr:colOff>
      <xdr:row>23</xdr:row>
      <xdr:rowOff>112863</xdr:rowOff>
    </xdr:from>
    <xdr:to>
      <xdr:col>7</xdr:col>
      <xdr:colOff>495417</xdr:colOff>
      <xdr:row>23</xdr:row>
      <xdr:rowOff>115727</xdr:rowOff>
    </xdr:to>
    <xdr:cxnSp macro="">
      <xdr:nvCxnSpPr>
        <xdr:cNvPr id="110" name="Connector: Elbow 109">
          <a:extLst>
            <a:ext uri="{FF2B5EF4-FFF2-40B4-BE49-F238E27FC236}">
              <a16:creationId xmlns:a16="http://schemas.microsoft.com/office/drawing/2014/main" id="{5CC59A13-61E7-4AE7-AABD-6891D1EA9CB6}"/>
            </a:ext>
          </a:extLst>
        </xdr:cNvPr>
        <xdr:cNvCxnSpPr>
          <a:cxnSpLocks/>
          <a:stCxn id="50" idx="3"/>
          <a:endCxn id="8" idx="1"/>
        </xdr:cNvCxnSpPr>
      </xdr:nvCxnSpPr>
      <xdr:spPr>
        <a:xfrm flipV="1">
          <a:off x="3547701" y="4361590"/>
          <a:ext cx="873171" cy="286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23</xdr:row>
      <xdr:rowOff>114645</xdr:rowOff>
    </xdr:from>
    <xdr:to>
      <xdr:col>4</xdr:col>
      <xdr:colOff>344414</xdr:colOff>
      <xdr:row>23</xdr:row>
      <xdr:rowOff>116749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137FC238-4D68-417F-9A76-88FED004431C}"/>
            </a:ext>
          </a:extLst>
        </xdr:cNvPr>
        <xdr:cNvCxnSpPr>
          <a:stCxn id="52" idx="4"/>
          <a:endCxn id="117" idx="1"/>
        </xdr:cNvCxnSpPr>
      </xdr:nvCxnSpPr>
      <xdr:spPr>
        <a:xfrm flipV="1">
          <a:off x="1574915" y="4363372"/>
          <a:ext cx="859226" cy="210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344414</xdr:colOff>
      <xdr:row>23</xdr:row>
      <xdr:rowOff>13838</xdr:rowOff>
    </xdr:from>
    <xdr:to>
      <xdr:col>6</xdr:col>
      <xdr:colOff>234156</xdr:colOff>
      <xdr:row>24</xdr:row>
      <xdr:rowOff>32888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378FF331-CCD9-45A7-A05E-FABEDEC970BF}"/>
            </a:ext>
          </a:extLst>
        </xdr:cNvPr>
        <xdr:cNvGrpSpPr/>
      </xdr:nvGrpSpPr>
      <xdr:grpSpPr>
        <a:xfrm>
          <a:off x="2427214" y="4249288"/>
          <a:ext cx="1108942" cy="203200"/>
          <a:chOff x="2517589" y="3577294"/>
          <a:chExt cx="1123577" cy="205815"/>
        </a:xfrm>
      </xdr:grpSpPr>
      <xdr:sp macro="" textlink="">
        <xdr:nvSpPr>
          <xdr:cNvPr id="50" name="Rectangle: Folded Corner 49">
            <a:extLst>
              <a:ext uri="{FF2B5EF4-FFF2-40B4-BE49-F238E27FC236}">
                <a16:creationId xmlns:a16="http://schemas.microsoft.com/office/drawing/2014/main" id="{BC144A42-D88E-4140-A298-22CCC0BD5923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17" name="Picture 116">
            <a:extLst>
              <a:ext uri="{FF2B5EF4-FFF2-40B4-BE49-F238E27FC236}">
                <a16:creationId xmlns:a16="http://schemas.microsoft.com/office/drawing/2014/main" id="{674872BA-4E90-40BE-81A5-23B962FB69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162236</xdr:colOff>
      <xdr:row>24</xdr:row>
      <xdr:rowOff>172398</xdr:rowOff>
    </xdr:from>
    <xdr:to>
      <xdr:col>9</xdr:col>
      <xdr:colOff>166283</xdr:colOff>
      <xdr:row>29</xdr:row>
      <xdr:rowOff>176542</xdr:rowOff>
    </xdr:to>
    <xdr:cxnSp macro="">
      <xdr:nvCxnSpPr>
        <xdr:cNvPr id="121" name="Connector: Elbow 120">
          <a:extLst>
            <a:ext uri="{FF2B5EF4-FFF2-40B4-BE49-F238E27FC236}">
              <a16:creationId xmlns:a16="http://schemas.microsoft.com/office/drawing/2014/main" id="{BDD75445-DA28-4E04-AF88-7DB3AAF1248C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849643" y="5067719"/>
          <a:ext cx="927780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31</xdr:row>
      <xdr:rowOff>60739</xdr:rowOff>
    </xdr:from>
    <xdr:to>
      <xdr:col>4</xdr:col>
      <xdr:colOff>386520</xdr:colOff>
      <xdr:row>31</xdr:row>
      <xdr:rowOff>62432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A8ED4B8A-E13F-498D-AEB9-3A3CA6FEE346}"/>
            </a:ext>
          </a:extLst>
        </xdr:cNvPr>
        <xdr:cNvCxnSpPr>
          <a:stCxn id="60" idx="4"/>
          <a:endCxn id="16" idx="1"/>
        </xdr:cNvCxnSpPr>
      </xdr:nvCxnSpPr>
      <xdr:spPr>
        <a:xfrm flipV="1">
          <a:off x="1546716" y="5709478"/>
          <a:ext cx="915978" cy="169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279859</xdr:colOff>
      <xdr:row>36</xdr:row>
      <xdr:rowOff>132522</xdr:rowOff>
    </xdr:from>
    <xdr:to>
      <xdr:col>10</xdr:col>
      <xdr:colOff>591010</xdr:colOff>
      <xdr:row>40</xdr:row>
      <xdr:rowOff>88078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2F8AC926-9D90-4939-B1C9-6D36C2F80B58}"/>
            </a:ext>
          </a:extLst>
        </xdr:cNvPr>
        <xdr:cNvGrpSpPr/>
      </xdr:nvGrpSpPr>
      <xdr:grpSpPr>
        <a:xfrm>
          <a:off x="4191459" y="6761922"/>
          <a:ext cx="2139951" cy="692156"/>
          <a:chOff x="895312" y="1406944"/>
          <a:chExt cx="1606550" cy="361284"/>
        </a:xfrm>
      </xdr:grpSpPr>
      <xdr:pic>
        <xdr:nvPicPr>
          <xdr:cNvPr id="137" name="Picture 136">
            <a:extLst>
              <a:ext uri="{FF2B5EF4-FFF2-40B4-BE49-F238E27FC236}">
                <a16:creationId xmlns:a16="http://schemas.microsoft.com/office/drawing/2014/main" id="{9BD6707F-E885-4439-9D22-DD75441F9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CCEDB844-C41A-4271-A6F6-1AE3E6BB3BBC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398002</xdr:colOff>
      <xdr:row>37</xdr:row>
      <xdr:rowOff>154607</xdr:rowOff>
    </xdr:from>
    <xdr:to>
      <xdr:col>6</xdr:col>
      <xdr:colOff>287744</xdr:colOff>
      <xdr:row>38</xdr:row>
      <xdr:rowOff>173656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ECA5CDCA-04FC-44E9-9265-28AA92FFCD85}"/>
            </a:ext>
          </a:extLst>
        </xdr:cNvPr>
        <xdr:cNvGrpSpPr/>
      </xdr:nvGrpSpPr>
      <xdr:grpSpPr>
        <a:xfrm>
          <a:off x="2480802" y="6968157"/>
          <a:ext cx="1108942" cy="203199"/>
          <a:chOff x="2517589" y="3577294"/>
          <a:chExt cx="1123577" cy="205815"/>
        </a:xfrm>
      </xdr:grpSpPr>
      <xdr:sp macro="" textlink="">
        <xdr:nvSpPr>
          <xdr:cNvPr id="140" name="Rectangle: Folded Corner 139">
            <a:extLst>
              <a:ext uri="{FF2B5EF4-FFF2-40B4-BE49-F238E27FC236}">
                <a16:creationId xmlns:a16="http://schemas.microsoft.com/office/drawing/2014/main" id="{D916DE5D-B4E2-40F4-B259-29E992E88E0C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41" name="Picture 140">
            <a:extLst>
              <a:ext uri="{FF2B5EF4-FFF2-40B4-BE49-F238E27FC236}">
                <a16:creationId xmlns:a16="http://schemas.microsoft.com/office/drawing/2014/main" id="{2E80A7DD-B5F2-4012-9ECC-E491B2C8EC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287744</xdr:colOff>
      <xdr:row>38</xdr:row>
      <xdr:rowOff>71548</xdr:rowOff>
    </xdr:from>
    <xdr:to>
      <xdr:col>7</xdr:col>
      <xdr:colOff>484536</xdr:colOff>
      <xdr:row>38</xdr:row>
      <xdr:rowOff>71768</xdr:rowOff>
    </xdr:to>
    <xdr:cxnSp macro="">
      <xdr:nvCxnSpPr>
        <xdr:cNvPr id="142" name="Connector: Elbow 141">
          <a:extLst>
            <a:ext uri="{FF2B5EF4-FFF2-40B4-BE49-F238E27FC236}">
              <a16:creationId xmlns:a16="http://schemas.microsoft.com/office/drawing/2014/main" id="{8CD35983-2E19-4F48-919F-CE7FD9AC8431}"/>
            </a:ext>
          </a:extLst>
        </xdr:cNvPr>
        <xdr:cNvCxnSpPr>
          <a:stCxn id="140" idx="3"/>
          <a:endCxn id="138" idx="1"/>
        </xdr:cNvCxnSpPr>
      </xdr:nvCxnSpPr>
      <xdr:spPr>
        <a:xfrm flipV="1">
          <a:off x="3601289" y="7091184"/>
          <a:ext cx="808702" cy="2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37</xdr:row>
      <xdr:rowOff>132522</xdr:rowOff>
    </xdr:from>
    <xdr:to>
      <xdr:col>3</xdr:col>
      <xdr:colOff>58389</xdr:colOff>
      <xdr:row>39</xdr:row>
      <xdr:rowOff>13805</xdr:rowOff>
    </xdr:to>
    <xdr:sp macro="" textlink="">
      <xdr:nvSpPr>
        <xdr:cNvPr id="145" name="Cylinder 144">
          <a:extLst>
            <a:ext uri="{FF2B5EF4-FFF2-40B4-BE49-F238E27FC236}">
              <a16:creationId xmlns:a16="http://schemas.microsoft.com/office/drawing/2014/main" id="{19E49414-245D-4FD3-A278-D5B17205644E}"/>
            </a:ext>
          </a:extLst>
        </xdr:cNvPr>
        <xdr:cNvSpPr/>
      </xdr:nvSpPr>
      <xdr:spPr>
        <a:xfrm>
          <a:off x="483836" y="7181022"/>
          <a:ext cx="1035053" cy="2622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sQotPDF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38</xdr:row>
      <xdr:rowOff>70686</xdr:rowOff>
    </xdr:from>
    <xdr:to>
      <xdr:col>4</xdr:col>
      <xdr:colOff>398002</xdr:colOff>
      <xdr:row>38</xdr:row>
      <xdr:rowOff>73164</xdr:rowOff>
    </xdr:to>
    <xdr:cxnSp macro="">
      <xdr:nvCxnSpPr>
        <xdr:cNvPr id="146" name="Connector: Elbow 145">
          <a:extLst>
            <a:ext uri="{FF2B5EF4-FFF2-40B4-BE49-F238E27FC236}">
              <a16:creationId xmlns:a16="http://schemas.microsoft.com/office/drawing/2014/main" id="{95854AC7-1FF5-4249-BD8A-6F6CC3DD6F2B}"/>
            </a:ext>
          </a:extLst>
        </xdr:cNvPr>
        <xdr:cNvCxnSpPr>
          <a:stCxn id="145" idx="4"/>
          <a:endCxn id="141" idx="1"/>
        </xdr:cNvCxnSpPr>
      </xdr:nvCxnSpPr>
      <xdr:spPr>
        <a:xfrm flipV="1">
          <a:off x="1536207" y="7090322"/>
          <a:ext cx="951522" cy="247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164695</xdr:colOff>
      <xdr:row>32</xdr:row>
      <xdr:rowOff>130934</xdr:rowOff>
    </xdr:from>
    <xdr:to>
      <xdr:col>9</xdr:col>
      <xdr:colOff>166284</xdr:colOff>
      <xdr:row>37</xdr:row>
      <xdr:rowOff>514</xdr:rowOff>
    </xdr:to>
    <xdr:cxnSp macro="">
      <xdr:nvCxnSpPr>
        <xdr:cNvPr id="149" name="Connector: Elbow 148">
          <a:extLst>
            <a:ext uri="{FF2B5EF4-FFF2-40B4-BE49-F238E27FC236}">
              <a16:creationId xmlns:a16="http://schemas.microsoft.com/office/drawing/2014/main" id="{D4990929-954F-4F4D-ACAF-5CADE3A9AF4D}"/>
            </a:ext>
          </a:extLst>
        </xdr:cNvPr>
        <xdr:cNvCxnSpPr>
          <a:stCxn id="12" idx="2"/>
          <a:endCxn id="138" idx="0"/>
        </xdr:cNvCxnSpPr>
      </xdr:nvCxnSpPr>
      <xdr:spPr>
        <a:xfrm rot="5400000">
          <a:off x="4918155" y="6438020"/>
          <a:ext cx="793216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503320</xdr:colOff>
      <xdr:row>19</xdr:row>
      <xdr:rowOff>14717</xdr:rowOff>
    </xdr:from>
    <xdr:to>
      <xdr:col>15</xdr:col>
      <xdr:colOff>313765</xdr:colOff>
      <xdr:row>19</xdr:row>
      <xdr:rowOff>18675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A76A862C-0D9F-434D-BC62-7F88F13075F0}"/>
            </a:ext>
          </a:extLst>
        </xdr:cNvPr>
        <xdr:cNvCxnSpPr>
          <a:cxnSpLocks/>
          <a:stCxn id="30" idx="3"/>
          <a:endCxn id="14" idx="2"/>
        </xdr:cNvCxnSpPr>
      </xdr:nvCxnSpPr>
      <xdr:spPr>
        <a:xfrm>
          <a:off x="8108379" y="3563246"/>
          <a:ext cx="587386" cy="395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449228</xdr:colOff>
      <xdr:row>23</xdr:row>
      <xdr:rowOff>44821</xdr:rowOff>
    </xdr:from>
    <xdr:to>
      <xdr:col>16</xdr:col>
      <xdr:colOff>208202</xdr:colOff>
      <xdr:row>31</xdr:row>
      <xdr:rowOff>60356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373E55BA-BC4A-4D1C-B580-C4E83CFD4750}"/>
            </a:ext>
          </a:extLst>
        </xdr:cNvPr>
        <xdr:cNvCxnSpPr>
          <a:cxnSpLocks/>
          <a:stCxn id="12" idx="3"/>
          <a:endCxn id="14" idx="4"/>
        </xdr:cNvCxnSpPr>
      </xdr:nvCxnSpPr>
      <xdr:spPr>
        <a:xfrm flipV="1">
          <a:off x="6216522" y="4340409"/>
          <a:ext cx="3232798" cy="1509653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313765</xdr:colOff>
      <xdr:row>14</xdr:row>
      <xdr:rowOff>179292</xdr:rowOff>
    </xdr:from>
    <xdr:to>
      <xdr:col>17</xdr:col>
      <xdr:colOff>102639</xdr:colOff>
      <xdr:row>23</xdr:row>
      <xdr:rowOff>44821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846EAF5-C659-93B2-764B-6C591D6352F9}"/>
            </a:ext>
          </a:extLst>
        </xdr:cNvPr>
        <xdr:cNvGrpSpPr/>
      </xdr:nvGrpSpPr>
      <xdr:grpSpPr>
        <a:xfrm>
          <a:off x="8664015" y="2757392"/>
          <a:ext cx="1503374" cy="1522879"/>
          <a:chOff x="8471646" y="2248646"/>
          <a:chExt cx="1507109" cy="1546411"/>
        </a:xfrm>
      </xdr:grpSpPr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69534F99-C326-4842-97E5-00EE7F71DFCA}"/>
              </a:ext>
            </a:extLst>
          </xdr:cNvPr>
          <xdr:cNvSpPr/>
        </xdr:nvSpPr>
        <xdr:spPr>
          <a:xfrm>
            <a:off x="8471646" y="2248646"/>
            <a:ext cx="1507109" cy="1546411"/>
          </a:xfrm>
          <a:prstGeom prst="ellipse">
            <a:avLst/>
          </a:prstGeom>
          <a:solidFill>
            <a:srgbClr val="FFFFDD"/>
          </a:solidFill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grpSp>
        <xdr:nvGrpSpPr>
          <xdr:cNvPr id="165" name="Group 164">
            <a:extLst>
              <a:ext uri="{FF2B5EF4-FFF2-40B4-BE49-F238E27FC236}">
                <a16:creationId xmlns:a16="http://schemas.microsoft.com/office/drawing/2014/main" id="{D5F146F4-7854-4C4B-A649-903D7285FF95}"/>
              </a:ext>
            </a:extLst>
          </xdr:cNvPr>
          <xdr:cNvGrpSpPr/>
        </xdr:nvGrpSpPr>
        <xdr:grpSpPr>
          <a:xfrm>
            <a:off x="8789540" y="2654352"/>
            <a:ext cx="1010627" cy="686869"/>
            <a:chOff x="8994589" y="1274987"/>
            <a:chExt cx="1016638" cy="689778"/>
          </a:xfrm>
        </xdr:grpSpPr>
        <xdr:sp macro="" textlink="">
          <xdr:nvSpPr>
            <xdr:cNvPr id="161" name="Rectangle 160">
              <a:extLst>
                <a:ext uri="{FF2B5EF4-FFF2-40B4-BE49-F238E27FC236}">
                  <a16:creationId xmlns:a16="http://schemas.microsoft.com/office/drawing/2014/main" id="{E564216D-B7C3-4512-BC0E-EE1CED7C67BC}"/>
                </a:ext>
              </a:extLst>
            </xdr:cNvPr>
            <xdr:cNvSpPr/>
          </xdr:nvSpPr>
          <xdr:spPr>
            <a:xfrm>
              <a:off x="8994589" y="1274987"/>
              <a:ext cx="910197" cy="689778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AE" sz="1100"/>
                <a:t>1.</a:t>
              </a:r>
              <a:r>
                <a:rPr lang="en-AE" sz="1100" baseline="0"/>
                <a:t> qotBasic</a:t>
              </a:r>
            </a:p>
            <a:p>
              <a:pPr algn="l"/>
              <a:r>
                <a:rPr lang="en-AE" sz="1100" baseline="0"/>
                <a:t>2. qotAddi</a:t>
              </a:r>
            </a:p>
            <a:p>
              <a:pPr algn="l"/>
              <a:r>
                <a:rPr lang="en-AE" sz="1100" baseline="0"/>
                <a:t>3. qotStat</a:t>
              </a:r>
              <a:endParaRPr lang="en-AE" sz="1100"/>
            </a:p>
          </xdr:txBody>
        </xdr:sp>
        <xdr:pic>
          <xdr:nvPicPr>
            <xdr:cNvPr id="164" name="Picture 163">
              <a:extLst>
                <a:ext uri="{FF2B5EF4-FFF2-40B4-BE49-F238E27FC236}">
                  <a16:creationId xmlns:a16="http://schemas.microsoft.com/office/drawing/2014/main" id="{2AA6AD6F-D583-46F8-99E3-BF558268AB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biLevel thresh="50000"/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rightnessContrast bright="-20000" contrast="-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87828" y="1550251"/>
              <a:ext cx="223399" cy="26937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15</xdr:col>
      <xdr:colOff>553798</xdr:colOff>
      <xdr:row>8</xdr:row>
      <xdr:rowOff>79564</xdr:rowOff>
    </xdr:from>
    <xdr:to>
      <xdr:col>16</xdr:col>
      <xdr:colOff>806016</xdr:colOff>
      <xdr:row>9</xdr:row>
      <xdr:rowOff>182659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38F72D6D-C2C4-4D9A-8009-6E2E54AB22E7}"/>
            </a:ext>
          </a:extLst>
        </xdr:cNvPr>
        <xdr:cNvGrpSpPr/>
      </xdr:nvGrpSpPr>
      <xdr:grpSpPr>
        <a:xfrm>
          <a:off x="8904048" y="1552764"/>
          <a:ext cx="1109468" cy="287245"/>
          <a:chOff x="6775102" y="1974850"/>
          <a:chExt cx="1252576" cy="254000"/>
        </a:xfrm>
      </xdr:grpSpPr>
      <xdr:sp macro="" textlink="">
        <xdr:nvSpPr>
          <xdr:cNvPr id="171" name="Cylinder 170">
            <a:extLst>
              <a:ext uri="{FF2B5EF4-FFF2-40B4-BE49-F238E27FC236}">
                <a16:creationId xmlns:a16="http://schemas.microsoft.com/office/drawing/2014/main" id="{92142B91-BA79-405B-8443-5D81D3D16B29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72" name="Picture 171">
            <a:extLst>
              <a:ext uri="{FF2B5EF4-FFF2-40B4-BE49-F238E27FC236}">
                <a16:creationId xmlns:a16="http://schemas.microsoft.com/office/drawing/2014/main" id="{860FB16B-4725-4D1A-9B1D-F8EDEF4E5A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207373</xdr:colOff>
      <xdr:row>9</xdr:row>
      <xdr:rowOff>182658</xdr:rowOff>
    </xdr:from>
    <xdr:to>
      <xdr:col>16</xdr:col>
      <xdr:colOff>208203</xdr:colOff>
      <xdr:row>14</xdr:row>
      <xdr:rowOff>179291</xdr:rowOff>
    </xdr:to>
    <xdr:cxnSp macro="">
      <xdr:nvCxnSpPr>
        <xdr:cNvPr id="173" name="Connector: Elbow 172">
          <a:extLst>
            <a:ext uri="{FF2B5EF4-FFF2-40B4-BE49-F238E27FC236}">
              <a16:creationId xmlns:a16="http://schemas.microsoft.com/office/drawing/2014/main" id="{4FCD9130-3C55-4026-AC37-DCF4CBD64BBB}"/>
            </a:ext>
          </a:extLst>
        </xdr:cNvPr>
        <xdr:cNvCxnSpPr>
          <a:cxnSpLocks/>
          <a:stCxn id="171" idx="3"/>
          <a:endCxn id="14" idx="0"/>
        </xdr:cNvCxnSpPr>
      </xdr:nvCxnSpPr>
      <xdr:spPr>
        <a:xfrm rot="16200000" flipH="1">
          <a:off x="8983677" y="2328354"/>
          <a:ext cx="930457" cy="83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347009</xdr:colOff>
      <xdr:row>44</xdr:row>
      <xdr:rowOff>180414</xdr:rowOff>
    </xdr:from>
    <xdr:to>
      <xdr:col>15</xdr:col>
      <xdr:colOff>156509</xdr:colOff>
      <xdr:row>58</xdr:row>
      <xdr:rowOff>6349</xdr:rowOff>
    </xdr:to>
    <xdr:grpSp>
      <xdr:nvGrpSpPr>
        <xdr:cNvPr id="197" name="Group 196">
          <a:extLst>
            <a:ext uri="{FF2B5EF4-FFF2-40B4-BE49-F238E27FC236}">
              <a16:creationId xmlns:a16="http://schemas.microsoft.com/office/drawing/2014/main" id="{E7A1FACF-0B68-4155-90FC-F65F7D8FDC6B}"/>
            </a:ext>
          </a:extLst>
        </xdr:cNvPr>
        <xdr:cNvGrpSpPr/>
      </xdr:nvGrpSpPr>
      <xdr:grpSpPr>
        <a:xfrm>
          <a:off x="601009" y="8283014"/>
          <a:ext cx="7905750" cy="2404035"/>
          <a:chOff x="254000" y="8286750"/>
          <a:chExt cx="7747000" cy="2406650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B3ACFE1F-64A3-4121-A86C-BBB18D83056C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Sales</a:t>
            </a:r>
            <a:r>
              <a:rPr lang="en-AE" sz="1400" b="0" baseline="0">
                <a:solidFill>
                  <a:schemeClr val="bg1"/>
                </a:solidFill>
              </a:rPr>
              <a:t> Quot List </a:t>
            </a:r>
            <a:r>
              <a:rPr lang="en-AE" sz="1400" b="1" baseline="0">
                <a:solidFill>
                  <a:srgbClr val="00B0F0"/>
                </a:solidFill>
              </a:rPr>
              <a:t>(sQuotList.html)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4E2C4E19-918E-4D41-A2C2-10DA9392BE82}"/>
              </a:ext>
            </a:extLst>
          </xdr:cNvPr>
          <xdr:cNvSpPr/>
        </xdr:nvSpPr>
        <xdr:spPr>
          <a:xfrm>
            <a:off x="254000" y="8572500"/>
            <a:ext cx="7746997" cy="33655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QuotList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sQuotList)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196" name="Rectangle 195">
            <a:extLst>
              <a:ext uri="{FF2B5EF4-FFF2-40B4-BE49-F238E27FC236}">
                <a16:creationId xmlns:a16="http://schemas.microsoft.com/office/drawing/2014/main" id="{6D0646BC-DB3E-4583-BA6C-D5608D07D02F}"/>
              </a:ext>
            </a:extLst>
          </xdr:cNvPr>
          <xdr:cNvSpPr/>
        </xdr:nvSpPr>
        <xdr:spPr>
          <a:xfrm>
            <a:off x="254000" y="8915400"/>
            <a:ext cx="7746997" cy="17780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showQuot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get all the record of Sales Quotation)</a:t>
            </a:r>
            <a:endParaRPr lang="en-AE" sz="1400" b="1">
              <a:solidFill>
                <a:srgbClr val="28659C"/>
              </a:solidFill>
            </a:endParaRP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Quotation Basic CSV file</a:t>
            </a:r>
          </a:p>
          <a:p>
            <a:pPr algn="l"/>
            <a:r>
              <a:rPr lang="en-AE" sz="1000" b="0" baseline="0"/>
              <a:t>                -  drop first row which is empty</a:t>
            </a:r>
          </a:p>
          <a:p>
            <a:pPr algn="l"/>
            <a:r>
              <a:rPr lang="en-US" sz="1000" b="0" baseline="0"/>
              <a:t>                -  convert date column into date and time formate and than make it sting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0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-  remove duplicate Quote ie. Edited and Deleted Record</a:t>
            </a:r>
            <a:endParaRPr lang="en-AE" sz="1000">
              <a:effectLst/>
            </a:endParaRPr>
          </a:p>
          <a:p>
            <a:pPr algn="l"/>
            <a:r>
              <a:rPr lang="en-US" sz="1000" b="1" baseline="0"/>
              <a:t>         3.  Read Quotation Status CSV file</a:t>
            </a:r>
          </a:p>
          <a:p>
            <a:pPr algn="l"/>
            <a:r>
              <a:rPr lang="en-US" sz="1000" b="0" baseline="0"/>
              <a:t>               -  remove duplicate Quote ie. Edited and Deleted Record</a:t>
            </a:r>
          </a:p>
          <a:p>
            <a:pPr algn="l"/>
            <a:r>
              <a:rPr lang="en-US" sz="1000" b="1" baseline="0"/>
              <a:t>         4.  Map qotBasic.csv Open/Close with Status.csv</a:t>
            </a:r>
            <a:endParaRPr lang="en-AE" sz="1000" b="0" baseline="0"/>
          </a:p>
          <a:p>
            <a:pPr algn="l"/>
            <a:r>
              <a:rPr lang="en-US" sz="1000" b="1"/>
              <a:t>         5.  Convert Data into Dictionary</a:t>
            </a:r>
          </a:p>
          <a:p>
            <a:pPr algn="l"/>
            <a:r>
              <a:rPr lang="en-AE" sz="1000" b="0"/>
              <a:t> </a:t>
            </a:r>
          </a:p>
        </xdr:txBody>
      </xdr:sp>
    </xdr:grpSp>
    <xdr:clientData/>
  </xdr:twoCellAnchor>
  <xdr:twoCellAnchor>
    <xdr:from>
      <xdr:col>1</xdr:col>
      <xdr:colOff>329827</xdr:colOff>
      <xdr:row>59</xdr:row>
      <xdr:rowOff>76199</xdr:rowOff>
    </xdr:from>
    <xdr:to>
      <xdr:col>15</xdr:col>
      <xdr:colOff>139327</xdr:colOff>
      <xdr:row>77</xdr:row>
      <xdr:rowOff>63499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16F279E8-9FBC-4D07-BF4B-1C87AF37B421}"/>
            </a:ext>
          </a:extLst>
        </xdr:cNvPr>
        <xdr:cNvGrpSpPr/>
      </xdr:nvGrpSpPr>
      <xdr:grpSpPr>
        <a:xfrm>
          <a:off x="583827" y="10941049"/>
          <a:ext cx="7905750" cy="3302000"/>
          <a:chOff x="254000" y="8286750"/>
          <a:chExt cx="7747000" cy="3302000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6BBE0A92-172A-4BC4-B837-BAE7CC6C9472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Add New</a:t>
            </a:r>
            <a:r>
              <a:rPr lang="en-AE" sz="1400" b="0" baseline="0">
                <a:solidFill>
                  <a:schemeClr val="bg1"/>
                </a:solidFill>
              </a:rPr>
              <a:t> Quotation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sQuotAdd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A6FCB9D9-36DD-4417-92E3-575EE6DBAE08}"/>
              </a:ext>
            </a:extLst>
          </xdr:cNvPr>
          <xdr:cNvSpPr/>
        </xdr:nvSpPr>
        <xdr:spPr>
          <a:xfrm>
            <a:off x="254000" y="8572500"/>
            <a:ext cx="7746997" cy="673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sQuotAdd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sQuotAdd</a:t>
            </a:r>
            <a:r>
              <a:rPr lang="en-AE" sz="1000" b="0" baseline="0">
                <a:solidFill>
                  <a:srgbClr val="28659C"/>
                </a:solidFill>
              </a:rPr>
              <a:t> and generate Quot Number and Date</a:t>
            </a:r>
            <a:r>
              <a:rPr lang="en-AE" sz="1000" b="0">
                <a:solidFill>
                  <a:srgbClr val="28659C"/>
                </a:solidFill>
              </a:rPr>
              <a:t>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</a:p>
          <a:p>
            <a:pPr algn="l"/>
            <a:r>
              <a:rPr lang="en-US" sz="1000" b="1">
                <a:solidFill>
                  <a:schemeClr val="tx1"/>
                </a:solidFill>
              </a:rPr>
              <a:t>          1.  Get Company and Year to Load Data.</a:t>
            </a:r>
          </a:p>
          <a:p>
            <a:pPr algn="l"/>
            <a:r>
              <a:rPr lang="en-US" sz="1000" b="0">
                <a:solidFill>
                  <a:srgbClr val="28659C"/>
                </a:solidFill>
              </a:rPr>
              <a:t>          </a:t>
            </a:r>
            <a:r>
              <a:rPr lang="en-US" sz="1000" b="1">
                <a:solidFill>
                  <a:schemeClr val="tx1"/>
                </a:solidFill>
              </a:rPr>
              <a:t>2.  Read qotBasic.csv - to Get the last Quotation Number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201" name="Rectangle 200">
            <a:extLst>
              <a:ext uri="{FF2B5EF4-FFF2-40B4-BE49-F238E27FC236}">
                <a16:creationId xmlns:a16="http://schemas.microsoft.com/office/drawing/2014/main" id="{94C35134-E78B-4BCF-B2B0-3823A3856721}"/>
              </a:ext>
            </a:extLst>
          </xdr:cNvPr>
          <xdr:cNvSpPr/>
        </xdr:nvSpPr>
        <xdr:spPr>
          <a:xfrm>
            <a:off x="254000" y="9251949"/>
            <a:ext cx="7746997" cy="2336801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sQuotAddUrl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Save New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Save Data in qotBasic.csv file</a:t>
            </a:r>
          </a:p>
          <a:p>
            <a:pPr algn="l"/>
            <a:r>
              <a:rPr lang="en-US" sz="1000" b="1"/>
              <a:t>          3.  Save Data in qotAddi.csv file</a:t>
            </a:r>
          </a:p>
          <a:p>
            <a:pPr algn="l"/>
            <a:r>
              <a:rPr lang="en-US" sz="1000" b="1"/>
              <a:t>          4.  Save Data in qotStat</a:t>
            </a:r>
            <a:r>
              <a:rPr lang="en-US" sz="1000" b="1" baseline="0"/>
              <a:t>.csv file</a:t>
            </a:r>
            <a:r>
              <a:rPr lang="en-AE" sz="1000" b="0"/>
              <a:t> </a:t>
            </a:r>
          </a:p>
          <a:p>
            <a:pPr algn="l"/>
            <a:endParaRPr lang="en-AE" sz="1000" b="0"/>
          </a:p>
          <a:p>
            <a:pPr algn="l"/>
            <a:r>
              <a:rPr lang="en-AE" sz="1000" b="1">
                <a:solidFill>
                  <a:srgbClr val="C00000"/>
                </a:solidFill>
              </a:rPr>
              <a:t>Need</a:t>
            </a:r>
            <a:r>
              <a:rPr lang="en-AE" sz="1000" b="1" baseline="0">
                <a:solidFill>
                  <a:srgbClr val="C00000"/>
                </a:solidFill>
              </a:rPr>
              <a:t> to Consider:</a:t>
            </a:r>
          </a:p>
          <a:p>
            <a:pPr algn="l"/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1. 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Picking the Sales Price from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Sales Price List</a:t>
            </a:r>
          </a:p>
          <a:p>
            <a:pPr algn="l"/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2. 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SNo addition and deletion is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reseting properly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.</a:t>
            </a:r>
          </a:p>
          <a:p>
            <a:pPr algn="l"/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3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.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Same Item 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is not added again in the quotation.</a:t>
            </a:r>
          </a:p>
          <a:p>
            <a:pPr algn="l"/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4. Discount, VAT and Total </a:t>
            </a:r>
            <a:r>
              <a:rPr lang="en-AE" sz="1000" b="1" baseline="0">
                <a:solidFill>
                  <a:schemeClr val="accent6">
                    <a:lumMod val="75000"/>
                  </a:schemeClr>
                </a:solidFill>
              </a:rPr>
              <a:t>Calculation is Proper and Accurate</a:t>
            </a:r>
            <a:r>
              <a:rPr lang="en-AE" sz="1000" b="0" baseline="0">
                <a:solidFill>
                  <a:schemeClr val="accent6">
                    <a:lumMod val="75000"/>
                  </a:schemeClr>
                </a:solidFill>
              </a:rPr>
              <a:t>.</a:t>
            </a:r>
          </a:p>
          <a:p>
            <a:pPr algn="l"/>
            <a:endParaRPr lang="en-AE" sz="1000" b="1">
              <a:solidFill>
                <a:schemeClr val="accent6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282015</xdr:colOff>
      <xdr:row>89</xdr:row>
      <xdr:rowOff>146237</xdr:rowOff>
    </xdr:from>
    <xdr:to>
      <xdr:col>15</xdr:col>
      <xdr:colOff>91515</xdr:colOff>
      <xdr:row>95</xdr:row>
      <xdr:rowOff>114487</xdr:rowOff>
    </xdr:to>
    <xdr:grpSp>
      <xdr:nvGrpSpPr>
        <xdr:cNvPr id="202" name="Group 201">
          <a:extLst>
            <a:ext uri="{FF2B5EF4-FFF2-40B4-BE49-F238E27FC236}">
              <a16:creationId xmlns:a16="http://schemas.microsoft.com/office/drawing/2014/main" id="{A02E6BFE-9FAF-4750-9836-67FB8DE9B12A}"/>
            </a:ext>
          </a:extLst>
        </xdr:cNvPr>
        <xdr:cNvGrpSpPr/>
      </xdr:nvGrpSpPr>
      <xdr:grpSpPr>
        <a:xfrm>
          <a:off x="536015" y="16535587"/>
          <a:ext cx="7905750" cy="1073150"/>
          <a:chOff x="254000" y="8286750"/>
          <a:chExt cx="7747000" cy="1073150"/>
        </a:xfrm>
      </xdr:grpSpPr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8985E9A-E640-4A4C-9A1D-688404D57F1F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Show and Edit Q</a:t>
            </a:r>
            <a:r>
              <a:rPr lang="en-AE" sz="1400" b="0" baseline="0">
                <a:solidFill>
                  <a:schemeClr val="bg1"/>
                </a:solidFill>
              </a:rPr>
              <a:t>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sQuotEdit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3C18C344-25D0-4F9D-97C9-9D62D7CC5FB9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sQuotEdit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Edit and Save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</xdr:col>
      <xdr:colOff>276785</xdr:colOff>
      <xdr:row>96</xdr:row>
      <xdr:rowOff>82737</xdr:rowOff>
    </xdr:from>
    <xdr:to>
      <xdr:col>15</xdr:col>
      <xdr:colOff>86285</xdr:colOff>
      <xdr:row>105</xdr:row>
      <xdr:rowOff>16622</xdr:rowOff>
    </xdr:to>
    <xdr:grpSp>
      <xdr:nvGrpSpPr>
        <xdr:cNvPr id="207" name="Group 206">
          <a:extLst>
            <a:ext uri="{FF2B5EF4-FFF2-40B4-BE49-F238E27FC236}">
              <a16:creationId xmlns:a16="http://schemas.microsoft.com/office/drawing/2014/main" id="{0977374F-3AFF-4D75-9C08-8ED950B98DCB}"/>
            </a:ext>
          </a:extLst>
        </xdr:cNvPr>
        <xdr:cNvGrpSpPr/>
      </xdr:nvGrpSpPr>
      <xdr:grpSpPr>
        <a:xfrm>
          <a:off x="530785" y="17761137"/>
          <a:ext cx="7905750" cy="1591235"/>
          <a:chOff x="254000" y="8286750"/>
          <a:chExt cx="7747000" cy="1593850"/>
        </a:xfrm>
      </xdr:grpSpPr>
      <xdr:sp macro="" textlink="">
        <xdr:nvSpPr>
          <xdr:cNvPr id="208" name="Rectangle 207">
            <a:extLst>
              <a:ext uri="{FF2B5EF4-FFF2-40B4-BE49-F238E27FC236}">
                <a16:creationId xmlns:a16="http://schemas.microsoft.com/office/drawing/2014/main" id="{E1E09958-4611-401A-AA01-E8A3B4B70E08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Delete Q</a:t>
            </a:r>
            <a:r>
              <a:rPr lang="en-AE" sz="1400" b="0" baseline="0">
                <a:solidFill>
                  <a:schemeClr val="bg1"/>
                </a:solidFill>
              </a:rPr>
              <a:t>uotation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9" name="Rectangle 208">
            <a:extLst>
              <a:ext uri="{FF2B5EF4-FFF2-40B4-BE49-F238E27FC236}">
                <a16:creationId xmlns:a16="http://schemas.microsoft.com/office/drawing/2014/main" id="{F0165D17-1070-40DB-9849-40D581BB4C01}"/>
              </a:ext>
            </a:extLst>
          </xdr:cNvPr>
          <xdr:cNvSpPr/>
        </xdr:nvSpPr>
        <xdr:spPr>
          <a:xfrm>
            <a:off x="254000" y="8572500"/>
            <a:ext cx="7746997" cy="1308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delQot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Delete Quote Record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 baseline="0"/>
              <a:t>          3</a:t>
            </a:r>
            <a:r>
              <a:rPr lang="en-US" sz="1000" b="1"/>
              <a:t>.  Read qotStat.csv file and save with 'Deleted'  </a:t>
            </a:r>
          </a:p>
          <a:p>
            <a:pPr algn="l"/>
            <a:r>
              <a:rPr lang="en-US" sz="1000" b="1">
                <a:solidFill>
                  <a:srgbClr val="00B050"/>
                </a:solidFill>
              </a:rPr>
              <a:t>Note:</a:t>
            </a:r>
            <a:r>
              <a:rPr lang="en-US" sz="1000" b="1" baseline="0">
                <a:solidFill>
                  <a:srgbClr val="00B050"/>
                </a:solidFill>
              </a:rPr>
              <a:t>   -  </a:t>
            </a:r>
            <a:r>
              <a:rPr lang="en-US" sz="1000" b="0">
                <a:solidFill>
                  <a:srgbClr val="00B050"/>
                </a:solidFill>
              </a:rPr>
              <a:t>No need to mentioned "Edit"</a:t>
            </a:r>
            <a:r>
              <a:rPr lang="en-US" sz="1000" b="0" baseline="0">
                <a:solidFill>
                  <a:srgbClr val="00B050"/>
                </a:solidFill>
              </a:rPr>
              <a:t> or "Deleted" in </a:t>
            </a:r>
            <a:r>
              <a:rPr lang="en-US" sz="1000" b="0">
                <a:solidFill>
                  <a:srgbClr val="00B050"/>
                </a:solidFill>
              </a:rPr>
              <a:t>qotAddi.csv because it's </a:t>
            </a:r>
            <a:r>
              <a:rPr lang="en-US" sz="1000" b="0" baseline="0">
                <a:solidFill>
                  <a:srgbClr val="00B050"/>
                </a:solidFill>
              </a:rPr>
              <a:t>not required "Edit" or "Deleted" data will delete by Merge Function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   while synchronizing Entire Quotation data,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-  in case of qotStat don't  want to delete through Merge function because 'closed' status is the additional record' need tracking.</a:t>
            </a:r>
            <a:endParaRPr lang="en-AE" sz="1000" b="1">
              <a:solidFill>
                <a:srgbClr val="00B050"/>
              </a:solidFill>
            </a:endParaRPr>
          </a:p>
        </xdr:txBody>
      </xdr:sp>
    </xdr:grpSp>
    <xdr:clientData/>
  </xdr:twoCellAnchor>
  <xdr:twoCellAnchor>
    <xdr:from>
      <xdr:col>1</xdr:col>
      <xdr:colOff>259603</xdr:colOff>
      <xdr:row>108</xdr:row>
      <xdr:rowOff>70037</xdr:rowOff>
    </xdr:from>
    <xdr:to>
      <xdr:col>15</xdr:col>
      <xdr:colOff>69103</xdr:colOff>
      <xdr:row>114</xdr:row>
      <xdr:rowOff>38287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293B854F-2BA2-4DC3-8EBA-B30B9F537AB1}"/>
            </a:ext>
          </a:extLst>
        </xdr:cNvPr>
        <xdr:cNvGrpSpPr/>
      </xdr:nvGrpSpPr>
      <xdr:grpSpPr>
        <a:xfrm>
          <a:off x="513603" y="19958237"/>
          <a:ext cx="7905750" cy="1073150"/>
          <a:chOff x="254000" y="8286750"/>
          <a:chExt cx="7747000" cy="1073150"/>
        </a:xfrm>
      </xdr:grpSpPr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E7545036-7858-440F-8DCD-4465250A46CB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>
                <a:solidFill>
                  <a:schemeClr val="bg1"/>
                </a:solidFill>
              </a:rPr>
              <a:t>Download Qutation as PDF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sQuotPdf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B142D0E5-905F-402E-886A-A4297FECF86E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sQuotPdf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Download Quote as PDF)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</xdr:col>
      <xdr:colOff>258856</xdr:colOff>
      <xdr:row>115</xdr:row>
      <xdr:rowOff>149226</xdr:rowOff>
    </xdr:from>
    <xdr:to>
      <xdr:col>15</xdr:col>
      <xdr:colOff>68356</xdr:colOff>
      <xdr:row>122</xdr:row>
      <xdr:rowOff>111126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87E440FB-DB76-4712-AAF7-2E4F473BDD2A}"/>
            </a:ext>
          </a:extLst>
        </xdr:cNvPr>
        <xdr:cNvGrpSpPr/>
      </xdr:nvGrpSpPr>
      <xdr:grpSpPr>
        <a:xfrm>
          <a:off x="512856" y="21326476"/>
          <a:ext cx="7905750" cy="1250950"/>
          <a:chOff x="254000" y="8286750"/>
          <a:chExt cx="7747000" cy="1250950"/>
        </a:xfrm>
      </xdr:grpSpPr>
      <xdr:sp macro="" textlink="">
        <xdr:nvSpPr>
          <xdr:cNvPr id="221" name="Rectangle 220">
            <a:extLst>
              <a:ext uri="{FF2B5EF4-FFF2-40B4-BE49-F238E27FC236}">
                <a16:creationId xmlns:a16="http://schemas.microsoft.com/office/drawing/2014/main" id="{1B581C27-D98A-4C64-9C44-BE3561882854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 baseline="0">
                <a:solidFill>
                  <a:schemeClr val="bg1"/>
                </a:solidFill>
              </a:rPr>
              <a:t>Synchronize Quote Data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22" name="Rectangle 221">
            <a:extLst>
              <a:ext uri="{FF2B5EF4-FFF2-40B4-BE49-F238E27FC236}">
                <a16:creationId xmlns:a16="http://schemas.microsoft.com/office/drawing/2014/main" id="{870E2075-E5B6-415B-AB1F-389DBAB3F3B4}"/>
              </a:ext>
            </a:extLst>
          </xdr:cNvPr>
          <xdr:cNvSpPr/>
        </xdr:nvSpPr>
        <xdr:spPr>
          <a:xfrm>
            <a:off x="254000" y="8572500"/>
            <a:ext cx="7746997" cy="9652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syncQuot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synchronize Quote Data and save in 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 process and Save in qotBasic.csv</a:t>
            </a:r>
          </a:p>
          <a:p>
            <a:pPr algn="l"/>
            <a:r>
              <a:rPr lang="en-US" sz="1000" b="1"/>
              <a:t>          3.  Read qotAddi.csv file process and Save in qotAddi.csv</a:t>
            </a:r>
          </a:p>
          <a:p>
            <a:pPr algn="l"/>
            <a:r>
              <a:rPr lang="en-US" sz="1000" b="1"/>
              <a:t>          4.  Read qotStat.csv file process and Save in qotStat.csv</a:t>
            </a:r>
          </a:p>
          <a:p>
            <a:pPr algn="l"/>
            <a:endParaRPr lang="en-US" sz="1000" b="1"/>
          </a:p>
          <a:p>
            <a:pPr algn="l"/>
            <a:endParaRPr lang="en-US" sz="1000" b="1"/>
          </a:p>
        </xdr:txBody>
      </xdr:sp>
    </xdr:grpSp>
    <xdr:clientData/>
  </xdr:twoCellAnchor>
  <xdr:twoCellAnchor>
    <xdr:from>
      <xdr:col>11</xdr:col>
      <xdr:colOff>6090</xdr:colOff>
      <xdr:row>15</xdr:row>
      <xdr:rowOff>88821</xdr:rowOff>
    </xdr:from>
    <xdr:to>
      <xdr:col>12</xdr:col>
      <xdr:colOff>280158</xdr:colOff>
      <xdr:row>16</xdr:row>
      <xdr:rowOff>184845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FB11D91-DB2A-4582-4332-BF04EEF70CEF}"/>
            </a:ext>
          </a:extLst>
        </xdr:cNvPr>
        <xdr:cNvSpPr txBox="1"/>
      </xdr:nvSpPr>
      <xdr:spPr>
        <a:xfrm>
          <a:off x="6365859" y="2873052"/>
          <a:ext cx="884645" cy="281639"/>
        </a:xfrm>
        <a:custGeom>
          <a:avLst/>
          <a:gdLst>
            <a:gd name="connsiteX0" fmla="*/ 0 w 884645"/>
            <a:gd name="connsiteY0" fmla="*/ 0 h 281639"/>
            <a:gd name="connsiteX1" fmla="*/ 451169 w 884645"/>
            <a:gd name="connsiteY1" fmla="*/ 0 h 281639"/>
            <a:gd name="connsiteX2" fmla="*/ 884645 w 884645"/>
            <a:gd name="connsiteY2" fmla="*/ 0 h 281639"/>
            <a:gd name="connsiteX3" fmla="*/ 884645 w 884645"/>
            <a:gd name="connsiteY3" fmla="*/ 281639 h 281639"/>
            <a:gd name="connsiteX4" fmla="*/ 424630 w 884645"/>
            <a:gd name="connsiteY4" fmla="*/ 281639 h 281639"/>
            <a:gd name="connsiteX5" fmla="*/ 0 w 884645"/>
            <a:gd name="connsiteY5" fmla="*/ 281639 h 281639"/>
            <a:gd name="connsiteX6" fmla="*/ 0 w 884645"/>
            <a:gd name="connsiteY6" fmla="*/ 0 h 2816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884645" h="281639" fill="none" extrusionOk="0">
              <a:moveTo>
                <a:pt x="0" y="0"/>
              </a:moveTo>
              <a:cubicBezTo>
                <a:pt x="141971" y="-2406"/>
                <a:pt x="292587" y="20310"/>
                <a:pt x="451169" y="0"/>
              </a:cubicBezTo>
              <a:cubicBezTo>
                <a:pt x="609751" y="-20310"/>
                <a:pt x="742710" y="15316"/>
                <a:pt x="884645" y="0"/>
              </a:cubicBezTo>
              <a:cubicBezTo>
                <a:pt x="916563" y="87844"/>
                <a:pt x="874796" y="203199"/>
                <a:pt x="884645" y="281639"/>
              </a:cubicBezTo>
              <a:cubicBezTo>
                <a:pt x="787121" y="322166"/>
                <a:pt x="611316" y="256485"/>
                <a:pt x="424630" y="281639"/>
              </a:cubicBezTo>
              <a:cubicBezTo>
                <a:pt x="237944" y="306793"/>
                <a:pt x="155839" y="243478"/>
                <a:pt x="0" y="281639"/>
              </a:cubicBezTo>
              <a:cubicBezTo>
                <a:pt x="-30092" y="186335"/>
                <a:pt x="7150" y="68226"/>
                <a:pt x="0" y="0"/>
              </a:cubicBezTo>
              <a:close/>
            </a:path>
            <a:path w="884645" h="281639" stroke="0" extrusionOk="0">
              <a:moveTo>
                <a:pt x="0" y="0"/>
              </a:moveTo>
              <a:cubicBezTo>
                <a:pt x="127468" y="-46462"/>
                <a:pt x="250236" y="41478"/>
                <a:pt x="424630" y="0"/>
              </a:cubicBezTo>
              <a:cubicBezTo>
                <a:pt x="599024" y="-41478"/>
                <a:pt x="692310" y="42528"/>
                <a:pt x="884645" y="0"/>
              </a:cubicBezTo>
              <a:cubicBezTo>
                <a:pt x="903508" y="105301"/>
                <a:pt x="855004" y="214727"/>
                <a:pt x="884645" y="281639"/>
              </a:cubicBezTo>
              <a:cubicBezTo>
                <a:pt x="728406" y="302721"/>
                <a:pt x="607138" y="279996"/>
                <a:pt x="433476" y="281639"/>
              </a:cubicBezTo>
              <a:cubicBezTo>
                <a:pt x="259814" y="283282"/>
                <a:pt x="196937" y="234896"/>
                <a:pt x="0" y="281639"/>
              </a:cubicBezTo>
              <a:cubicBezTo>
                <a:pt x="-33046" y="161834"/>
                <a:pt x="33519" y="113465"/>
                <a:pt x="0" y="0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58228927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500"/>
            <a:t>. Save data in qotBasic</a:t>
          </a:r>
        </a:p>
        <a:p>
          <a:r>
            <a:rPr lang="en-AE" sz="500"/>
            <a:t>.</a:t>
          </a:r>
          <a:r>
            <a:rPr lang="en-AE" sz="500" baseline="0"/>
            <a:t> Save data in qotAddi</a:t>
          </a:r>
        </a:p>
        <a:p>
          <a:r>
            <a:rPr lang="en-AE" sz="500" baseline="0"/>
            <a:t>. Save Data in qotStat as </a:t>
          </a:r>
          <a:r>
            <a:rPr lang="en-AE" sz="500" baseline="0">
              <a:solidFill>
                <a:srgbClr val="FF0000"/>
              </a:solidFill>
            </a:rPr>
            <a:t>(Open)</a:t>
          </a:r>
          <a:endParaRPr lang="en-AE" sz="5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432022</xdr:colOff>
      <xdr:row>16</xdr:row>
      <xdr:rowOff>39389</xdr:rowOff>
    </xdr:from>
    <xdr:to>
      <xdr:col>11</xdr:col>
      <xdr:colOff>6090</xdr:colOff>
      <xdr:row>16</xdr:row>
      <xdr:rowOff>44026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5B07903-C12E-B65D-CDDC-824E96357151}"/>
            </a:ext>
          </a:extLst>
        </xdr:cNvPr>
        <xdr:cNvCxnSpPr>
          <a:stCxn id="23" idx="3"/>
          <a:endCxn id="13" idx="1"/>
        </xdr:cNvCxnSpPr>
      </xdr:nvCxnSpPr>
      <xdr:spPr>
        <a:xfrm>
          <a:off x="6181214" y="3009235"/>
          <a:ext cx="184645" cy="4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599832</xdr:colOff>
      <xdr:row>22</xdr:row>
      <xdr:rowOff>166078</xdr:rowOff>
    </xdr:from>
    <xdr:to>
      <xdr:col>12</xdr:col>
      <xdr:colOff>263323</xdr:colOff>
      <xdr:row>24</xdr:row>
      <xdr:rowOff>76486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124CD71-C8CA-491F-8819-E43992BF003F}"/>
            </a:ext>
          </a:extLst>
        </xdr:cNvPr>
        <xdr:cNvSpPr txBox="1"/>
      </xdr:nvSpPr>
      <xdr:spPr>
        <a:xfrm>
          <a:off x="6340232" y="4237335"/>
          <a:ext cx="882691" cy="280522"/>
        </a:xfrm>
        <a:custGeom>
          <a:avLst/>
          <a:gdLst>
            <a:gd name="connsiteX0" fmla="*/ 0 w 882691"/>
            <a:gd name="connsiteY0" fmla="*/ 0 h 280522"/>
            <a:gd name="connsiteX1" fmla="*/ 450172 w 882691"/>
            <a:gd name="connsiteY1" fmla="*/ 0 h 280522"/>
            <a:gd name="connsiteX2" fmla="*/ 882691 w 882691"/>
            <a:gd name="connsiteY2" fmla="*/ 0 h 280522"/>
            <a:gd name="connsiteX3" fmla="*/ 882691 w 882691"/>
            <a:gd name="connsiteY3" fmla="*/ 280522 h 280522"/>
            <a:gd name="connsiteX4" fmla="*/ 423692 w 882691"/>
            <a:gd name="connsiteY4" fmla="*/ 280522 h 280522"/>
            <a:gd name="connsiteX5" fmla="*/ 0 w 882691"/>
            <a:gd name="connsiteY5" fmla="*/ 280522 h 280522"/>
            <a:gd name="connsiteX6" fmla="*/ 0 w 882691"/>
            <a:gd name="connsiteY6" fmla="*/ 0 h 2805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882691" h="280522" fill="none" extrusionOk="0">
              <a:moveTo>
                <a:pt x="0" y="0"/>
              </a:moveTo>
              <a:cubicBezTo>
                <a:pt x="194741" y="-39474"/>
                <a:pt x="338017" y="16301"/>
                <a:pt x="450172" y="0"/>
              </a:cubicBezTo>
              <a:cubicBezTo>
                <a:pt x="562327" y="-16301"/>
                <a:pt x="740411" y="21883"/>
                <a:pt x="882691" y="0"/>
              </a:cubicBezTo>
              <a:cubicBezTo>
                <a:pt x="913208" y="59263"/>
                <a:pt x="851437" y="181976"/>
                <a:pt x="882691" y="280522"/>
              </a:cubicBezTo>
              <a:cubicBezTo>
                <a:pt x="670625" y="291589"/>
                <a:pt x="610674" y="270373"/>
                <a:pt x="423692" y="280522"/>
              </a:cubicBezTo>
              <a:cubicBezTo>
                <a:pt x="236710" y="290671"/>
                <a:pt x="209492" y="252029"/>
                <a:pt x="0" y="280522"/>
              </a:cubicBezTo>
              <a:cubicBezTo>
                <a:pt x="-25088" y="167967"/>
                <a:pt x="30483" y="68127"/>
                <a:pt x="0" y="0"/>
              </a:cubicBezTo>
              <a:close/>
            </a:path>
            <a:path w="882691" h="280522" stroke="0" extrusionOk="0">
              <a:moveTo>
                <a:pt x="0" y="0"/>
              </a:moveTo>
              <a:cubicBezTo>
                <a:pt x="175535" y="-42863"/>
                <a:pt x="219365" y="25883"/>
                <a:pt x="423692" y="0"/>
              </a:cubicBezTo>
              <a:cubicBezTo>
                <a:pt x="628019" y="-25883"/>
                <a:pt x="656798" y="34360"/>
                <a:pt x="882691" y="0"/>
              </a:cubicBezTo>
              <a:cubicBezTo>
                <a:pt x="890716" y="126668"/>
                <a:pt x="880426" y="169164"/>
                <a:pt x="882691" y="280522"/>
              </a:cubicBezTo>
              <a:cubicBezTo>
                <a:pt x="725131" y="293740"/>
                <a:pt x="625709" y="269622"/>
                <a:pt x="432519" y="280522"/>
              </a:cubicBezTo>
              <a:cubicBezTo>
                <a:pt x="239329" y="291422"/>
                <a:pt x="200140" y="232457"/>
                <a:pt x="0" y="280522"/>
              </a:cubicBezTo>
              <a:cubicBezTo>
                <a:pt x="-9154" y="145640"/>
                <a:pt x="5739" y="136254"/>
                <a:pt x="0" y="0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58228927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500"/>
            <a:t>. Save data in qotBasic</a:t>
          </a:r>
        </a:p>
        <a:p>
          <a:r>
            <a:rPr lang="en-AE" sz="500"/>
            <a:t>.</a:t>
          </a:r>
          <a:r>
            <a:rPr lang="en-AE" sz="500" baseline="0"/>
            <a:t> Save data in qotAddi</a:t>
          </a:r>
        </a:p>
        <a:p>
          <a:r>
            <a:rPr lang="en-AE" sz="500" baseline="0"/>
            <a:t>. Save Data in qotStat as </a:t>
          </a:r>
          <a:r>
            <a:rPr lang="en-AE" sz="500" baseline="0">
              <a:solidFill>
                <a:srgbClr val="FF0000"/>
              </a:solidFill>
            </a:rPr>
            <a:t>(Open)</a:t>
          </a:r>
          <a:endParaRPr lang="en-AE" sz="5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432535</xdr:colOff>
      <xdr:row>23</xdr:row>
      <xdr:rowOff>112924</xdr:rowOff>
    </xdr:from>
    <xdr:to>
      <xdr:col>10</xdr:col>
      <xdr:colOff>599832</xdr:colOff>
      <xdr:row>23</xdr:row>
      <xdr:rowOff>121282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12A1F81-61F6-4A9A-A4A8-D345657113D3}"/>
            </a:ext>
          </a:extLst>
        </xdr:cNvPr>
        <xdr:cNvCxnSpPr>
          <a:stCxn id="8" idx="3"/>
          <a:endCxn id="25" idx="1"/>
        </xdr:cNvCxnSpPr>
      </xdr:nvCxnSpPr>
      <xdr:spPr>
        <a:xfrm>
          <a:off x="6172935" y="4369238"/>
          <a:ext cx="167297" cy="83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33245</xdr:colOff>
      <xdr:row>30</xdr:row>
      <xdr:rowOff>139701</xdr:rowOff>
    </xdr:from>
    <xdr:to>
      <xdr:col>12</xdr:col>
      <xdr:colOff>399143</xdr:colOff>
      <xdr:row>31</xdr:row>
      <xdr:rowOff>171451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9E3320AE-0131-4B62-A0AE-8000A4E259BE}"/>
            </a:ext>
          </a:extLst>
        </xdr:cNvPr>
        <xdr:cNvSpPr txBox="1"/>
      </xdr:nvSpPr>
      <xdr:spPr>
        <a:xfrm>
          <a:off x="6383245" y="5664201"/>
          <a:ext cx="975498" cy="215900"/>
        </a:xfrm>
        <a:custGeom>
          <a:avLst/>
          <a:gdLst>
            <a:gd name="connsiteX0" fmla="*/ 0 w 975498"/>
            <a:gd name="connsiteY0" fmla="*/ 0 h 215900"/>
            <a:gd name="connsiteX1" fmla="*/ 497504 w 975498"/>
            <a:gd name="connsiteY1" fmla="*/ 0 h 215900"/>
            <a:gd name="connsiteX2" fmla="*/ 975498 w 975498"/>
            <a:gd name="connsiteY2" fmla="*/ 0 h 215900"/>
            <a:gd name="connsiteX3" fmla="*/ 975498 w 975498"/>
            <a:gd name="connsiteY3" fmla="*/ 215900 h 215900"/>
            <a:gd name="connsiteX4" fmla="*/ 468239 w 975498"/>
            <a:gd name="connsiteY4" fmla="*/ 215900 h 215900"/>
            <a:gd name="connsiteX5" fmla="*/ 0 w 975498"/>
            <a:gd name="connsiteY5" fmla="*/ 215900 h 215900"/>
            <a:gd name="connsiteX6" fmla="*/ 0 w 975498"/>
            <a:gd name="connsiteY6" fmla="*/ 0 h 215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75498" h="215900" fill="none" extrusionOk="0">
              <a:moveTo>
                <a:pt x="0" y="0"/>
              </a:moveTo>
              <a:cubicBezTo>
                <a:pt x="154074" y="-48128"/>
                <a:pt x="354349" y="28579"/>
                <a:pt x="497504" y="0"/>
              </a:cubicBezTo>
              <a:cubicBezTo>
                <a:pt x="640659" y="-28579"/>
                <a:pt x="790789" y="39788"/>
                <a:pt x="975498" y="0"/>
              </a:cubicBezTo>
              <a:cubicBezTo>
                <a:pt x="986406" y="52146"/>
                <a:pt x="956442" y="153875"/>
                <a:pt x="975498" y="215900"/>
              </a:cubicBezTo>
              <a:cubicBezTo>
                <a:pt x="803418" y="238078"/>
                <a:pt x="613003" y="159809"/>
                <a:pt x="468239" y="215900"/>
              </a:cubicBezTo>
              <a:cubicBezTo>
                <a:pt x="323475" y="271991"/>
                <a:pt x="143416" y="162945"/>
                <a:pt x="0" y="215900"/>
              </a:cubicBezTo>
              <a:cubicBezTo>
                <a:pt x="-8142" y="121398"/>
                <a:pt x="5234" y="103665"/>
                <a:pt x="0" y="0"/>
              </a:cubicBezTo>
              <a:close/>
            </a:path>
            <a:path w="975498" h="215900" stroke="0" extrusionOk="0">
              <a:moveTo>
                <a:pt x="0" y="0"/>
              </a:moveTo>
              <a:cubicBezTo>
                <a:pt x="180961" y="-32374"/>
                <a:pt x="362026" y="23080"/>
                <a:pt x="468239" y="0"/>
              </a:cubicBezTo>
              <a:cubicBezTo>
                <a:pt x="574452" y="-23080"/>
                <a:pt x="755730" y="60806"/>
                <a:pt x="975498" y="0"/>
              </a:cubicBezTo>
              <a:cubicBezTo>
                <a:pt x="993268" y="91745"/>
                <a:pt x="955263" y="116233"/>
                <a:pt x="975498" y="215900"/>
              </a:cubicBezTo>
              <a:cubicBezTo>
                <a:pt x="789221" y="216425"/>
                <a:pt x="593866" y="179050"/>
                <a:pt x="477994" y="215900"/>
              </a:cubicBezTo>
              <a:cubicBezTo>
                <a:pt x="362122" y="252750"/>
                <a:pt x="157946" y="160264"/>
                <a:pt x="0" y="215900"/>
              </a:cubicBezTo>
              <a:cubicBezTo>
                <a:pt x="-6938" y="149142"/>
                <a:pt x="9331" y="78774"/>
                <a:pt x="0" y="0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58228927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500"/>
            <a:t>. Save data in qotBasic as </a:t>
          </a:r>
          <a:r>
            <a:rPr lang="en-AE" sz="500">
              <a:solidFill>
                <a:srgbClr val="FF0000"/>
              </a:solidFill>
            </a:rPr>
            <a:t>(Edited)</a:t>
          </a:r>
        </a:p>
        <a:p>
          <a:r>
            <a:rPr lang="en-AE" sz="500" baseline="0"/>
            <a:t>. Save Data in qotStat as </a:t>
          </a:r>
          <a:r>
            <a:rPr lang="en-AE" sz="500" baseline="0">
              <a:solidFill>
                <a:srgbClr val="FF0000"/>
              </a:solidFill>
            </a:rPr>
            <a:t>(Open)</a:t>
          </a:r>
          <a:endParaRPr lang="en-AE" sz="5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449826</xdr:colOff>
      <xdr:row>31</xdr:row>
      <xdr:rowOff>60940</xdr:rowOff>
    </xdr:from>
    <xdr:to>
      <xdr:col>11</xdr:col>
      <xdr:colOff>33245</xdr:colOff>
      <xdr:row>31</xdr:row>
      <xdr:rowOff>63501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ACC9BF1-53E7-4926-93A4-F260E398C4F3}"/>
            </a:ext>
          </a:extLst>
        </xdr:cNvPr>
        <xdr:cNvCxnSpPr>
          <a:stCxn id="12" idx="3"/>
          <a:endCxn id="44" idx="1"/>
        </xdr:cNvCxnSpPr>
      </xdr:nvCxnSpPr>
      <xdr:spPr>
        <a:xfrm>
          <a:off x="6190226" y="5769590"/>
          <a:ext cx="193019" cy="25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386520</xdr:colOff>
      <xdr:row>29</xdr:row>
      <xdr:rowOff>33131</xdr:rowOff>
    </xdr:from>
    <xdr:to>
      <xdr:col>6</xdr:col>
      <xdr:colOff>226390</xdr:colOff>
      <xdr:row>33</xdr:row>
      <xdr:rowOff>88347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256B6A43-38F8-33F7-0AA4-9E847B598C9F}"/>
            </a:ext>
          </a:extLst>
        </xdr:cNvPr>
        <xdr:cNvSpPr/>
      </xdr:nvSpPr>
      <xdr:spPr>
        <a:xfrm>
          <a:off x="2462694" y="5317435"/>
          <a:ext cx="1054653" cy="784086"/>
        </a:xfrm>
        <a:custGeom>
          <a:avLst/>
          <a:gdLst>
            <a:gd name="connsiteX0" fmla="*/ 0 w 1054653"/>
            <a:gd name="connsiteY0" fmla="*/ 392043 h 784086"/>
            <a:gd name="connsiteX1" fmla="*/ 258390 w 1054653"/>
            <a:gd name="connsiteY1" fmla="*/ 199942 h 784086"/>
            <a:gd name="connsiteX2" fmla="*/ 527327 w 1054653"/>
            <a:gd name="connsiteY2" fmla="*/ 0 h 784086"/>
            <a:gd name="connsiteX3" fmla="*/ 785717 w 1054653"/>
            <a:gd name="connsiteY3" fmla="*/ 192101 h 784086"/>
            <a:gd name="connsiteX4" fmla="*/ 1054653 w 1054653"/>
            <a:gd name="connsiteY4" fmla="*/ 392043 h 784086"/>
            <a:gd name="connsiteX5" fmla="*/ 806810 w 1054653"/>
            <a:gd name="connsiteY5" fmla="*/ 576303 h 784086"/>
            <a:gd name="connsiteX6" fmla="*/ 527327 w 1054653"/>
            <a:gd name="connsiteY6" fmla="*/ 784086 h 784086"/>
            <a:gd name="connsiteX7" fmla="*/ 274210 w 1054653"/>
            <a:gd name="connsiteY7" fmla="*/ 595905 h 784086"/>
            <a:gd name="connsiteX8" fmla="*/ 0 w 1054653"/>
            <a:gd name="connsiteY8" fmla="*/ 392043 h 7840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54653" h="784086" fill="none" extrusionOk="0">
              <a:moveTo>
                <a:pt x="0" y="392043"/>
              </a:moveTo>
              <a:cubicBezTo>
                <a:pt x="114577" y="294016"/>
                <a:pt x="163996" y="277091"/>
                <a:pt x="258390" y="199942"/>
              </a:cubicBezTo>
              <a:cubicBezTo>
                <a:pt x="352784" y="122793"/>
                <a:pt x="476144" y="58235"/>
                <a:pt x="527327" y="0"/>
              </a:cubicBezTo>
              <a:cubicBezTo>
                <a:pt x="658895" y="53362"/>
                <a:pt x="660514" y="117632"/>
                <a:pt x="785717" y="192101"/>
              </a:cubicBezTo>
              <a:cubicBezTo>
                <a:pt x="910920" y="266570"/>
                <a:pt x="975882" y="376620"/>
                <a:pt x="1054653" y="392043"/>
              </a:cubicBezTo>
              <a:cubicBezTo>
                <a:pt x="939494" y="484370"/>
                <a:pt x="846402" y="515335"/>
                <a:pt x="806810" y="576303"/>
              </a:cubicBezTo>
              <a:cubicBezTo>
                <a:pt x="767218" y="637271"/>
                <a:pt x="633851" y="653400"/>
                <a:pt x="527327" y="784086"/>
              </a:cubicBezTo>
              <a:cubicBezTo>
                <a:pt x="443063" y="752241"/>
                <a:pt x="335825" y="635490"/>
                <a:pt x="274210" y="595905"/>
              </a:cubicBezTo>
              <a:cubicBezTo>
                <a:pt x="212595" y="556320"/>
                <a:pt x="121566" y="481823"/>
                <a:pt x="0" y="392043"/>
              </a:cubicBezTo>
              <a:close/>
            </a:path>
            <a:path w="1054653" h="784086" stroke="0" extrusionOk="0">
              <a:moveTo>
                <a:pt x="0" y="392043"/>
              </a:moveTo>
              <a:cubicBezTo>
                <a:pt x="105823" y="286393"/>
                <a:pt x="201103" y="286764"/>
                <a:pt x="253117" y="203862"/>
              </a:cubicBezTo>
              <a:cubicBezTo>
                <a:pt x="305131" y="120960"/>
                <a:pt x="472361" y="72658"/>
                <a:pt x="527327" y="0"/>
              </a:cubicBezTo>
              <a:cubicBezTo>
                <a:pt x="650807" y="66163"/>
                <a:pt x="726371" y="156431"/>
                <a:pt x="790990" y="196022"/>
              </a:cubicBezTo>
              <a:cubicBezTo>
                <a:pt x="855609" y="235613"/>
                <a:pt x="954195" y="349811"/>
                <a:pt x="1054653" y="392043"/>
              </a:cubicBezTo>
              <a:cubicBezTo>
                <a:pt x="1003285" y="467950"/>
                <a:pt x="871219" y="517077"/>
                <a:pt x="796263" y="584144"/>
              </a:cubicBezTo>
              <a:cubicBezTo>
                <a:pt x="721307" y="651211"/>
                <a:pt x="628134" y="696596"/>
                <a:pt x="527327" y="784086"/>
              </a:cubicBezTo>
              <a:cubicBezTo>
                <a:pt x="400312" y="731219"/>
                <a:pt x="389438" y="652349"/>
                <a:pt x="253117" y="580224"/>
              </a:cubicBezTo>
              <a:cubicBezTo>
                <a:pt x="116796" y="508099"/>
                <a:pt x="106488" y="465008"/>
                <a:pt x="0" y="392043"/>
              </a:cubicBezTo>
              <a:close/>
            </a:path>
          </a:pathLst>
        </a:custGeom>
        <a:solidFill>
          <a:schemeClr val="lt1"/>
        </a:solidFill>
        <a:ln w="6350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1616222566">
                <a:prstGeom prst="diamond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pPr marL="0" indent="0" algn="ctr"/>
          <a:r>
            <a:rPr lang="en-AE" sz="600">
              <a:solidFill>
                <a:schemeClr val="dk1"/>
              </a:solidFill>
              <a:latin typeface="+mn-lt"/>
              <a:ea typeface="+mn-ea"/>
              <a:cs typeface="+mn-cs"/>
            </a:rPr>
            <a:t>Sales</a:t>
          </a:r>
          <a:r>
            <a:rPr lang="en-AE" sz="600" baseline="0">
              <a:solidFill>
                <a:schemeClr val="dk1"/>
              </a:solidFill>
              <a:latin typeface="+mn-lt"/>
              <a:ea typeface="+mn-ea"/>
              <a:cs typeface="+mn-cs"/>
            </a:rPr>
            <a:t> Order is not there against such Quotation</a:t>
          </a:r>
          <a:endParaRPr lang="en-AE" sz="6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226390</xdr:colOff>
      <xdr:row>31</xdr:row>
      <xdr:rowOff>60739</xdr:rowOff>
    </xdr:from>
    <xdr:to>
      <xdr:col>7</xdr:col>
      <xdr:colOff>484833</xdr:colOff>
      <xdr:row>31</xdr:row>
      <xdr:rowOff>61371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AA7D391D-36D4-4FAE-9804-C51391E6D665}"/>
            </a:ext>
          </a:extLst>
        </xdr:cNvPr>
        <xdr:cNvCxnSpPr>
          <a:stCxn id="16" idx="3"/>
          <a:endCxn id="12" idx="1"/>
        </xdr:cNvCxnSpPr>
      </xdr:nvCxnSpPr>
      <xdr:spPr>
        <a:xfrm>
          <a:off x="3517347" y="5709478"/>
          <a:ext cx="865834" cy="63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599001</xdr:colOff>
      <xdr:row>3</xdr:row>
      <xdr:rowOff>31273</xdr:rowOff>
    </xdr:from>
    <xdr:to>
      <xdr:col>8</xdr:col>
      <xdr:colOff>600536</xdr:colOff>
      <xdr:row>7</xdr:row>
      <xdr:rowOff>139814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DB1116BB-BE3B-4346-93D0-5BC6D61395A9}"/>
            </a:ext>
          </a:extLst>
        </xdr:cNvPr>
        <xdr:cNvCxnSpPr>
          <a:stCxn id="5" idx="2"/>
          <a:endCxn id="15" idx="0"/>
        </xdr:cNvCxnSpPr>
      </xdr:nvCxnSpPr>
      <xdr:spPr>
        <a:xfrm rot="5400000">
          <a:off x="4686802" y="995863"/>
          <a:ext cx="837411" cy="15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107665</xdr:colOff>
      <xdr:row>1</xdr:row>
      <xdr:rowOff>44202</xdr:rowOff>
    </xdr:from>
    <xdr:to>
      <xdr:col>11</xdr:col>
      <xdr:colOff>284699</xdr:colOff>
      <xdr:row>3</xdr:row>
      <xdr:rowOff>169056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8A866EA-2EAF-48B9-A3C1-77DADC37F020}"/>
            </a:ext>
          </a:extLst>
        </xdr:cNvPr>
        <xdr:cNvGrpSpPr/>
      </xdr:nvGrpSpPr>
      <xdr:grpSpPr>
        <a:xfrm>
          <a:off x="3398622" y="226419"/>
          <a:ext cx="3213990" cy="489289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4FF16A0-4069-47A3-B08A-F4E2714DC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594D7AE-E9DB-4CDA-BDDC-74044711F012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Order</a:t>
            </a:r>
          </a:p>
        </xdr:txBody>
      </xdr:sp>
    </xdr:grpSp>
    <xdr:clientData/>
  </xdr:twoCellAnchor>
  <xdr:twoCellAnchor>
    <xdr:from>
      <xdr:col>7</xdr:col>
      <xdr:colOff>128130</xdr:colOff>
      <xdr:row>23</xdr:row>
      <xdr:rowOff>47820</xdr:rowOff>
    </xdr:from>
    <xdr:to>
      <xdr:col>10</xdr:col>
      <xdr:colOff>407530</xdr:colOff>
      <xdr:row>26</xdr:row>
      <xdr:rowOff>126620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DF2A153-55FD-47B5-A325-059AE782966B}"/>
            </a:ext>
          </a:extLst>
        </xdr:cNvPr>
        <xdr:cNvGrpSpPr/>
      </xdr:nvGrpSpPr>
      <xdr:grpSpPr>
        <a:xfrm>
          <a:off x="4026478" y="4238820"/>
          <a:ext cx="2101574" cy="625452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63328B5-391D-4163-A712-4C598E83C5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69BDC68-8C37-4867-B8A2-9446D5D561C0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Order</a:t>
            </a:r>
          </a:p>
        </xdr:txBody>
      </xdr:sp>
    </xdr:grpSp>
    <xdr:clientData/>
  </xdr:twoCellAnchor>
  <xdr:twoCellAnchor>
    <xdr:from>
      <xdr:col>8</xdr:col>
      <xdr:colOff>595126</xdr:colOff>
      <xdr:row>17</xdr:row>
      <xdr:rowOff>93853</xdr:rowOff>
    </xdr:from>
    <xdr:to>
      <xdr:col>8</xdr:col>
      <xdr:colOff>602812</xdr:colOff>
      <xdr:row>23</xdr:row>
      <xdr:rowOff>53912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CFD156A6-6FF7-4750-8F40-1DA62FB69EAF}"/>
            </a:ext>
          </a:extLst>
        </xdr:cNvPr>
        <xdr:cNvCxnSpPr>
          <a:stCxn id="18" idx="2"/>
          <a:endCxn id="8" idx="0"/>
        </xdr:cNvCxnSpPr>
      </xdr:nvCxnSpPr>
      <xdr:spPr>
        <a:xfrm rot="5400000">
          <a:off x="4583154" y="3698611"/>
          <a:ext cx="1048630" cy="768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109086</xdr:colOff>
      <xdr:row>30</xdr:row>
      <xdr:rowOff>121778</xdr:rowOff>
    </xdr:from>
    <xdr:to>
      <xdr:col>10</xdr:col>
      <xdr:colOff>420236</xdr:colOff>
      <xdr:row>34</xdr:row>
      <xdr:rowOff>77334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932CB4-D5E4-4040-9D85-37D198293EAC}"/>
            </a:ext>
          </a:extLst>
        </xdr:cNvPr>
        <xdr:cNvGrpSpPr/>
      </xdr:nvGrpSpPr>
      <xdr:grpSpPr>
        <a:xfrm>
          <a:off x="4007434" y="5588300"/>
          <a:ext cx="2133324" cy="684425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BAD98499-3753-4F93-AAB6-0CFACB13F0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F964239-284C-4529-A59C-49C680A432D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Order</a:t>
            </a:r>
          </a:p>
        </xdr:txBody>
      </xdr:sp>
    </xdr:grpSp>
    <xdr:clientData/>
  </xdr:twoCellAnchor>
  <xdr:twoCellAnchor>
    <xdr:from>
      <xdr:col>7</xdr:col>
      <xdr:colOff>81817</xdr:colOff>
      <xdr:row>7</xdr:row>
      <xdr:rowOff>44449</xdr:rowOff>
    </xdr:from>
    <xdr:to>
      <xdr:col>10</xdr:col>
      <xdr:colOff>448302</xdr:colOff>
      <xdr:row>11</xdr:row>
      <xdr:rowOff>12698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1ADE37F-6836-4EBB-800B-BBD158BFC8A9}"/>
            </a:ext>
          </a:extLst>
        </xdr:cNvPr>
        <xdr:cNvGrpSpPr/>
      </xdr:nvGrpSpPr>
      <xdr:grpSpPr>
        <a:xfrm>
          <a:off x="3980165" y="1319971"/>
          <a:ext cx="2188659" cy="697118"/>
          <a:chOff x="896101" y="1381035"/>
          <a:chExt cx="1606550" cy="395216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F177DFB7-D89F-497B-AAEB-5AE486444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71AE3A1A-054A-44B8-8DB8-C7745D5B490A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Order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E" sz="8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Show all Transactions</a:t>
            </a:r>
            <a:endParaRPr kumimoji="0" lang="en-AE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148308</xdr:colOff>
      <xdr:row>14</xdr:row>
      <xdr:rowOff>160246</xdr:rowOff>
    </xdr:from>
    <xdr:to>
      <xdr:col>10</xdr:col>
      <xdr:colOff>408658</xdr:colOff>
      <xdr:row>18</xdr:row>
      <xdr:rowOff>43325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E725115-467E-45ED-BE20-3D3BD3F39DD3}"/>
            </a:ext>
          </a:extLst>
        </xdr:cNvPr>
        <xdr:cNvGrpSpPr/>
      </xdr:nvGrpSpPr>
      <xdr:grpSpPr>
        <a:xfrm>
          <a:off x="4046656" y="2711289"/>
          <a:ext cx="2082524" cy="611949"/>
          <a:chOff x="902545" y="1429762"/>
          <a:chExt cx="1606550" cy="34394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85A3283A-1A67-4598-8C10-454EC149B9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F1AFFD58-7FE5-4E47-B3DF-8E139E97B9B0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Order</a:t>
            </a:r>
          </a:p>
        </xdr:txBody>
      </xdr:sp>
    </xdr:grpSp>
    <xdr:clientData/>
  </xdr:twoCellAnchor>
  <xdr:twoCellAnchor>
    <xdr:from>
      <xdr:col>10</xdr:col>
      <xdr:colOff>259868</xdr:colOff>
      <xdr:row>16</xdr:row>
      <xdr:rowOff>39974</xdr:rowOff>
    </xdr:from>
    <xdr:to>
      <xdr:col>12</xdr:col>
      <xdr:colOff>125297</xdr:colOff>
      <xdr:row>18</xdr:row>
      <xdr:rowOff>169748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494E408F-9D95-4C9B-931F-B5FF9523F823}"/>
            </a:ext>
          </a:extLst>
        </xdr:cNvPr>
        <xdr:cNvCxnSpPr>
          <a:stCxn id="18" idx="3"/>
          <a:endCxn id="21" idx="1"/>
        </xdr:cNvCxnSpPr>
      </xdr:nvCxnSpPr>
      <xdr:spPr>
        <a:xfrm>
          <a:off x="6000268" y="2986374"/>
          <a:ext cx="1084629" cy="498074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143040</xdr:colOff>
      <xdr:row>18</xdr:row>
      <xdr:rowOff>169748</xdr:rowOff>
    </xdr:from>
    <xdr:to>
      <xdr:col>13</xdr:col>
      <xdr:colOff>186354</xdr:colOff>
      <xdr:row>20</xdr:row>
      <xdr:rowOff>74249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3A335C0-3858-406D-87BF-4D7992A93E57}"/>
            </a:ext>
          </a:extLst>
        </xdr:cNvPr>
        <xdr:cNvGrpSpPr/>
      </xdr:nvGrpSpPr>
      <xdr:grpSpPr>
        <a:xfrm>
          <a:off x="6470953" y="3449661"/>
          <a:ext cx="1258097" cy="268936"/>
          <a:chOff x="6684620" y="1974850"/>
          <a:chExt cx="1343058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A0ED9829-6853-4743-AC14-7F2247CF5EE6}"/>
              </a:ext>
            </a:extLst>
          </xdr:cNvPr>
          <xdr:cNvSpPr/>
        </xdr:nvSpPr>
        <xdr:spPr>
          <a:xfrm>
            <a:off x="6684620" y="1974850"/>
            <a:ext cx="125923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0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6E810907-66EF-47EC-A095-EB3989233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307067</xdr:colOff>
      <xdr:row>15</xdr:row>
      <xdr:rowOff>117303</xdr:rowOff>
    </xdr:from>
    <xdr:to>
      <xdr:col>6</xdr:col>
      <xdr:colOff>207280</xdr:colOff>
      <xdr:row>16</xdr:row>
      <xdr:rowOff>136353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8F39AA7F-8A8D-44D1-B244-F191FD962726}"/>
            </a:ext>
          </a:extLst>
        </xdr:cNvPr>
        <xdr:cNvGrpSpPr/>
      </xdr:nvGrpSpPr>
      <xdr:grpSpPr>
        <a:xfrm>
          <a:off x="2383241" y="2850564"/>
          <a:ext cx="1114996" cy="201267"/>
          <a:chOff x="4635501" y="1517650"/>
          <a:chExt cx="1123949" cy="203200"/>
        </a:xfrm>
      </xdr:grpSpPr>
      <xdr:sp macro="" textlink="">
        <xdr:nvSpPr>
          <xdr:cNvPr id="24" name="Rectangle: Folded Corner 23">
            <a:extLst>
              <a:ext uri="{FF2B5EF4-FFF2-40B4-BE49-F238E27FC236}">
                <a16:creationId xmlns:a16="http://schemas.microsoft.com/office/drawing/2014/main" id="{5007338C-9192-4C6F-B826-F1B0FB3CB221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6BD57FD1-C9F0-4911-86B5-E95B541C7D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346693</xdr:colOff>
      <xdr:row>8</xdr:row>
      <xdr:rowOff>93757</xdr:rowOff>
    </xdr:from>
    <xdr:to>
      <xdr:col>6</xdr:col>
      <xdr:colOff>246906</xdr:colOff>
      <xdr:row>9</xdr:row>
      <xdr:rowOff>112808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6348C24-E673-47C6-A040-F19978E7187C}"/>
            </a:ext>
          </a:extLst>
        </xdr:cNvPr>
        <xdr:cNvGrpSpPr/>
      </xdr:nvGrpSpPr>
      <xdr:grpSpPr>
        <a:xfrm>
          <a:off x="2422867" y="1551496"/>
          <a:ext cx="1114996" cy="201269"/>
          <a:chOff x="4635501" y="1517650"/>
          <a:chExt cx="1123949" cy="203200"/>
        </a:xfrm>
      </xdr:grpSpPr>
      <xdr:sp macro="" textlink="">
        <xdr:nvSpPr>
          <xdr:cNvPr id="27" name="Rectangle: Folded Corner 26">
            <a:extLst>
              <a:ext uri="{FF2B5EF4-FFF2-40B4-BE49-F238E27FC236}">
                <a16:creationId xmlns:a16="http://schemas.microsoft.com/office/drawing/2014/main" id="{5E940FC9-8E6B-4DFF-B1B8-5732B7C573F4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sOrderList.html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D34F9A25-BF75-4A9C-B051-92FF4B2846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303495</xdr:colOff>
      <xdr:row>8</xdr:row>
      <xdr:rowOff>75832</xdr:rowOff>
    </xdr:from>
    <xdr:to>
      <xdr:col>3</xdr:col>
      <xdr:colOff>125877</xdr:colOff>
      <xdr:row>9</xdr:row>
      <xdr:rowOff>141947</xdr:rowOff>
    </xdr:to>
    <xdr:sp macro="" textlink="">
      <xdr:nvSpPr>
        <xdr:cNvPr id="29" name="Cylinder 28">
          <a:extLst>
            <a:ext uri="{FF2B5EF4-FFF2-40B4-BE49-F238E27FC236}">
              <a16:creationId xmlns:a16="http://schemas.microsoft.com/office/drawing/2014/main" id="{B74F70E7-D8D9-437E-B9F0-B67A3117B256}"/>
            </a:ext>
          </a:extLst>
        </xdr:cNvPr>
        <xdr:cNvSpPr/>
      </xdr:nvSpPr>
      <xdr:spPr>
        <a:xfrm>
          <a:off x="557495" y="1549032"/>
          <a:ext cx="1041582" cy="25026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sOrderList</a:t>
          </a:r>
        </a:p>
      </xdr:txBody>
    </xdr:sp>
    <xdr:clientData/>
  </xdr:twoCellAnchor>
  <xdr:twoCellAnchor>
    <xdr:from>
      <xdr:col>1</xdr:col>
      <xdr:colOff>161193</xdr:colOff>
      <xdr:row>10</xdr:row>
      <xdr:rowOff>132611</xdr:rowOff>
    </xdr:from>
    <xdr:to>
      <xdr:col>3</xdr:col>
      <xdr:colOff>294530</xdr:colOff>
      <xdr:row>11</xdr:row>
      <xdr:rowOff>175850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6CE86AD-898E-4A92-A793-1ABA25B79F53}"/>
            </a:ext>
          </a:extLst>
        </xdr:cNvPr>
        <xdr:cNvGrpSpPr/>
      </xdr:nvGrpSpPr>
      <xdr:grpSpPr>
        <a:xfrm>
          <a:off x="415193" y="1954785"/>
          <a:ext cx="1348120" cy="225456"/>
          <a:chOff x="6488022" y="1974850"/>
          <a:chExt cx="1539656" cy="254000"/>
        </a:xfrm>
      </xdr:grpSpPr>
      <xdr:sp macro="" textlink="">
        <xdr:nvSpPr>
          <xdr:cNvPr id="31" name="Cylinder 30">
            <a:extLst>
              <a:ext uri="{FF2B5EF4-FFF2-40B4-BE49-F238E27FC236}">
                <a16:creationId xmlns:a16="http://schemas.microsoft.com/office/drawing/2014/main" id="{AA55CB79-2BA8-43AA-B536-721B207696EE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showOrderURL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5678C5FA-40DD-428C-A99F-DEEA10E315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207280</xdr:colOff>
      <xdr:row>16</xdr:row>
      <xdr:rowOff>36114</xdr:rowOff>
    </xdr:from>
    <xdr:to>
      <xdr:col>7</xdr:col>
      <xdr:colOff>337582</xdr:colOff>
      <xdr:row>16</xdr:row>
      <xdr:rowOff>41060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C4586F4D-DF51-4513-BA0F-3073B13B627A}"/>
            </a:ext>
          </a:extLst>
        </xdr:cNvPr>
        <xdr:cNvCxnSpPr>
          <a:cxnSpLocks/>
          <a:stCxn id="24" idx="3"/>
          <a:endCxn id="18" idx="1"/>
        </xdr:cNvCxnSpPr>
      </xdr:nvCxnSpPr>
      <xdr:spPr>
        <a:xfrm>
          <a:off x="3500209" y="2938971"/>
          <a:ext cx="738087" cy="494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170962</xdr:colOff>
      <xdr:row>15</xdr:row>
      <xdr:rowOff>105436</xdr:rowOff>
    </xdr:from>
    <xdr:to>
      <xdr:col>3</xdr:col>
      <xdr:colOff>205154</xdr:colOff>
      <xdr:row>16</xdr:row>
      <xdr:rowOff>161192</xdr:rowOff>
    </xdr:to>
    <xdr:sp macro="" textlink="">
      <xdr:nvSpPr>
        <xdr:cNvPr id="34" name="Cylinder 33">
          <a:extLst>
            <a:ext uri="{FF2B5EF4-FFF2-40B4-BE49-F238E27FC236}">
              <a16:creationId xmlns:a16="http://schemas.microsoft.com/office/drawing/2014/main" id="{7A63494B-9955-4391-B0F2-5966EE6B5E51}"/>
            </a:ext>
          </a:extLst>
        </xdr:cNvPr>
        <xdr:cNvSpPr/>
      </xdr:nvSpPr>
      <xdr:spPr>
        <a:xfrm>
          <a:off x="424962" y="2889667"/>
          <a:ext cx="1255346" cy="241371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sOrderAdd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205154</xdr:colOff>
      <xdr:row>16</xdr:row>
      <xdr:rowOff>40041</xdr:rowOff>
    </xdr:from>
    <xdr:to>
      <xdr:col>4</xdr:col>
      <xdr:colOff>307067</xdr:colOff>
      <xdr:row>16</xdr:row>
      <xdr:rowOff>42600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BBDDBF70-DC7D-4F0B-B987-303A7A2F97C6}"/>
            </a:ext>
          </a:extLst>
        </xdr:cNvPr>
        <xdr:cNvCxnSpPr>
          <a:stCxn id="34" idx="4"/>
          <a:endCxn id="25" idx="1"/>
        </xdr:cNvCxnSpPr>
      </xdr:nvCxnSpPr>
      <xdr:spPr>
        <a:xfrm flipV="1">
          <a:off x="1674725" y="2942898"/>
          <a:ext cx="709699" cy="255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246906</xdr:colOff>
      <xdr:row>9</xdr:row>
      <xdr:rowOff>8877</xdr:rowOff>
    </xdr:from>
    <xdr:to>
      <xdr:col>7</xdr:col>
      <xdr:colOff>289515</xdr:colOff>
      <xdr:row>9</xdr:row>
      <xdr:rowOff>12569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57CF112B-1DC8-4630-AF66-E0022E07511B}"/>
            </a:ext>
          </a:extLst>
        </xdr:cNvPr>
        <xdr:cNvCxnSpPr>
          <a:cxnSpLocks/>
          <a:stCxn id="27" idx="3"/>
          <a:endCxn id="15" idx="1"/>
        </xdr:cNvCxnSpPr>
      </xdr:nvCxnSpPr>
      <xdr:spPr>
        <a:xfrm flipV="1">
          <a:off x="3539835" y="1641734"/>
          <a:ext cx="650394" cy="369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23</xdr:row>
      <xdr:rowOff>177065</xdr:rowOff>
    </xdr:from>
    <xdr:to>
      <xdr:col>3</xdr:col>
      <xdr:colOff>97097</xdr:colOff>
      <xdr:row>25</xdr:row>
      <xdr:rowOff>56415</xdr:rowOff>
    </xdr:to>
    <xdr:sp macro="" textlink="">
      <xdr:nvSpPr>
        <xdr:cNvPr id="37" name="Cylinder 36">
          <a:extLst>
            <a:ext uri="{FF2B5EF4-FFF2-40B4-BE49-F238E27FC236}">
              <a16:creationId xmlns:a16="http://schemas.microsoft.com/office/drawing/2014/main" id="{CAAECEB0-D78B-4769-AE7F-62191051E42F}"/>
            </a:ext>
          </a:extLst>
        </xdr:cNvPr>
        <xdr:cNvSpPr/>
      </xdr:nvSpPr>
      <xdr:spPr>
        <a:xfrm>
          <a:off x="522545" y="4349922"/>
          <a:ext cx="1044123" cy="242207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sOrderEdit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260172</xdr:colOff>
      <xdr:row>20</xdr:row>
      <xdr:rowOff>74249</xdr:rowOff>
    </xdr:from>
    <xdr:to>
      <xdr:col>12</xdr:col>
      <xdr:colOff>125297</xdr:colOff>
      <xdr:row>24</xdr:row>
      <xdr:rowOff>112750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BFCA9C95-EB36-451E-AAEE-A49E34D7F426}"/>
            </a:ext>
          </a:extLst>
        </xdr:cNvPr>
        <xdr:cNvCxnSpPr>
          <a:stCxn id="8" idx="3"/>
          <a:endCxn id="21" idx="3"/>
        </xdr:cNvCxnSpPr>
      </xdr:nvCxnSpPr>
      <xdr:spPr>
        <a:xfrm flipV="1">
          <a:off x="6000572" y="3757249"/>
          <a:ext cx="1084325" cy="77510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31</xdr:row>
      <xdr:rowOff>121781</xdr:rowOff>
    </xdr:from>
    <xdr:to>
      <xdr:col>3</xdr:col>
      <xdr:colOff>77933</xdr:colOff>
      <xdr:row>33</xdr:row>
      <xdr:rowOff>3064</xdr:rowOff>
    </xdr:to>
    <xdr:sp macro="" textlink="">
      <xdr:nvSpPr>
        <xdr:cNvPr id="39" name="Cylinder 38">
          <a:extLst>
            <a:ext uri="{FF2B5EF4-FFF2-40B4-BE49-F238E27FC236}">
              <a16:creationId xmlns:a16="http://schemas.microsoft.com/office/drawing/2014/main" id="{E170D308-A6D4-4CCD-8B49-F60DE2DFE372}"/>
            </a:ext>
          </a:extLst>
        </xdr:cNvPr>
        <xdr:cNvSpPr/>
      </xdr:nvSpPr>
      <xdr:spPr>
        <a:xfrm>
          <a:off x="503380" y="5746067"/>
          <a:ext cx="1044124" cy="24414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delSOrd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125877</xdr:colOff>
      <xdr:row>9</xdr:row>
      <xdr:rowOff>16496</xdr:rowOff>
    </xdr:from>
    <xdr:to>
      <xdr:col>4</xdr:col>
      <xdr:colOff>346693</xdr:colOff>
      <xdr:row>9</xdr:row>
      <xdr:rowOff>18176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154A14C0-B004-422E-A0A4-6ABDD535558E}"/>
            </a:ext>
          </a:extLst>
        </xdr:cNvPr>
        <xdr:cNvCxnSpPr>
          <a:cxnSpLocks/>
          <a:stCxn id="29" idx="4"/>
          <a:endCxn id="28" idx="1"/>
        </xdr:cNvCxnSpPr>
      </xdr:nvCxnSpPr>
      <xdr:spPr>
        <a:xfrm flipV="1">
          <a:off x="1595448" y="1649353"/>
          <a:ext cx="828602" cy="168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91935</xdr:colOff>
      <xdr:row>9</xdr:row>
      <xdr:rowOff>112808</xdr:rowOff>
    </xdr:from>
    <xdr:to>
      <xdr:col>5</xdr:col>
      <xdr:colOff>343248</xdr:colOff>
      <xdr:row>11</xdr:row>
      <xdr:rowOff>69215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EDB7BECD-485E-438C-A64A-901C8B7CA508}"/>
            </a:ext>
          </a:extLst>
        </xdr:cNvPr>
        <xdr:cNvCxnSpPr>
          <a:cxnSpLocks/>
          <a:stCxn id="45" idx="3"/>
          <a:endCxn id="27" idx="2"/>
        </xdr:cNvCxnSpPr>
      </xdr:nvCxnSpPr>
      <xdr:spPr>
        <a:xfrm flipV="1">
          <a:off x="2777078" y="1745665"/>
          <a:ext cx="251313" cy="319264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322092</xdr:colOff>
      <xdr:row>10</xdr:row>
      <xdr:rowOff>152796</xdr:rowOff>
    </xdr:from>
    <xdr:to>
      <xdr:col>5</xdr:col>
      <xdr:colOff>91935</xdr:colOff>
      <xdr:row>11</xdr:row>
      <xdr:rowOff>169783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C3428B0-217F-4439-AF00-258E23FB8074}"/>
            </a:ext>
          </a:extLst>
        </xdr:cNvPr>
        <xdr:cNvSpPr/>
      </xdr:nvSpPr>
      <xdr:spPr>
        <a:xfrm>
          <a:off x="2399449" y="1967082"/>
          <a:ext cx="377629" cy="198415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294530</xdr:colOff>
      <xdr:row>11</xdr:row>
      <xdr:rowOff>70208</xdr:rowOff>
    </xdr:from>
    <xdr:to>
      <xdr:col>4</xdr:col>
      <xdr:colOff>322092</xdr:colOff>
      <xdr:row>11</xdr:row>
      <xdr:rowOff>70576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DB0C1D30-017E-4153-A474-3F3656286A88}"/>
            </a:ext>
          </a:extLst>
        </xdr:cNvPr>
        <xdr:cNvCxnSpPr>
          <a:stCxn id="32" idx="3"/>
          <a:endCxn id="45" idx="1"/>
        </xdr:cNvCxnSpPr>
      </xdr:nvCxnSpPr>
      <xdr:spPr>
        <a:xfrm>
          <a:off x="1764101" y="2065922"/>
          <a:ext cx="635348" cy="36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599477</xdr:colOff>
      <xdr:row>10</xdr:row>
      <xdr:rowOff>61003</xdr:rowOff>
    </xdr:from>
    <xdr:to>
      <xdr:col>8</xdr:col>
      <xdr:colOff>605312</xdr:colOff>
      <xdr:row>14</xdr:row>
      <xdr:rowOff>170025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70278548-DF8B-4C9C-8718-93DB59772924}"/>
            </a:ext>
          </a:extLst>
        </xdr:cNvPr>
        <xdr:cNvCxnSpPr>
          <a:stCxn id="15" idx="2"/>
          <a:endCxn id="18" idx="0"/>
        </xdr:cNvCxnSpPr>
      </xdr:nvCxnSpPr>
      <xdr:spPr>
        <a:xfrm rot="16200000" flipH="1">
          <a:off x="4693527" y="2289739"/>
          <a:ext cx="834736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198689</xdr:colOff>
      <xdr:row>24</xdr:row>
      <xdr:rowOff>112249</xdr:rowOff>
    </xdr:from>
    <xdr:to>
      <xdr:col>7</xdr:col>
      <xdr:colOff>321915</xdr:colOff>
      <xdr:row>24</xdr:row>
      <xdr:rowOff>114069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0E426D8D-3A93-4B8F-958C-830D013526F2}"/>
            </a:ext>
          </a:extLst>
        </xdr:cNvPr>
        <xdr:cNvCxnSpPr>
          <a:cxnSpLocks/>
          <a:stCxn id="51" idx="3"/>
          <a:endCxn id="8" idx="1"/>
        </xdr:cNvCxnSpPr>
      </xdr:nvCxnSpPr>
      <xdr:spPr>
        <a:xfrm flipV="1">
          <a:off x="3491618" y="4466535"/>
          <a:ext cx="731011" cy="18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24</xdr:row>
      <xdr:rowOff>113004</xdr:rowOff>
    </xdr:from>
    <xdr:to>
      <xdr:col>4</xdr:col>
      <xdr:colOff>304824</xdr:colOff>
      <xdr:row>24</xdr:row>
      <xdr:rowOff>116740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319ABB7F-3822-4A96-99B3-8188C2A16E49}"/>
            </a:ext>
          </a:extLst>
        </xdr:cNvPr>
        <xdr:cNvCxnSpPr>
          <a:stCxn id="37" idx="4"/>
          <a:endCxn id="52" idx="1"/>
        </xdr:cNvCxnSpPr>
      </xdr:nvCxnSpPr>
      <xdr:spPr>
        <a:xfrm flipV="1">
          <a:off x="1566668" y="4467290"/>
          <a:ext cx="815513" cy="373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304824</xdr:colOff>
      <xdr:row>24</xdr:row>
      <xdr:rowOff>13829</xdr:rowOff>
    </xdr:from>
    <xdr:to>
      <xdr:col>6</xdr:col>
      <xdr:colOff>198689</xdr:colOff>
      <xdr:row>25</xdr:row>
      <xdr:rowOff>32880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68DEC70-CFD0-4E6E-B252-49441D4A8198}"/>
            </a:ext>
          </a:extLst>
        </xdr:cNvPr>
        <xdr:cNvGrpSpPr/>
      </xdr:nvGrpSpPr>
      <xdr:grpSpPr>
        <a:xfrm>
          <a:off x="2380998" y="4387046"/>
          <a:ext cx="1108648" cy="201269"/>
          <a:chOff x="2517589" y="3577294"/>
          <a:chExt cx="1123577" cy="205815"/>
        </a:xfrm>
      </xdr:grpSpPr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C0162220-29AA-4348-9C12-9E88F7C4487D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AE86912E-0A58-4E4B-8D6B-367927F35A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597658</xdr:colOff>
      <xdr:row>25</xdr:row>
      <xdr:rowOff>172390</xdr:rowOff>
    </xdr:from>
    <xdr:to>
      <xdr:col>8</xdr:col>
      <xdr:colOff>601705</xdr:colOff>
      <xdr:row>30</xdr:row>
      <xdr:rowOff>176534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F85A3AAE-9FB7-4178-B624-BD1874A49984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652538" y="5161724"/>
          <a:ext cx="911287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32</xdr:row>
      <xdr:rowOff>61540</xdr:rowOff>
    </xdr:from>
    <xdr:to>
      <xdr:col>7</xdr:col>
      <xdr:colOff>312584</xdr:colOff>
      <xdr:row>32</xdr:row>
      <xdr:rowOff>62423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E525FAE-4646-41EF-8BFB-E26F35B4B76A}"/>
            </a:ext>
          </a:extLst>
        </xdr:cNvPr>
        <xdr:cNvCxnSpPr>
          <a:stCxn id="39" idx="4"/>
          <a:endCxn id="12" idx="1"/>
        </xdr:cNvCxnSpPr>
      </xdr:nvCxnSpPr>
      <xdr:spPr>
        <a:xfrm flipV="1">
          <a:off x="1547504" y="5867254"/>
          <a:ext cx="2665794" cy="88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107497</xdr:colOff>
      <xdr:row>37</xdr:row>
      <xdr:rowOff>132514</xdr:rowOff>
    </xdr:from>
    <xdr:to>
      <xdr:col>10</xdr:col>
      <xdr:colOff>418647</xdr:colOff>
      <xdr:row>41</xdr:row>
      <xdr:rowOff>88070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DE5A6C85-4FC3-4470-A101-A2413DA6F019}"/>
            </a:ext>
          </a:extLst>
        </xdr:cNvPr>
        <xdr:cNvGrpSpPr/>
      </xdr:nvGrpSpPr>
      <xdr:grpSpPr>
        <a:xfrm>
          <a:off x="4005845" y="6874557"/>
          <a:ext cx="2133324" cy="684426"/>
          <a:chOff x="895312" y="1406944"/>
          <a:chExt cx="1606550" cy="361284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C04F115C-5EB7-441E-8E75-D4337FD81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A6E03BC8-A72E-431D-B69C-07E0D1ECC188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358412</xdr:colOff>
      <xdr:row>38</xdr:row>
      <xdr:rowOff>154598</xdr:rowOff>
    </xdr:from>
    <xdr:to>
      <xdr:col>6</xdr:col>
      <xdr:colOff>252277</xdr:colOff>
      <xdr:row>39</xdr:row>
      <xdr:rowOff>173648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759C3A8D-E906-482F-9345-817F683C8D4D}"/>
            </a:ext>
          </a:extLst>
        </xdr:cNvPr>
        <xdr:cNvGrpSpPr/>
      </xdr:nvGrpSpPr>
      <xdr:grpSpPr>
        <a:xfrm>
          <a:off x="2434586" y="7078859"/>
          <a:ext cx="1108648" cy="201267"/>
          <a:chOff x="2517589" y="3577294"/>
          <a:chExt cx="1123577" cy="205815"/>
        </a:xfrm>
      </xdr:grpSpPr>
      <xdr:sp macro="" textlink="">
        <xdr:nvSpPr>
          <xdr:cNvPr id="59" name="Rectangle: Folded Corner 58">
            <a:extLst>
              <a:ext uri="{FF2B5EF4-FFF2-40B4-BE49-F238E27FC236}">
                <a16:creationId xmlns:a16="http://schemas.microsoft.com/office/drawing/2014/main" id="{2B604A84-510B-48A7-A1FD-462C9243F1EC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3C20C7CD-5E96-47B7-9668-F30E6D7B0E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252277</xdr:colOff>
      <xdr:row>39</xdr:row>
      <xdr:rowOff>72276</xdr:rowOff>
    </xdr:from>
    <xdr:to>
      <xdr:col>7</xdr:col>
      <xdr:colOff>310995</xdr:colOff>
      <xdr:row>39</xdr:row>
      <xdr:rowOff>73409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F122971-F8C7-440F-8814-712E1F5B2669}"/>
            </a:ext>
          </a:extLst>
        </xdr:cNvPr>
        <xdr:cNvCxnSpPr>
          <a:stCxn id="59" idx="3"/>
          <a:endCxn id="57" idx="1"/>
        </xdr:cNvCxnSpPr>
      </xdr:nvCxnSpPr>
      <xdr:spPr>
        <a:xfrm flipV="1">
          <a:off x="3545206" y="7147990"/>
          <a:ext cx="666503" cy="113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38</xdr:row>
      <xdr:rowOff>132513</xdr:rowOff>
    </xdr:from>
    <xdr:to>
      <xdr:col>3</xdr:col>
      <xdr:colOff>58389</xdr:colOff>
      <xdr:row>40</xdr:row>
      <xdr:rowOff>13796</xdr:rowOff>
    </xdr:to>
    <xdr:sp macro="" textlink="">
      <xdr:nvSpPr>
        <xdr:cNvPr id="62" name="Cylinder 61">
          <a:extLst>
            <a:ext uri="{FF2B5EF4-FFF2-40B4-BE49-F238E27FC236}">
              <a16:creationId xmlns:a16="http://schemas.microsoft.com/office/drawing/2014/main" id="{D6C5EDBC-97CB-478B-AD94-0BD9ADB46BD5}"/>
            </a:ext>
          </a:extLst>
        </xdr:cNvPr>
        <xdr:cNvSpPr/>
      </xdr:nvSpPr>
      <xdr:spPr>
        <a:xfrm>
          <a:off x="483836" y="7026799"/>
          <a:ext cx="1044124" cy="24414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sOrderPDF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39</xdr:row>
      <xdr:rowOff>72345</xdr:rowOff>
    </xdr:from>
    <xdr:to>
      <xdr:col>4</xdr:col>
      <xdr:colOff>358412</xdr:colOff>
      <xdr:row>39</xdr:row>
      <xdr:rowOff>73155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C38DC7F7-0E2F-41F2-8B79-D288E1E6114F}"/>
            </a:ext>
          </a:extLst>
        </xdr:cNvPr>
        <xdr:cNvCxnSpPr>
          <a:stCxn id="62" idx="4"/>
          <a:endCxn id="60" idx="1"/>
        </xdr:cNvCxnSpPr>
      </xdr:nvCxnSpPr>
      <xdr:spPr>
        <a:xfrm flipV="1">
          <a:off x="1527960" y="7148059"/>
          <a:ext cx="907809" cy="81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600117</xdr:colOff>
      <xdr:row>33</xdr:row>
      <xdr:rowOff>130925</xdr:rowOff>
    </xdr:from>
    <xdr:to>
      <xdr:col>8</xdr:col>
      <xdr:colOff>601706</xdr:colOff>
      <xdr:row>38</xdr:row>
      <xdr:rowOff>505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F6E55B09-2414-403C-B497-BE554EF1F29B}"/>
            </a:ext>
          </a:extLst>
        </xdr:cNvPr>
        <xdr:cNvCxnSpPr>
          <a:stCxn id="12" idx="2"/>
          <a:endCxn id="57" idx="0"/>
        </xdr:cNvCxnSpPr>
      </xdr:nvCxnSpPr>
      <xdr:spPr>
        <a:xfrm rot="5400000">
          <a:off x="4721050" y="6505635"/>
          <a:ext cx="776723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57138</xdr:colOff>
      <xdr:row>8</xdr:row>
      <xdr:rowOff>62907</xdr:rowOff>
    </xdr:from>
    <xdr:to>
      <xdr:col>17</xdr:col>
      <xdr:colOff>562284</xdr:colOff>
      <xdr:row>9</xdr:row>
      <xdr:rowOff>166001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35C4B242-D1C5-40BA-B60B-7057A6DFBA91}"/>
            </a:ext>
          </a:extLst>
        </xdr:cNvPr>
        <xdr:cNvGrpSpPr/>
      </xdr:nvGrpSpPr>
      <xdr:grpSpPr>
        <a:xfrm>
          <a:off x="8439138" y="1520646"/>
          <a:ext cx="1112537" cy="285312"/>
          <a:chOff x="6775102" y="1974850"/>
          <a:chExt cx="1252576" cy="254000"/>
        </a:xfrm>
      </xdr:grpSpPr>
      <xdr:sp macro="" textlink="">
        <xdr:nvSpPr>
          <xdr:cNvPr id="71" name="Cylinder 70">
            <a:extLst>
              <a:ext uri="{FF2B5EF4-FFF2-40B4-BE49-F238E27FC236}">
                <a16:creationId xmlns:a16="http://schemas.microsoft.com/office/drawing/2014/main" id="{B46CF315-BAAF-4574-B1BC-9F8904995024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syncOrder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2" name="Picture 71">
            <a:extLst>
              <a:ext uri="{FF2B5EF4-FFF2-40B4-BE49-F238E27FC236}">
                <a16:creationId xmlns:a16="http://schemas.microsoft.com/office/drawing/2014/main" id="{05856C20-9506-47B9-B1D5-E759D7275C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156307</xdr:colOff>
      <xdr:row>17</xdr:row>
      <xdr:rowOff>107460</xdr:rowOff>
    </xdr:from>
    <xdr:to>
      <xdr:col>3</xdr:col>
      <xdr:colOff>289644</xdr:colOff>
      <xdr:row>18</xdr:row>
      <xdr:rowOff>150699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AF5793A5-F466-4C7F-A8F2-98290ADBDF9A}"/>
            </a:ext>
          </a:extLst>
        </xdr:cNvPr>
        <xdr:cNvGrpSpPr/>
      </xdr:nvGrpSpPr>
      <xdr:grpSpPr>
        <a:xfrm>
          <a:off x="410307" y="3205156"/>
          <a:ext cx="1348120" cy="225456"/>
          <a:chOff x="6488022" y="1974850"/>
          <a:chExt cx="1539656" cy="254000"/>
        </a:xfrm>
      </xdr:grpSpPr>
      <xdr:sp macro="" textlink="">
        <xdr:nvSpPr>
          <xdr:cNvPr id="95" name="Cylinder 94">
            <a:extLst>
              <a:ext uri="{FF2B5EF4-FFF2-40B4-BE49-F238E27FC236}">
                <a16:creationId xmlns:a16="http://schemas.microsoft.com/office/drawing/2014/main" id="{6650E5BB-C850-43F2-BFA2-2B1A4A0E326E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sQuotOpnList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96" name="Picture 95">
            <a:extLst>
              <a:ext uri="{FF2B5EF4-FFF2-40B4-BE49-F238E27FC236}">
                <a16:creationId xmlns:a16="http://schemas.microsoft.com/office/drawing/2014/main" id="{029B8BF6-A053-4BBF-9615-2670521829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46520</xdr:colOff>
      <xdr:row>16</xdr:row>
      <xdr:rowOff>136353</xdr:rowOff>
    </xdr:from>
    <xdr:to>
      <xdr:col>5</xdr:col>
      <xdr:colOff>303175</xdr:colOff>
      <xdr:row>18</xdr:row>
      <xdr:rowOff>43592</xdr:rowOff>
    </xdr:to>
    <xdr:cxnSp macro="">
      <xdr:nvCxnSpPr>
        <xdr:cNvPr id="97" name="Connector: Elbow 96">
          <a:extLst>
            <a:ext uri="{FF2B5EF4-FFF2-40B4-BE49-F238E27FC236}">
              <a16:creationId xmlns:a16="http://schemas.microsoft.com/office/drawing/2014/main" id="{353BDAB9-B9A5-4C68-9531-FEA7D6ABD453}"/>
            </a:ext>
          </a:extLst>
        </xdr:cNvPr>
        <xdr:cNvCxnSpPr>
          <a:cxnSpLocks/>
          <a:stCxn id="98" idx="3"/>
          <a:endCxn id="24" idx="2"/>
        </xdr:cNvCxnSpPr>
      </xdr:nvCxnSpPr>
      <xdr:spPr>
        <a:xfrm flipV="1">
          <a:off x="2731663" y="3039210"/>
          <a:ext cx="256655" cy="270096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276677</xdr:colOff>
      <xdr:row>17</xdr:row>
      <xdr:rowOff>127906</xdr:rowOff>
    </xdr:from>
    <xdr:to>
      <xdr:col>5</xdr:col>
      <xdr:colOff>46520</xdr:colOff>
      <xdr:row>18</xdr:row>
      <xdr:rowOff>144893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CEE04330-F8CB-4542-96E0-EB7D7CF12BD2}"/>
            </a:ext>
          </a:extLst>
        </xdr:cNvPr>
        <xdr:cNvSpPr/>
      </xdr:nvSpPr>
      <xdr:spPr>
        <a:xfrm>
          <a:off x="2354034" y="3212192"/>
          <a:ext cx="377629" cy="198415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289644</xdr:colOff>
      <xdr:row>18</xdr:row>
      <xdr:rowOff>45057</xdr:rowOff>
    </xdr:from>
    <xdr:to>
      <xdr:col>4</xdr:col>
      <xdr:colOff>276677</xdr:colOff>
      <xdr:row>18</xdr:row>
      <xdr:rowOff>45686</xdr:rowOff>
    </xdr:to>
    <xdr:cxnSp macro="">
      <xdr:nvCxnSpPr>
        <xdr:cNvPr id="99" name="Connector: Elbow 98">
          <a:extLst>
            <a:ext uri="{FF2B5EF4-FFF2-40B4-BE49-F238E27FC236}">
              <a16:creationId xmlns:a16="http://schemas.microsoft.com/office/drawing/2014/main" id="{5DA85266-EA57-4D8A-BE27-FF7A0A302C06}"/>
            </a:ext>
          </a:extLst>
        </xdr:cNvPr>
        <xdr:cNvCxnSpPr>
          <a:stCxn id="96" idx="3"/>
          <a:endCxn id="98" idx="1"/>
        </xdr:cNvCxnSpPr>
      </xdr:nvCxnSpPr>
      <xdr:spPr>
        <a:xfrm>
          <a:off x="1759215" y="3310771"/>
          <a:ext cx="594819" cy="62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146538</xdr:colOff>
      <xdr:row>19</xdr:row>
      <xdr:rowOff>83039</xdr:rowOff>
    </xdr:from>
    <xdr:to>
      <xdr:col>3</xdr:col>
      <xdr:colOff>279875</xdr:colOff>
      <xdr:row>20</xdr:row>
      <xdr:rowOff>126277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D0838A99-0505-437F-931E-4B7973DCBABC}"/>
            </a:ext>
          </a:extLst>
        </xdr:cNvPr>
        <xdr:cNvGrpSpPr/>
      </xdr:nvGrpSpPr>
      <xdr:grpSpPr>
        <a:xfrm>
          <a:off x="400538" y="3545169"/>
          <a:ext cx="1348120" cy="225456"/>
          <a:chOff x="6488022" y="1974850"/>
          <a:chExt cx="1539656" cy="254000"/>
        </a:xfrm>
      </xdr:grpSpPr>
      <xdr:sp macro="" textlink="">
        <xdr:nvSpPr>
          <xdr:cNvPr id="103" name="Cylinder 102">
            <a:extLst>
              <a:ext uri="{FF2B5EF4-FFF2-40B4-BE49-F238E27FC236}">
                <a16:creationId xmlns:a16="http://schemas.microsoft.com/office/drawing/2014/main" id="{CAA099B2-EFCB-4F05-8C5A-A0242BB82324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sQuotDetail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04" name="Picture 103">
            <a:extLst>
              <a:ext uri="{FF2B5EF4-FFF2-40B4-BE49-F238E27FC236}">
                <a16:creationId xmlns:a16="http://schemas.microsoft.com/office/drawing/2014/main" id="{616A91EB-4D77-4152-9AD2-B02FCE538F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20645</xdr:colOff>
      <xdr:row>16</xdr:row>
      <xdr:rowOff>136353</xdr:rowOff>
    </xdr:from>
    <xdr:to>
      <xdr:col>5</xdr:col>
      <xdr:colOff>303175</xdr:colOff>
      <xdr:row>20</xdr:row>
      <xdr:rowOff>19585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35DC12C-82EB-4FF4-A423-2220E8E9E21D}"/>
            </a:ext>
          </a:extLst>
        </xdr:cNvPr>
        <xdr:cNvCxnSpPr>
          <a:cxnSpLocks/>
          <a:stCxn id="108" idx="3"/>
          <a:endCxn id="24" idx="2"/>
        </xdr:cNvCxnSpPr>
      </xdr:nvCxnSpPr>
      <xdr:spPr>
        <a:xfrm flipV="1">
          <a:off x="2705788" y="3039210"/>
          <a:ext cx="282530" cy="608946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253593</xdr:colOff>
      <xdr:row>19</xdr:row>
      <xdr:rowOff>103900</xdr:rowOff>
    </xdr:from>
    <xdr:to>
      <xdr:col>5</xdr:col>
      <xdr:colOff>20645</xdr:colOff>
      <xdr:row>20</xdr:row>
      <xdr:rowOff>120886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F556E66A-D566-4934-952E-58AFB5924B7E}"/>
            </a:ext>
          </a:extLst>
        </xdr:cNvPr>
        <xdr:cNvSpPr/>
      </xdr:nvSpPr>
      <xdr:spPr>
        <a:xfrm>
          <a:off x="2330950" y="3551043"/>
          <a:ext cx="374838" cy="1984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279875</xdr:colOff>
      <xdr:row>20</xdr:row>
      <xdr:rowOff>20636</xdr:rowOff>
    </xdr:from>
    <xdr:to>
      <xdr:col>4</xdr:col>
      <xdr:colOff>253593</xdr:colOff>
      <xdr:row>20</xdr:row>
      <xdr:rowOff>21679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D3D47D46-50EA-4BF7-858D-3042EBE838A2}"/>
            </a:ext>
          </a:extLst>
        </xdr:cNvPr>
        <xdr:cNvCxnSpPr>
          <a:stCxn id="104" idx="3"/>
          <a:endCxn id="108" idx="1"/>
        </xdr:cNvCxnSpPr>
      </xdr:nvCxnSpPr>
      <xdr:spPr>
        <a:xfrm>
          <a:off x="1749446" y="3649207"/>
          <a:ext cx="581504" cy="104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44450</xdr:colOff>
      <xdr:row>15</xdr:row>
      <xdr:rowOff>25400</xdr:rowOff>
    </xdr:from>
    <xdr:to>
      <xdr:col>18</xdr:col>
      <xdr:colOff>180455</xdr:colOff>
      <xdr:row>24</xdr:row>
      <xdr:rowOff>47812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B7D15729-7544-13E0-48E5-B3DF5942F814}"/>
            </a:ext>
          </a:extLst>
        </xdr:cNvPr>
        <xdr:cNvGrpSpPr/>
      </xdr:nvGrpSpPr>
      <xdr:grpSpPr>
        <a:xfrm>
          <a:off x="8128276" y="2758661"/>
          <a:ext cx="1648962" cy="1662368"/>
          <a:chOff x="8147050" y="2368550"/>
          <a:chExt cx="1653655" cy="1679762"/>
        </a:xfrm>
      </xdr:grpSpPr>
      <xdr:sp macro="" textlink="">
        <xdr:nvSpPr>
          <xdr:cNvPr id="76" name="Oval 75">
            <a:extLst>
              <a:ext uri="{FF2B5EF4-FFF2-40B4-BE49-F238E27FC236}">
                <a16:creationId xmlns:a16="http://schemas.microsoft.com/office/drawing/2014/main" id="{2AAA8D95-321B-4FF7-A8DB-6CA81FC29D39}"/>
              </a:ext>
            </a:extLst>
          </xdr:cNvPr>
          <xdr:cNvSpPr/>
        </xdr:nvSpPr>
        <xdr:spPr>
          <a:xfrm>
            <a:off x="8147050" y="2368550"/>
            <a:ext cx="1653655" cy="1679762"/>
          </a:xfrm>
          <a:prstGeom prst="ellipse">
            <a:avLst/>
          </a:prstGeom>
          <a:solidFill>
            <a:srgbClr val="FFFFDD"/>
          </a:solidFill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CEACAFF4-874A-4359-8875-1AF1E7954E3D}"/>
              </a:ext>
            </a:extLst>
          </xdr:cNvPr>
          <xdr:cNvGrpSpPr/>
        </xdr:nvGrpSpPr>
        <xdr:grpSpPr>
          <a:xfrm>
            <a:off x="8514765" y="2649758"/>
            <a:ext cx="1005784" cy="1045942"/>
            <a:chOff x="7320977" y="2649758"/>
            <a:chExt cx="1001249" cy="1045942"/>
          </a:xfrm>
        </xdr:grpSpPr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94481033-503E-4AD9-BBE8-E6EAC4834170}"/>
                </a:ext>
              </a:extLst>
            </xdr:cNvPr>
            <xdr:cNvGrpSpPr/>
          </xdr:nvGrpSpPr>
          <xdr:grpSpPr>
            <a:xfrm>
              <a:off x="7320977" y="2649758"/>
              <a:ext cx="1000678" cy="647013"/>
              <a:chOff x="8994589" y="1306651"/>
              <a:chExt cx="1016638" cy="658114"/>
            </a:xfrm>
          </xdr:grpSpPr>
          <xdr:sp macro="" textlink="">
            <xdr:nvSpPr>
              <xdr:cNvPr id="68" name="Rectangle 67">
                <a:extLst>
                  <a:ext uri="{FF2B5EF4-FFF2-40B4-BE49-F238E27FC236}">
                    <a16:creationId xmlns:a16="http://schemas.microsoft.com/office/drawing/2014/main" id="{326427B7-714C-450C-B80B-AD88D881E4B9}"/>
                  </a:ext>
                </a:extLst>
              </xdr:cNvPr>
              <xdr:cNvSpPr/>
            </xdr:nvSpPr>
            <xdr:spPr>
              <a:xfrm>
                <a:off x="8994589" y="1306651"/>
                <a:ext cx="910197" cy="65811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AE" sz="1100"/>
                  <a:t>1.</a:t>
                </a:r>
                <a:r>
                  <a:rPr lang="en-AE" sz="1100" baseline="0"/>
                  <a:t> soBasic</a:t>
                </a:r>
              </a:p>
              <a:p>
                <a:pPr algn="l"/>
                <a:r>
                  <a:rPr lang="en-AE" sz="1100" baseline="0"/>
                  <a:t>2. soAddi</a:t>
                </a:r>
              </a:p>
              <a:p>
                <a:pPr algn="l"/>
                <a:r>
                  <a:rPr lang="en-AE" sz="1100" baseline="0"/>
                  <a:t>3. soStat</a:t>
                </a:r>
                <a:endParaRPr lang="en-AE" sz="1100"/>
              </a:p>
            </xdr:txBody>
          </xdr:sp>
          <xdr:pic>
            <xdr:nvPicPr>
              <xdr:cNvPr id="69" name="Picture 68">
                <a:extLst>
                  <a:ext uri="{FF2B5EF4-FFF2-40B4-BE49-F238E27FC236}">
                    <a16:creationId xmlns:a16="http://schemas.microsoft.com/office/drawing/2014/main" id="{2C5FA183-0BCE-4D41-B39F-D6093FA6543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 cstate="print">
                <a:biLevel thresh="50000"/>
                <a:extLst>
                  <a:ext uri="{BEBA8EAE-BF5A-486C-A8C5-ECC9F3942E4B}">
                    <a14:imgProps xmlns:a14="http://schemas.microsoft.com/office/drawing/2010/main">
                      <a14:imgLayer r:embed="rId15">
                        <a14:imgEffect>
                          <a14:brightnessContrast bright="-20000"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87828" y="1550251"/>
                <a:ext cx="223399" cy="269379"/>
              </a:xfrm>
              <a:prstGeom prst="rect">
                <a:avLst/>
              </a:prstGeom>
            </xdr:spPr>
          </xdr:pic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2EB365C2-8E31-4FCA-8F79-267153F15C70}"/>
                </a:ext>
              </a:extLst>
            </xdr:cNvPr>
            <xdr:cNvGrpSpPr/>
          </xdr:nvGrpSpPr>
          <xdr:grpSpPr>
            <a:xfrm>
              <a:off x="7327898" y="3365501"/>
              <a:ext cx="994328" cy="330199"/>
              <a:chOff x="8994589" y="1344706"/>
              <a:chExt cx="1010187" cy="335864"/>
            </a:xfrm>
          </xdr:grpSpPr>
          <xdr:sp macro="" textlink="">
            <xdr:nvSpPr>
              <xdr:cNvPr id="120" name="Rectangle 119">
                <a:extLst>
                  <a:ext uri="{FF2B5EF4-FFF2-40B4-BE49-F238E27FC236}">
                    <a16:creationId xmlns:a16="http://schemas.microsoft.com/office/drawing/2014/main" id="{449B80D3-C7FB-4D91-8E55-0FD8B290ED43}"/>
                  </a:ext>
                </a:extLst>
              </xdr:cNvPr>
              <xdr:cNvSpPr/>
            </xdr:nvSpPr>
            <xdr:spPr>
              <a:xfrm>
                <a:off x="8994589" y="1344706"/>
                <a:ext cx="910197" cy="3358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AE" sz="1100" baseline="0"/>
                  <a:t>1. qotStat</a:t>
                </a:r>
                <a:endParaRPr lang="en-AE" sz="1100"/>
              </a:p>
            </xdr:txBody>
          </xdr:sp>
          <xdr:pic>
            <xdr:nvPicPr>
              <xdr:cNvPr id="121" name="Picture 120">
                <a:extLst>
                  <a:ext uri="{FF2B5EF4-FFF2-40B4-BE49-F238E27FC236}">
                    <a16:creationId xmlns:a16="http://schemas.microsoft.com/office/drawing/2014/main" id="{E2381289-358A-485A-8E31-0680C1063AC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 cstate="print">
                <a:biLevel thresh="50000"/>
                <a:extLst>
                  <a:ext uri="{BEBA8EAE-BF5A-486C-A8C5-ECC9F3942E4B}">
                    <a14:imgProps xmlns:a14="http://schemas.microsoft.com/office/drawing/2010/main">
                      <a14:imgLayer r:embed="rId15">
                        <a14:imgEffect>
                          <a14:brightnessContrast bright="-20000"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81377" y="1369401"/>
                <a:ext cx="223399" cy="269379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13</xdr:col>
      <xdr:colOff>186354</xdr:colOff>
      <xdr:row>19</xdr:row>
      <xdr:rowOff>128681</xdr:rowOff>
    </xdr:from>
    <xdr:to>
      <xdr:col>14</xdr:col>
      <xdr:colOff>44450</xdr:colOff>
      <xdr:row>19</xdr:row>
      <xdr:rowOff>130124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899A9116-4C47-49EB-9D9A-8F70D6B2B16D}"/>
            </a:ext>
          </a:extLst>
        </xdr:cNvPr>
        <xdr:cNvCxnSpPr>
          <a:cxnSpLocks/>
          <a:stCxn id="22" idx="3"/>
          <a:endCxn id="76" idx="2"/>
        </xdr:cNvCxnSpPr>
      </xdr:nvCxnSpPr>
      <xdr:spPr>
        <a:xfrm flipV="1">
          <a:off x="7755554" y="3627531"/>
          <a:ext cx="397846" cy="144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277463</xdr:colOff>
      <xdr:row>24</xdr:row>
      <xdr:rowOff>47812</xdr:rowOff>
    </xdr:from>
    <xdr:to>
      <xdr:col>16</xdr:col>
      <xdr:colOff>572828</xdr:colOff>
      <xdr:row>32</xdr:row>
      <xdr:rowOff>60932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0C956F06-F5AA-44EE-BE7F-295936FDFAEE}"/>
            </a:ext>
          </a:extLst>
        </xdr:cNvPr>
        <xdr:cNvCxnSpPr>
          <a:cxnSpLocks/>
          <a:stCxn id="12" idx="3"/>
          <a:endCxn id="76" idx="4"/>
        </xdr:cNvCxnSpPr>
      </xdr:nvCxnSpPr>
      <xdr:spPr>
        <a:xfrm flipV="1">
          <a:off x="6017863" y="4467412"/>
          <a:ext cx="2962365" cy="148632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571403</xdr:colOff>
      <xdr:row>9</xdr:row>
      <xdr:rowOff>166000</xdr:rowOff>
    </xdr:from>
    <xdr:to>
      <xdr:col>16</xdr:col>
      <xdr:colOff>572828</xdr:colOff>
      <xdr:row>15</xdr:row>
      <xdr:rowOff>25399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CB7B45AE-EF24-4371-9E89-B99E176DF80B}"/>
            </a:ext>
          </a:extLst>
        </xdr:cNvPr>
        <xdr:cNvCxnSpPr>
          <a:cxnSpLocks/>
          <a:stCxn id="71" idx="3"/>
          <a:endCxn id="76" idx="0"/>
        </xdr:cNvCxnSpPr>
      </xdr:nvCxnSpPr>
      <xdr:spPr>
        <a:xfrm rot="16200000" flipH="1">
          <a:off x="8497366" y="2304787"/>
          <a:ext cx="964299" cy="142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59802</xdr:colOff>
      <xdr:row>3</xdr:row>
      <xdr:rowOff>30356</xdr:rowOff>
    </xdr:from>
    <xdr:to>
      <xdr:col>9</xdr:col>
      <xdr:colOff>60255</xdr:colOff>
      <xdr:row>7</xdr:row>
      <xdr:rowOff>142302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3016283A-AA81-4DDE-92B8-5C21E36C5B97}"/>
            </a:ext>
          </a:extLst>
        </xdr:cNvPr>
        <xdr:cNvCxnSpPr>
          <a:stCxn id="5" idx="2"/>
          <a:endCxn id="15" idx="0"/>
        </xdr:cNvCxnSpPr>
      </xdr:nvCxnSpPr>
      <xdr:spPr>
        <a:xfrm rot="5400000">
          <a:off x="4785232" y="1019926"/>
          <a:ext cx="859005" cy="4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175990</xdr:colOff>
      <xdr:row>1</xdr:row>
      <xdr:rowOff>42579</xdr:rowOff>
    </xdr:from>
    <xdr:to>
      <xdr:col>11</xdr:col>
      <xdr:colOff>354097</xdr:colOff>
      <xdr:row>3</xdr:row>
      <xdr:rowOff>171980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B42A53B-FA6C-40B6-A08F-6C59B23923F5}"/>
            </a:ext>
          </a:extLst>
        </xdr:cNvPr>
        <xdr:cNvGrpSpPr/>
      </xdr:nvGrpSpPr>
      <xdr:grpSpPr>
        <a:xfrm>
          <a:off x="3466947" y="224796"/>
          <a:ext cx="3215063" cy="49383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52617E6-FED0-AA48-FE9C-026282B248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9DA1D7A-FA8E-F476-9B60-3E177CF38A71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Delivery Note</a:t>
            </a:r>
            <a:endPara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196587</xdr:colOff>
      <xdr:row>23</xdr:row>
      <xdr:rowOff>47820</xdr:rowOff>
    </xdr:from>
    <xdr:to>
      <xdr:col>10</xdr:col>
      <xdr:colOff>475988</xdr:colOff>
      <xdr:row>26</xdr:row>
      <xdr:rowOff>126620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835D5A4-1620-431E-8ABA-885E862D69CB}"/>
            </a:ext>
          </a:extLst>
        </xdr:cNvPr>
        <xdr:cNvGrpSpPr/>
      </xdr:nvGrpSpPr>
      <xdr:grpSpPr>
        <a:xfrm>
          <a:off x="4094935" y="4238820"/>
          <a:ext cx="2101575" cy="625452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ABA7593-50B6-281B-14D9-C719F193CC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2511F72-7F8B-2D8C-FB0F-1CCA7BE29CC1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Delivery</a:t>
            </a:r>
          </a:p>
        </xdr:txBody>
      </xdr:sp>
    </xdr:grpSp>
    <xdr:clientData/>
  </xdr:twoCellAnchor>
  <xdr:twoCellAnchor>
    <xdr:from>
      <xdr:col>9</xdr:col>
      <xdr:colOff>55799</xdr:colOff>
      <xdr:row>17</xdr:row>
      <xdr:rowOff>93853</xdr:rowOff>
    </xdr:from>
    <xdr:to>
      <xdr:col>9</xdr:col>
      <xdr:colOff>63485</xdr:colOff>
      <xdr:row>23</xdr:row>
      <xdr:rowOff>53912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C9B9DA4-8992-40A8-9053-263CD60582D7}"/>
            </a:ext>
          </a:extLst>
        </xdr:cNvPr>
        <xdr:cNvCxnSpPr>
          <a:stCxn id="18" idx="2"/>
          <a:endCxn id="8" idx="0"/>
        </xdr:cNvCxnSpPr>
      </xdr:nvCxnSpPr>
      <xdr:spPr>
        <a:xfrm rot="5400000">
          <a:off x="4674704" y="3764585"/>
          <a:ext cx="1068422" cy="768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177543</xdr:colOff>
      <xdr:row>30</xdr:row>
      <xdr:rowOff>121778</xdr:rowOff>
    </xdr:from>
    <xdr:to>
      <xdr:col>10</xdr:col>
      <xdr:colOff>488694</xdr:colOff>
      <xdr:row>34</xdr:row>
      <xdr:rowOff>77334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01B3E-E594-46E8-8707-B22864B82BA1}"/>
            </a:ext>
          </a:extLst>
        </xdr:cNvPr>
        <xdr:cNvGrpSpPr/>
      </xdr:nvGrpSpPr>
      <xdr:grpSpPr>
        <a:xfrm>
          <a:off x="4075891" y="5588300"/>
          <a:ext cx="2133325" cy="684425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1DD886A-0395-0B76-ED10-5109E92B3E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477D7B9A-123D-8791-5831-0B0B16C0F657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Delivery Note</a:t>
            </a:r>
          </a:p>
        </xdr:txBody>
      </xdr:sp>
    </xdr:grpSp>
    <xdr:clientData/>
  </xdr:twoCellAnchor>
  <xdr:twoCellAnchor>
    <xdr:from>
      <xdr:col>7</xdr:col>
      <xdr:colOff>150274</xdr:colOff>
      <xdr:row>7</xdr:row>
      <xdr:rowOff>44449</xdr:rowOff>
    </xdr:from>
    <xdr:to>
      <xdr:col>10</xdr:col>
      <xdr:colOff>520884</xdr:colOff>
      <xdr:row>11</xdr:row>
      <xdr:rowOff>12698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410B2566-4679-4600-B8D3-32125C1F85AC}"/>
            </a:ext>
          </a:extLst>
        </xdr:cNvPr>
        <xdr:cNvGrpSpPr/>
      </xdr:nvGrpSpPr>
      <xdr:grpSpPr>
        <a:xfrm>
          <a:off x="4048622" y="1319971"/>
          <a:ext cx="2192784" cy="697118"/>
          <a:chOff x="896101" y="1381035"/>
          <a:chExt cx="1606550" cy="395216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C8724F18-BE7C-9433-3EA3-85F61E6753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EB169026-AD22-DDC6-BBC1-F5E07B4B7DB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Delivery Note 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E" sz="8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Show all Transactions</a:t>
            </a:r>
          </a:p>
        </xdr:txBody>
      </xdr:sp>
    </xdr:grpSp>
    <xdr:clientData/>
  </xdr:twoCellAnchor>
  <xdr:twoCellAnchor>
    <xdr:from>
      <xdr:col>7</xdr:col>
      <xdr:colOff>216765</xdr:colOff>
      <xdr:row>14</xdr:row>
      <xdr:rowOff>160246</xdr:rowOff>
    </xdr:from>
    <xdr:to>
      <xdr:col>10</xdr:col>
      <xdr:colOff>477116</xdr:colOff>
      <xdr:row>18</xdr:row>
      <xdr:rowOff>43325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36423439-3F55-4359-B54D-F5E3F8B075A5}"/>
            </a:ext>
          </a:extLst>
        </xdr:cNvPr>
        <xdr:cNvGrpSpPr/>
      </xdr:nvGrpSpPr>
      <xdr:grpSpPr>
        <a:xfrm>
          <a:off x="4115113" y="2711289"/>
          <a:ext cx="2082525" cy="611949"/>
          <a:chOff x="902545" y="1429762"/>
          <a:chExt cx="1606550" cy="34394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5BB13027-53A9-4DAD-FFF3-26E6A9FDED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1F4232BA-8056-583D-86D0-D60138DC3E65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Delivery Note</a:t>
            </a:r>
          </a:p>
        </xdr:txBody>
      </xdr:sp>
    </xdr:grpSp>
    <xdr:clientData/>
  </xdr:twoCellAnchor>
  <xdr:twoCellAnchor>
    <xdr:from>
      <xdr:col>10</xdr:col>
      <xdr:colOff>328798</xdr:colOff>
      <xdr:row>16</xdr:row>
      <xdr:rowOff>40745</xdr:rowOff>
    </xdr:from>
    <xdr:to>
      <xdr:col>12</xdr:col>
      <xdr:colOff>79747</xdr:colOff>
      <xdr:row>19</xdr:row>
      <xdr:rowOff>69333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5F7234B9-1D85-4E18-9DDE-5490FC507429}"/>
            </a:ext>
          </a:extLst>
        </xdr:cNvPr>
        <xdr:cNvCxnSpPr>
          <a:stCxn id="18" idx="3"/>
          <a:endCxn id="21" idx="1"/>
        </xdr:cNvCxnSpPr>
      </xdr:nvCxnSpPr>
      <xdr:spPr>
        <a:xfrm>
          <a:off x="6049320" y="2956223"/>
          <a:ext cx="965731" cy="57524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97352</xdr:colOff>
      <xdr:row>19</xdr:row>
      <xdr:rowOff>69333</xdr:rowOff>
    </xdr:from>
    <xdr:to>
      <xdr:col>13</xdr:col>
      <xdr:colOff>140666</xdr:colOff>
      <xdr:row>20</xdr:row>
      <xdr:rowOff>153435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BEC9EC1A-819A-4602-B906-4CBFF6644E82}"/>
            </a:ext>
          </a:extLst>
        </xdr:cNvPr>
        <xdr:cNvGrpSpPr/>
      </xdr:nvGrpSpPr>
      <xdr:grpSpPr>
        <a:xfrm>
          <a:off x="6425265" y="3531463"/>
          <a:ext cx="1258097" cy="266320"/>
          <a:chOff x="6684620" y="1974850"/>
          <a:chExt cx="1343058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84596ED1-B32C-07F9-1659-AF87A17504CF}"/>
              </a:ext>
            </a:extLst>
          </xdr:cNvPr>
          <xdr:cNvSpPr/>
        </xdr:nvSpPr>
        <xdr:spPr>
          <a:xfrm>
            <a:off x="6684620" y="1974850"/>
            <a:ext cx="125923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0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4D72A410-5A77-8093-0BCF-555E8F5BD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335118</xdr:colOff>
      <xdr:row>15</xdr:row>
      <xdr:rowOff>117302</xdr:rowOff>
    </xdr:from>
    <xdr:to>
      <xdr:col>6</xdr:col>
      <xdr:colOff>389086</xdr:colOff>
      <xdr:row>16</xdr:row>
      <xdr:rowOff>146049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60424EF-797D-4B8F-B08F-EAEBF93DE082}"/>
            </a:ext>
          </a:extLst>
        </xdr:cNvPr>
        <xdr:cNvGrpSpPr/>
      </xdr:nvGrpSpPr>
      <xdr:grpSpPr>
        <a:xfrm>
          <a:off x="2411292" y="2850563"/>
          <a:ext cx="1268751" cy="210964"/>
          <a:chOff x="4635501" y="1517650"/>
          <a:chExt cx="1123949" cy="203200"/>
        </a:xfrm>
      </xdr:grpSpPr>
      <xdr:sp macro="" textlink="">
        <xdr:nvSpPr>
          <xdr:cNvPr id="24" name="Rectangle: Folded Corner 23">
            <a:extLst>
              <a:ext uri="{FF2B5EF4-FFF2-40B4-BE49-F238E27FC236}">
                <a16:creationId xmlns:a16="http://schemas.microsoft.com/office/drawing/2014/main" id="{53F15011-20C6-CFF0-D995-AC6B86BD83BB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78DE639B-04D3-7801-7F5D-62A56F025C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330294</xdr:colOff>
      <xdr:row>8</xdr:row>
      <xdr:rowOff>93757</xdr:rowOff>
    </xdr:from>
    <xdr:to>
      <xdr:col>6</xdr:col>
      <xdr:colOff>363686</xdr:colOff>
      <xdr:row>9</xdr:row>
      <xdr:rowOff>114300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B93471D-668F-4828-8EB8-9881F4967E1B}"/>
            </a:ext>
          </a:extLst>
        </xdr:cNvPr>
        <xdr:cNvGrpSpPr/>
      </xdr:nvGrpSpPr>
      <xdr:grpSpPr>
        <a:xfrm>
          <a:off x="2406468" y="1551496"/>
          <a:ext cx="1248175" cy="202761"/>
          <a:chOff x="4635501" y="1517650"/>
          <a:chExt cx="1123949" cy="203200"/>
        </a:xfrm>
      </xdr:grpSpPr>
      <xdr:sp macro="" textlink="">
        <xdr:nvSpPr>
          <xdr:cNvPr id="27" name="Rectangle: Folded Corner 26">
            <a:extLst>
              <a:ext uri="{FF2B5EF4-FFF2-40B4-BE49-F238E27FC236}">
                <a16:creationId xmlns:a16="http://schemas.microsoft.com/office/drawing/2014/main" id="{4527E29D-0D3A-AB3A-1EC5-FDADD4C3F21B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sDeliveryList.html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6F8C9253-B616-ECB2-FB81-0AF514A607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303494</xdr:colOff>
      <xdr:row>8</xdr:row>
      <xdr:rowOff>75833</xdr:rowOff>
    </xdr:from>
    <xdr:to>
      <xdr:col>3</xdr:col>
      <xdr:colOff>158749</xdr:colOff>
      <xdr:row>9</xdr:row>
      <xdr:rowOff>139701</xdr:rowOff>
    </xdr:to>
    <xdr:sp macro="" textlink="">
      <xdr:nvSpPr>
        <xdr:cNvPr id="29" name="Cylinder 28">
          <a:extLst>
            <a:ext uri="{FF2B5EF4-FFF2-40B4-BE49-F238E27FC236}">
              <a16:creationId xmlns:a16="http://schemas.microsoft.com/office/drawing/2014/main" id="{A3C15A14-5B4F-4207-BB8E-4A48DB1B6A5D}"/>
            </a:ext>
          </a:extLst>
        </xdr:cNvPr>
        <xdr:cNvSpPr/>
      </xdr:nvSpPr>
      <xdr:spPr>
        <a:xfrm>
          <a:off x="557494" y="1549033"/>
          <a:ext cx="1074455" cy="248018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sDeliveryList</a:t>
          </a:r>
        </a:p>
      </xdr:txBody>
    </xdr:sp>
    <xdr:clientData/>
  </xdr:twoCellAnchor>
  <xdr:twoCellAnchor>
    <xdr:from>
      <xdr:col>1</xdr:col>
      <xdr:colOff>161193</xdr:colOff>
      <xdr:row>10</xdr:row>
      <xdr:rowOff>126261</xdr:rowOff>
    </xdr:from>
    <xdr:to>
      <xdr:col>3</xdr:col>
      <xdr:colOff>374650</xdr:colOff>
      <xdr:row>12</xdr:row>
      <xdr:rowOff>6350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09029A7-F039-4ACF-83D1-59DDCFAB2D2F}"/>
            </a:ext>
          </a:extLst>
        </xdr:cNvPr>
        <xdr:cNvGrpSpPr/>
      </xdr:nvGrpSpPr>
      <xdr:grpSpPr>
        <a:xfrm>
          <a:off x="415193" y="1948435"/>
          <a:ext cx="1428240" cy="244524"/>
          <a:chOff x="6488022" y="1974850"/>
          <a:chExt cx="1539656" cy="254000"/>
        </a:xfrm>
      </xdr:grpSpPr>
      <xdr:sp macro="" textlink="">
        <xdr:nvSpPr>
          <xdr:cNvPr id="31" name="Cylinder 30">
            <a:extLst>
              <a:ext uri="{FF2B5EF4-FFF2-40B4-BE49-F238E27FC236}">
                <a16:creationId xmlns:a16="http://schemas.microsoft.com/office/drawing/2014/main" id="{02F055E1-F04E-D2CF-56D9-8869F1829F43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showDeliveryURL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3557A500-0B20-F568-A0E7-ABFFA8F25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389086</xdr:colOff>
      <xdr:row>16</xdr:row>
      <xdr:rowOff>38294</xdr:rowOff>
    </xdr:from>
    <xdr:to>
      <xdr:col>7</xdr:col>
      <xdr:colOff>407347</xdr:colOff>
      <xdr:row>16</xdr:row>
      <xdr:rowOff>38932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1177F98F-9ABD-43A7-A810-301A1F1BC9A4}"/>
            </a:ext>
          </a:extLst>
        </xdr:cNvPr>
        <xdr:cNvCxnSpPr>
          <a:cxnSpLocks/>
          <a:stCxn id="24" idx="3"/>
          <a:endCxn id="18" idx="1"/>
        </xdr:cNvCxnSpPr>
      </xdr:nvCxnSpPr>
      <xdr:spPr>
        <a:xfrm>
          <a:off x="3706027" y="3026529"/>
          <a:ext cx="630849" cy="63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170962</xdr:colOff>
      <xdr:row>15</xdr:row>
      <xdr:rowOff>105436</xdr:rowOff>
    </xdr:from>
    <xdr:to>
      <xdr:col>3</xdr:col>
      <xdr:colOff>205154</xdr:colOff>
      <xdr:row>16</xdr:row>
      <xdr:rowOff>161192</xdr:rowOff>
    </xdr:to>
    <xdr:sp macro="" textlink="">
      <xdr:nvSpPr>
        <xdr:cNvPr id="34" name="Cylinder 33">
          <a:extLst>
            <a:ext uri="{FF2B5EF4-FFF2-40B4-BE49-F238E27FC236}">
              <a16:creationId xmlns:a16="http://schemas.microsoft.com/office/drawing/2014/main" id="{F8986021-83D0-405B-BCC2-BB8D50FEB1E8}"/>
            </a:ext>
          </a:extLst>
        </xdr:cNvPr>
        <xdr:cNvSpPr/>
      </xdr:nvSpPr>
      <xdr:spPr>
        <a:xfrm>
          <a:off x="424962" y="2867686"/>
          <a:ext cx="1253392" cy="239906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sDeliveryAdd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205154</xdr:colOff>
      <xdr:row>16</xdr:row>
      <xdr:rowOff>40951</xdr:rowOff>
    </xdr:from>
    <xdr:to>
      <xdr:col>4</xdr:col>
      <xdr:colOff>335118</xdr:colOff>
      <xdr:row>16</xdr:row>
      <xdr:rowOff>43493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6C23FAB-096F-4DF9-BD50-761920A1D981}"/>
            </a:ext>
          </a:extLst>
        </xdr:cNvPr>
        <xdr:cNvCxnSpPr>
          <a:stCxn id="34" idx="4"/>
          <a:endCxn id="25" idx="1"/>
        </xdr:cNvCxnSpPr>
      </xdr:nvCxnSpPr>
      <xdr:spPr>
        <a:xfrm>
          <a:off x="1682972" y="2996587"/>
          <a:ext cx="741873" cy="254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363686</xdr:colOff>
      <xdr:row>9</xdr:row>
      <xdr:rowOff>8271</xdr:rowOff>
    </xdr:from>
    <xdr:to>
      <xdr:col>7</xdr:col>
      <xdr:colOff>359730</xdr:colOff>
      <xdr:row>9</xdr:row>
      <xdr:rowOff>10647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089DA653-6C43-474F-BA08-4D46E1DF946E}"/>
            </a:ext>
          </a:extLst>
        </xdr:cNvPr>
        <xdr:cNvCxnSpPr>
          <a:cxnSpLocks/>
          <a:stCxn id="27" idx="3"/>
          <a:endCxn id="15" idx="1"/>
        </xdr:cNvCxnSpPr>
      </xdr:nvCxnSpPr>
      <xdr:spPr>
        <a:xfrm flipV="1">
          <a:off x="3680627" y="1689153"/>
          <a:ext cx="608632" cy="237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23</xdr:row>
      <xdr:rowOff>177065</xdr:rowOff>
    </xdr:from>
    <xdr:to>
      <xdr:col>3</xdr:col>
      <xdr:colOff>97097</xdr:colOff>
      <xdr:row>25</xdr:row>
      <xdr:rowOff>56415</xdr:rowOff>
    </xdr:to>
    <xdr:sp macro="" textlink="">
      <xdr:nvSpPr>
        <xdr:cNvPr id="37" name="Cylinder 36">
          <a:extLst>
            <a:ext uri="{FF2B5EF4-FFF2-40B4-BE49-F238E27FC236}">
              <a16:creationId xmlns:a16="http://schemas.microsoft.com/office/drawing/2014/main" id="{F939446F-888A-4A4C-9517-6BF4DC51B026}"/>
            </a:ext>
          </a:extLst>
        </xdr:cNvPr>
        <xdr:cNvSpPr/>
      </xdr:nvSpPr>
      <xdr:spPr>
        <a:xfrm>
          <a:off x="522545" y="4412515"/>
          <a:ext cx="1047752" cy="2476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sDeliveryEdit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329093</xdr:colOff>
      <xdr:row>20</xdr:row>
      <xdr:rowOff>153435</xdr:rowOff>
    </xdr:from>
    <xdr:to>
      <xdr:col>12</xdr:col>
      <xdr:colOff>79747</xdr:colOff>
      <xdr:row>24</xdr:row>
      <xdr:rowOff>112394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C3477AB8-A839-4850-918C-89EE6BB00A55}"/>
            </a:ext>
          </a:extLst>
        </xdr:cNvPr>
        <xdr:cNvCxnSpPr>
          <a:stCxn id="8" idx="3"/>
          <a:endCxn id="21" idx="3"/>
        </xdr:cNvCxnSpPr>
      </xdr:nvCxnSpPr>
      <xdr:spPr>
        <a:xfrm flipV="1">
          <a:off x="6049615" y="3797783"/>
          <a:ext cx="965436" cy="687828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31</xdr:row>
      <xdr:rowOff>121781</xdr:rowOff>
    </xdr:from>
    <xdr:to>
      <xdr:col>3</xdr:col>
      <xdr:colOff>77933</xdr:colOff>
      <xdr:row>33</xdr:row>
      <xdr:rowOff>3064</xdr:rowOff>
    </xdr:to>
    <xdr:sp macro="" textlink="">
      <xdr:nvSpPr>
        <xdr:cNvPr id="39" name="Cylinder 38">
          <a:extLst>
            <a:ext uri="{FF2B5EF4-FFF2-40B4-BE49-F238E27FC236}">
              <a16:creationId xmlns:a16="http://schemas.microsoft.com/office/drawing/2014/main" id="{3EA4150C-294B-4BB1-B6F8-06D3708520C1}"/>
            </a:ext>
          </a:extLst>
        </xdr:cNvPr>
        <xdr:cNvSpPr/>
      </xdr:nvSpPr>
      <xdr:spPr>
        <a:xfrm>
          <a:off x="503380" y="5830431"/>
          <a:ext cx="1047753" cy="2495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delSOrd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158749</xdr:colOff>
      <xdr:row>9</xdr:row>
      <xdr:rowOff>15404</xdr:rowOff>
    </xdr:from>
    <xdr:to>
      <xdr:col>4</xdr:col>
      <xdr:colOff>330294</xdr:colOff>
      <xdr:row>9</xdr:row>
      <xdr:rowOff>15686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BCC31EE4-249E-494F-BFF7-CA00216EB9D7}"/>
            </a:ext>
          </a:extLst>
        </xdr:cNvPr>
        <xdr:cNvCxnSpPr>
          <a:cxnSpLocks/>
          <a:stCxn id="29" idx="4"/>
          <a:endCxn id="28" idx="1"/>
        </xdr:cNvCxnSpPr>
      </xdr:nvCxnSpPr>
      <xdr:spPr>
        <a:xfrm>
          <a:off x="1636567" y="1677949"/>
          <a:ext cx="783454" cy="28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115863</xdr:colOff>
      <xdr:row>9</xdr:row>
      <xdr:rowOff>114300</xdr:rowOff>
    </xdr:from>
    <xdr:to>
      <xdr:col>5</xdr:col>
      <xdr:colOff>400066</xdr:colOff>
      <xdr:row>11</xdr:row>
      <xdr:rowOff>69215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7391266B-ECD3-4354-B6E7-A7D8069B186A}"/>
            </a:ext>
          </a:extLst>
        </xdr:cNvPr>
        <xdr:cNvCxnSpPr>
          <a:cxnSpLocks/>
          <a:stCxn id="45" idx="3"/>
          <a:endCxn id="27" idx="2"/>
        </xdr:cNvCxnSpPr>
      </xdr:nvCxnSpPr>
      <xdr:spPr>
        <a:xfrm flipV="1">
          <a:off x="2817499" y="1776845"/>
          <a:ext cx="284203" cy="32437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350143</xdr:colOff>
      <xdr:row>10</xdr:row>
      <xdr:rowOff>152796</xdr:rowOff>
    </xdr:from>
    <xdr:to>
      <xdr:col>5</xdr:col>
      <xdr:colOff>115863</xdr:colOff>
      <xdr:row>11</xdr:row>
      <xdr:rowOff>169783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E1CC364-4A38-4567-AD7F-C56FADFDF650}"/>
            </a:ext>
          </a:extLst>
        </xdr:cNvPr>
        <xdr:cNvSpPr/>
      </xdr:nvSpPr>
      <xdr:spPr>
        <a:xfrm>
          <a:off x="2439870" y="2000069"/>
          <a:ext cx="377629" cy="2017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374650</xdr:colOff>
      <xdr:row>11</xdr:row>
      <xdr:rowOff>68926</xdr:rowOff>
    </xdr:from>
    <xdr:to>
      <xdr:col>4</xdr:col>
      <xdr:colOff>350143</xdr:colOff>
      <xdr:row>11</xdr:row>
      <xdr:rowOff>73739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E9A775E5-1AF1-41F3-87D7-73AA442BA61E}"/>
            </a:ext>
          </a:extLst>
        </xdr:cNvPr>
        <xdr:cNvCxnSpPr>
          <a:stCxn id="32" idx="3"/>
          <a:endCxn id="45" idx="1"/>
        </xdr:cNvCxnSpPr>
      </xdr:nvCxnSpPr>
      <xdr:spPr>
        <a:xfrm flipV="1">
          <a:off x="1852468" y="2100926"/>
          <a:ext cx="587402" cy="481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60150</xdr:colOff>
      <xdr:row>10</xdr:row>
      <xdr:rowOff>61003</xdr:rowOff>
    </xdr:from>
    <xdr:to>
      <xdr:col>9</xdr:col>
      <xdr:colOff>65985</xdr:colOff>
      <xdr:row>14</xdr:row>
      <xdr:rowOff>170025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E9358399-213A-43C7-AC6D-87E0A2AC6922}"/>
            </a:ext>
          </a:extLst>
        </xdr:cNvPr>
        <xdr:cNvCxnSpPr>
          <a:stCxn id="15" idx="2"/>
          <a:endCxn id="18" idx="0"/>
        </xdr:cNvCxnSpPr>
      </xdr:nvCxnSpPr>
      <xdr:spPr>
        <a:xfrm rot="16200000" flipH="1">
          <a:off x="4788375" y="2329324"/>
          <a:ext cx="847931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222617</xdr:colOff>
      <xdr:row>24</xdr:row>
      <xdr:rowOff>112394</xdr:rowOff>
    </xdr:from>
    <xdr:to>
      <xdr:col>7</xdr:col>
      <xdr:colOff>390263</xdr:colOff>
      <xdr:row>24</xdr:row>
      <xdr:rowOff>120111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3520F1B7-6F1E-43A1-8374-41984631F795}"/>
            </a:ext>
          </a:extLst>
        </xdr:cNvPr>
        <xdr:cNvCxnSpPr>
          <a:cxnSpLocks/>
          <a:stCxn id="51" idx="3"/>
          <a:endCxn id="8" idx="1"/>
        </xdr:cNvCxnSpPr>
      </xdr:nvCxnSpPr>
      <xdr:spPr>
        <a:xfrm flipV="1">
          <a:off x="3513574" y="4485611"/>
          <a:ext cx="775037" cy="771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24</xdr:row>
      <xdr:rowOff>116741</xdr:rowOff>
    </xdr:from>
    <xdr:to>
      <xdr:col>4</xdr:col>
      <xdr:colOff>187739</xdr:colOff>
      <xdr:row>24</xdr:row>
      <xdr:rowOff>118982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599DCF32-728A-4D3E-9694-C2118FB12BB9}"/>
            </a:ext>
          </a:extLst>
        </xdr:cNvPr>
        <xdr:cNvCxnSpPr>
          <a:stCxn id="37" idx="4"/>
          <a:endCxn id="52" idx="1"/>
        </xdr:cNvCxnSpPr>
      </xdr:nvCxnSpPr>
      <xdr:spPr>
        <a:xfrm>
          <a:off x="1565880" y="4489958"/>
          <a:ext cx="698033" cy="224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187739</xdr:colOff>
      <xdr:row>24</xdr:row>
      <xdr:rowOff>13829</xdr:rowOff>
    </xdr:from>
    <xdr:to>
      <xdr:col>6</xdr:col>
      <xdr:colOff>222617</xdr:colOff>
      <xdr:row>25</xdr:row>
      <xdr:rowOff>44174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1D84E958-5782-4451-9913-9D015FC134A9}"/>
            </a:ext>
          </a:extLst>
        </xdr:cNvPr>
        <xdr:cNvGrpSpPr/>
      </xdr:nvGrpSpPr>
      <xdr:grpSpPr>
        <a:xfrm>
          <a:off x="2263913" y="4387046"/>
          <a:ext cx="1249661" cy="212563"/>
          <a:chOff x="2517589" y="3577294"/>
          <a:chExt cx="1123577" cy="205815"/>
        </a:xfrm>
      </xdr:grpSpPr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EC30CA99-C98F-83F6-A565-AB92206B54F0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6A22684D-5D37-9641-1025-2BF9D042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58331</xdr:colOff>
      <xdr:row>25</xdr:row>
      <xdr:rowOff>172390</xdr:rowOff>
    </xdr:from>
    <xdr:to>
      <xdr:col>9</xdr:col>
      <xdr:colOff>62378</xdr:colOff>
      <xdr:row>30</xdr:row>
      <xdr:rowOff>176534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A30DB5B9-60B6-46BF-96C4-A773C491F5C4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745738" y="5252438"/>
          <a:ext cx="927780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32</xdr:row>
      <xdr:rowOff>60803</xdr:rowOff>
    </xdr:from>
    <xdr:to>
      <xdr:col>7</xdr:col>
      <xdr:colOff>382220</xdr:colOff>
      <xdr:row>32</xdr:row>
      <xdr:rowOff>62422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97A4D9F2-60DB-48CB-99D5-57623CC54DB7}"/>
            </a:ext>
          </a:extLst>
        </xdr:cNvPr>
        <xdr:cNvCxnSpPr>
          <a:stCxn id="39" idx="4"/>
          <a:endCxn id="12" idx="1"/>
        </xdr:cNvCxnSpPr>
      </xdr:nvCxnSpPr>
      <xdr:spPr>
        <a:xfrm flipV="1">
          <a:off x="1555751" y="5972076"/>
          <a:ext cx="2751924" cy="161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175954</xdr:colOff>
      <xdr:row>37</xdr:row>
      <xdr:rowOff>132514</xdr:rowOff>
    </xdr:from>
    <xdr:to>
      <xdr:col>10</xdr:col>
      <xdr:colOff>487105</xdr:colOff>
      <xdr:row>41</xdr:row>
      <xdr:rowOff>88070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4429408D-EF36-4BF7-88C4-48FE553B4B57}"/>
            </a:ext>
          </a:extLst>
        </xdr:cNvPr>
        <xdr:cNvGrpSpPr/>
      </xdr:nvGrpSpPr>
      <xdr:grpSpPr>
        <a:xfrm>
          <a:off x="4074302" y="6874557"/>
          <a:ext cx="2133325" cy="684426"/>
          <a:chOff x="895312" y="1406944"/>
          <a:chExt cx="1606550" cy="361284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EC51406F-9C59-AA3B-FB66-F86BE7D1C3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73A55573-8D2A-9AD4-937D-920422CCD38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Delivery Note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as </a:t>
            </a:r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386463</xdr:colOff>
      <xdr:row>38</xdr:row>
      <xdr:rowOff>154598</xdr:rowOff>
    </xdr:from>
    <xdr:to>
      <xdr:col>6</xdr:col>
      <xdr:colOff>276205</xdr:colOff>
      <xdr:row>39</xdr:row>
      <xdr:rowOff>173648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FDA5EE4E-7A57-45F6-8B17-E07EFEE2C4CC}"/>
            </a:ext>
          </a:extLst>
        </xdr:cNvPr>
        <xdr:cNvGrpSpPr/>
      </xdr:nvGrpSpPr>
      <xdr:grpSpPr>
        <a:xfrm>
          <a:off x="2462637" y="7078859"/>
          <a:ext cx="1104525" cy="201267"/>
          <a:chOff x="2517589" y="3577294"/>
          <a:chExt cx="1123577" cy="205815"/>
        </a:xfrm>
      </xdr:grpSpPr>
      <xdr:sp macro="" textlink="">
        <xdr:nvSpPr>
          <xdr:cNvPr id="59" name="Rectangle: Folded Corner 58">
            <a:extLst>
              <a:ext uri="{FF2B5EF4-FFF2-40B4-BE49-F238E27FC236}">
                <a16:creationId xmlns:a16="http://schemas.microsoft.com/office/drawing/2014/main" id="{ADD32A22-6D51-36D8-D751-1A12900465A7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038FE406-D354-C6DE-837C-58CBA1A2B4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276205</xdr:colOff>
      <xdr:row>39</xdr:row>
      <xdr:rowOff>71539</xdr:rowOff>
    </xdr:from>
    <xdr:to>
      <xdr:col>7</xdr:col>
      <xdr:colOff>380631</xdr:colOff>
      <xdr:row>39</xdr:row>
      <xdr:rowOff>71759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B0FBFB5B-747F-4D72-B916-5DD20F0FF888}"/>
            </a:ext>
          </a:extLst>
        </xdr:cNvPr>
        <xdr:cNvCxnSpPr>
          <a:stCxn id="59" idx="3"/>
          <a:endCxn id="57" idx="1"/>
        </xdr:cNvCxnSpPr>
      </xdr:nvCxnSpPr>
      <xdr:spPr>
        <a:xfrm flipV="1">
          <a:off x="3589750" y="7275903"/>
          <a:ext cx="716336" cy="2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38</xdr:row>
      <xdr:rowOff>132513</xdr:rowOff>
    </xdr:from>
    <xdr:to>
      <xdr:col>3</xdr:col>
      <xdr:colOff>58389</xdr:colOff>
      <xdr:row>40</xdr:row>
      <xdr:rowOff>13796</xdr:rowOff>
    </xdr:to>
    <xdr:sp macro="" textlink="">
      <xdr:nvSpPr>
        <xdr:cNvPr id="62" name="Cylinder 61">
          <a:extLst>
            <a:ext uri="{FF2B5EF4-FFF2-40B4-BE49-F238E27FC236}">
              <a16:creationId xmlns:a16="http://schemas.microsoft.com/office/drawing/2014/main" id="{2E86EF12-2FAA-49A8-9D9F-5F39F89604EA}"/>
            </a:ext>
          </a:extLst>
        </xdr:cNvPr>
        <xdr:cNvSpPr/>
      </xdr:nvSpPr>
      <xdr:spPr>
        <a:xfrm>
          <a:off x="483836" y="7130213"/>
          <a:ext cx="1047753" cy="2495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sDeliveryPDF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39</xdr:row>
      <xdr:rowOff>70677</xdr:rowOff>
    </xdr:from>
    <xdr:to>
      <xdr:col>4</xdr:col>
      <xdr:colOff>386463</xdr:colOff>
      <xdr:row>39</xdr:row>
      <xdr:rowOff>73154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C2CC11F3-F850-45F2-B2D0-CEA9426BD06E}"/>
            </a:ext>
          </a:extLst>
        </xdr:cNvPr>
        <xdr:cNvCxnSpPr>
          <a:stCxn id="62" idx="4"/>
          <a:endCxn id="60" idx="1"/>
        </xdr:cNvCxnSpPr>
      </xdr:nvCxnSpPr>
      <xdr:spPr>
        <a:xfrm flipV="1">
          <a:off x="1536207" y="7275041"/>
          <a:ext cx="939983" cy="247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60790</xdr:colOff>
      <xdr:row>33</xdr:row>
      <xdr:rowOff>130925</xdr:rowOff>
    </xdr:from>
    <xdr:to>
      <xdr:col>9</xdr:col>
      <xdr:colOff>62379</xdr:colOff>
      <xdr:row>38</xdr:row>
      <xdr:rowOff>505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EB8CEA44-BEE3-412F-B0A4-4CEA3691A64D}"/>
            </a:ext>
          </a:extLst>
        </xdr:cNvPr>
        <xdr:cNvCxnSpPr>
          <a:stCxn id="12" idx="2"/>
          <a:endCxn id="57" idx="0"/>
        </xdr:cNvCxnSpPr>
      </xdr:nvCxnSpPr>
      <xdr:spPr>
        <a:xfrm rot="5400000">
          <a:off x="4814250" y="6622738"/>
          <a:ext cx="793216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160138</xdr:colOff>
      <xdr:row>8</xdr:row>
      <xdr:rowOff>177800</xdr:rowOff>
    </xdr:from>
    <xdr:to>
      <xdr:col>18</xdr:col>
      <xdr:colOff>176765</xdr:colOff>
      <xdr:row>10</xdr:row>
      <xdr:rowOff>96745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E2BC7D8D-0F8C-4B8A-8451-98751E1B79B2}"/>
            </a:ext>
          </a:extLst>
        </xdr:cNvPr>
        <xdr:cNvGrpSpPr/>
      </xdr:nvGrpSpPr>
      <xdr:grpSpPr>
        <a:xfrm>
          <a:off x="8542138" y="1635539"/>
          <a:ext cx="1231410" cy="283380"/>
          <a:chOff x="6620110" y="1974850"/>
          <a:chExt cx="1407568" cy="254000"/>
        </a:xfrm>
      </xdr:grpSpPr>
      <xdr:sp macro="" textlink="">
        <xdr:nvSpPr>
          <xdr:cNvPr id="68" name="Cylinder 67">
            <a:extLst>
              <a:ext uri="{FF2B5EF4-FFF2-40B4-BE49-F238E27FC236}">
                <a16:creationId xmlns:a16="http://schemas.microsoft.com/office/drawing/2014/main" id="{217B0CA3-DAA8-DA47-3726-BB0BAD5FC326}"/>
              </a:ext>
            </a:extLst>
          </xdr:cNvPr>
          <xdr:cNvSpPr/>
        </xdr:nvSpPr>
        <xdr:spPr>
          <a:xfrm>
            <a:off x="6620110" y="1974850"/>
            <a:ext cx="1310692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syncDelivery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86A23F4C-D3DF-1BB1-9206-A7B9C3BB0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156307</xdr:colOff>
      <xdr:row>17</xdr:row>
      <xdr:rowOff>107460</xdr:rowOff>
    </xdr:from>
    <xdr:to>
      <xdr:col>3</xdr:col>
      <xdr:colOff>289644</xdr:colOff>
      <xdr:row>18</xdr:row>
      <xdr:rowOff>150699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DC12958-0DA0-437D-98F6-B053765AFE52}"/>
            </a:ext>
          </a:extLst>
        </xdr:cNvPr>
        <xdr:cNvGrpSpPr/>
      </xdr:nvGrpSpPr>
      <xdr:grpSpPr>
        <a:xfrm>
          <a:off x="410307" y="3205156"/>
          <a:ext cx="1348120" cy="225456"/>
          <a:chOff x="6488022" y="1974850"/>
          <a:chExt cx="1539656" cy="254000"/>
        </a:xfrm>
      </xdr:grpSpPr>
      <xdr:sp macro="" textlink="">
        <xdr:nvSpPr>
          <xdr:cNvPr id="72" name="Cylinder 71">
            <a:extLst>
              <a:ext uri="{FF2B5EF4-FFF2-40B4-BE49-F238E27FC236}">
                <a16:creationId xmlns:a16="http://schemas.microsoft.com/office/drawing/2014/main" id="{29828CE6-AA75-FCFB-D0BD-307AF37892BB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sOrderOpnList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3" name="Picture 72">
            <a:extLst>
              <a:ext uri="{FF2B5EF4-FFF2-40B4-BE49-F238E27FC236}">
                <a16:creationId xmlns:a16="http://schemas.microsoft.com/office/drawing/2014/main" id="{34B6875A-826B-8883-3CFA-76255CC516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70448</xdr:colOff>
      <xdr:row>16</xdr:row>
      <xdr:rowOff>146049</xdr:rowOff>
    </xdr:from>
    <xdr:to>
      <xdr:col>5</xdr:col>
      <xdr:colOff>416050</xdr:colOff>
      <xdr:row>18</xdr:row>
      <xdr:rowOff>44325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038BDDEF-D9F7-400F-B38B-7644E6192F3D}"/>
            </a:ext>
          </a:extLst>
        </xdr:cNvPr>
        <xdr:cNvCxnSpPr>
          <a:cxnSpLocks/>
          <a:stCxn id="75" idx="3"/>
          <a:endCxn id="24" idx="2"/>
        </xdr:cNvCxnSpPr>
      </xdr:nvCxnSpPr>
      <xdr:spPr>
        <a:xfrm flipV="1">
          <a:off x="2772084" y="3101685"/>
          <a:ext cx="345602" cy="26773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304728</xdr:colOff>
      <xdr:row>17</xdr:row>
      <xdr:rowOff>127906</xdr:rowOff>
    </xdr:from>
    <xdr:to>
      <xdr:col>5</xdr:col>
      <xdr:colOff>70448</xdr:colOff>
      <xdr:row>18</xdr:row>
      <xdr:rowOff>144893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4A123FD9-6F99-43EA-904C-A46B6F6B3342}"/>
            </a:ext>
          </a:extLst>
        </xdr:cNvPr>
        <xdr:cNvSpPr/>
      </xdr:nvSpPr>
      <xdr:spPr>
        <a:xfrm>
          <a:off x="2394455" y="3268270"/>
          <a:ext cx="377629" cy="2017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289644</xdr:colOff>
      <xdr:row>18</xdr:row>
      <xdr:rowOff>43506</xdr:rowOff>
    </xdr:from>
    <xdr:to>
      <xdr:col>4</xdr:col>
      <xdr:colOff>304728</xdr:colOff>
      <xdr:row>18</xdr:row>
      <xdr:rowOff>44036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A121A076-7CFE-499B-9263-67AD80F3A4E5}"/>
            </a:ext>
          </a:extLst>
        </xdr:cNvPr>
        <xdr:cNvCxnSpPr>
          <a:stCxn id="73" idx="3"/>
          <a:endCxn id="75" idx="1"/>
        </xdr:cNvCxnSpPr>
      </xdr:nvCxnSpPr>
      <xdr:spPr>
        <a:xfrm>
          <a:off x="1767462" y="3368597"/>
          <a:ext cx="626993" cy="53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146538</xdr:colOff>
      <xdr:row>19</xdr:row>
      <xdr:rowOff>83039</xdr:rowOff>
    </xdr:from>
    <xdr:to>
      <xdr:col>3</xdr:col>
      <xdr:colOff>279875</xdr:colOff>
      <xdr:row>20</xdr:row>
      <xdr:rowOff>126277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335AF42E-C5C3-4C4A-9F75-339468A8000E}"/>
            </a:ext>
          </a:extLst>
        </xdr:cNvPr>
        <xdr:cNvGrpSpPr/>
      </xdr:nvGrpSpPr>
      <xdr:grpSpPr>
        <a:xfrm>
          <a:off x="400538" y="3545169"/>
          <a:ext cx="1348120" cy="225456"/>
          <a:chOff x="6488022" y="1974850"/>
          <a:chExt cx="1539656" cy="254000"/>
        </a:xfrm>
      </xdr:grpSpPr>
      <xdr:sp macro="" textlink="">
        <xdr:nvSpPr>
          <xdr:cNvPr id="78" name="Cylinder 77">
            <a:extLst>
              <a:ext uri="{FF2B5EF4-FFF2-40B4-BE49-F238E27FC236}">
                <a16:creationId xmlns:a16="http://schemas.microsoft.com/office/drawing/2014/main" id="{F3B298F0-8FE3-18B2-E37D-B28312493DE9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sOrderDetail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9" name="Picture 78">
            <a:extLst>
              <a:ext uri="{FF2B5EF4-FFF2-40B4-BE49-F238E27FC236}">
                <a16:creationId xmlns:a16="http://schemas.microsoft.com/office/drawing/2014/main" id="{2A6A393B-FC59-D133-80B3-5A6473B701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44573</xdr:colOff>
      <xdr:row>16</xdr:row>
      <xdr:rowOff>146049</xdr:rowOff>
    </xdr:from>
    <xdr:to>
      <xdr:col>5</xdr:col>
      <xdr:colOff>416050</xdr:colOff>
      <xdr:row>20</xdr:row>
      <xdr:rowOff>20318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DD527948-8B13-4AF9-951C-16F3B072578F}"/>
            </a:ext>
          </a:extLst>
        </xdr:cNvPr>
        <xdr:cNvCxnSpPr>
          <a:cxnSpLocks/>
          <a:stCxn id="81" idx="3"/>
          <a:endCxn id="24" idx="2"/>
        </xdr:cNvCxnSpPr>
      </xdr:nvCxnSpPr>
      <xdr:spPr>
        <a:xfrm flipV="1">
          <a:off x="2746209" y="3101685"/>
          <a:ext cx="371477" cy="613178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277521</xdr:colOff>
      <xdr:row>19</xdr:row>
      <xdr:rowOff>103900</xdr:rowOff>
    </xdr:from>
    <xdr:to>
      <xdr:col>5</xdr:col>
      <xdr:colOff>44573</xdr:colOff>
      <xdr:row>20</xdr:row>
      <xdr:rowOff>120886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CD2BD48D-2D77-4661-91CD-5515AAAAA7CA}"/>
            </a:ext>
          </a:extLst>
        </xdr:cNvPr>
        <xdr:cNvSpPr/>
      </xdr:nvSpPr>
      <xdr:spPr>
        <a:xfrm>
          <a:off x="2367248" y="3613718"/>
          <a:ext cx="378961" cy="201713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279875</xdr:colOff>
      <xdr:row>20</xdr:row>
      <xdr:rowOff>19085</xdr:rowOff>
    </xdr:from>
    <xdr:to>
      <xdr:col>4</xdr:col>
      <xdr:colOff>277521</xdr:colOff>
      <xdr:row>20</xdr:row>
      <xdr:rowOff>20030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28CE8BE-150A-442B-828E-A13D92BB5451}"/>
            </a:ext>
          </a:extLst>
        </xdr:cNvPr>
        <xdr:cNvCxnSpPr>
          <a:stCxn id="79" idx="3"/>
          <a:endCxn id="81" idx="1"/>
        </xdr:cNvCxnSpPr>
      </xdr:nvCxnSpPr>
      <xdr:spPr>
        <a:xfrm>
          <a:off x="1757693" y="3713630"/>
          <a:ext cx="609555" cy="9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140666</xdr:colOff>
      <xdr:row>20</xdr:row>
      <xdr:rowOff>27001</xdr:rowOff>
    </xdr:from>
    <xdr:to>
      <xdr:col>13</xdr:col>
      <xdr:colOff>469618</xdr:colOff>
      <xdr:row>20</xdr:row>
      <xdr:rowOff>28207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654637A8-5E9F-40F4-A807-C9B25D0D024F}"/>
            </a:ext>
          </a:extLst>
        </xdr:cNvPr>
        <xdr:cNvCxnSpPr>
          <a:cxnSpLocks/>
          <a:stCxn id="22" idx="3"/>
          <a:endCxn id="98" idx="2"/>
        </xdr:cNvCxnSpPr>
      </xdr:nvCxnSpPr>
      <xdr:spPr>
        <a:xfrm flipV="1">
          <a:off x="7683362" y="3671349"/>
          <a:ext cx="328952" cy="120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126076</xdr:colOff>
      <xdr:row>10</xdr:row>
      <xdr:rowOff>96745</xdr:rowOff>
    </xdr:from>
    <xdr:to>
      <xdr:col>17</xdr:col>
      <xdr:colOff>127136</xdr:colOff>
      <xdr:row>14</xdr:row>
      <xdr:rowOff>4306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4EABD647-39F4-498F-8357-A0020D1CCC51}"/>
            </a:ext>
          </a:extLst>
        </xdr:cNvPr>
        <xdr:cNvCxnSpPr>
          <a:cxnSpLocks/>
          <a:stCxn id="68" idx="3"/>
          <a:endCxn id="98" idx="0"/>
        </xdr:cNvCxnSpPr>
      </xdr:nvCxnSpPr>
      <xdr:spPr>
        <a:xfrm rot="16200000" flipH="1">
          <a:off x="8797782" y="2236604"/>
          <a:ext cx="636430" cy="106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346362</xdr:colOff>
      <xdr:row>26</xdr:row>
      <xdr:rowOff>49697</xdr:rowOff>
    </xdr:from>
    <xdr:to>
      <xdr:col>17</xdr:col>
      <xdr:colOff>127136</xdr:colOff>
      <xdr:row>32</xdr:row>
      <xdr:rowOff>61363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3DD0B6A1-F576-48E6-828C-A892653A19E2}"/>
            </a:ext>
          </a:extLst>
        </xdr:cNvPr>
        <xdr:cNvCxnSpPr>
          <a:cxnSpLocks/>
          <a:stCxn id="12" idx="3"/>
          <a:endCxn id="98" idx="4"/>
        </xdr:cNvCxnSpPr>
      </xdr:nvCxnSpPr>
      <xdr:spPr>
        <a:xfrm flipV="1">
          <a:off x="6066884" y="4787349"/>
          <a:ext cx="3049643" cy="110497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33131</xdr:colOff>
      <xdr:row>25</xdr:row>
      <xdr:rowOff>82827</xdr:rowOff>
    </xdr:from>
    <xdr:to>
      <xdr:col>11</xdr:col>
      <xdr:colOff>209827</xdr:colOff>
      <xdr:row>26</xdr:row>
      <xdr:rowOff>132522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394AD6E-4B0C-3B03-0284-A36B1EC3F2CA}"/>
            </a:ext>
          </a:extLst>
        </xdr:cNvPr>
        <xdr:cNvSpPr txBox="1"/>
      </xdr:nvSpPr>
      <xdr:spPr>
        <a:xfrm>
          <a:off x="3931479" y="4638262"/>
          <a:ext cx="2606261" cy="231912"/>
        </a:xfrm>
        <a:prstGeom prst="rect">
          <a:avLst/>
        </a:prstGeom>
        <a:solidFill>
          <a:srgbClr val="FFEBF5">
            <a:alpha val="63137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800">
              <a:solidFill>
                <a:srgbClr val="FF0000"/>
              </a:solidFill>
            </a:rPr>
            <a:t>Outstanding: </a:t>
          </a:r>
          <a:r>
            <a:rPr lang="en-AE" sz="800"/>
            <a:t>should</a:t>
          </a:r>
          <a:r>
            <a:rPr lang="en-AE" sz="800" baseline="0"/>
            <a:t> not Add same item again in a sales order</a:t>
          </a:r>
          <a:endParaRPr lang="en-AE" sz="800"/>
        </a:p>
      </xdr:txBody>
    </xdr:sp>
    <xdr:clientData/>
  </xdr:twoCellAnchor>
  <xdr:twoCellAnchor>
    <xdr:from>
      <xdr:col>13</xdr:col>
      <xdr:colOff>469618</xdr:colOff>
      <xdr:row>14</xdr:row>
      <xdr:rowOff>4306</xdr:rowOff>
    </xdr:from>
    <xdr:to>
      <xdr:col>19</xdr:col>
      <xdr:colOff>16565</xdr:colOff>
      <xdr:row>26</xdr:row>
      <xdr:rowOff>49697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46447BE3-D7CA-9388-DFFD-4B897C0E2B27}"/>
            </a:ext>
          </a:extLst>
        </xdr:cNvPr>
        <xdr:cNvGrpSpPr/>
      </xdr:nvGrpSpPr>
      <xdr:grpSpPr>
        <a:xfrm>
          <a:off x="8012314" y="2555349"/>
          <a:ext cx="2208425" cy="2232000"/>
          <a:chOff x="8012314" y="2395219"/>
          <a:chExt cx="2208425" cy="2232000"/>
        </a:xfrm>
      </xdr:grpSpPr>
      <xdr:grpSp>
        <xdr:nvGrpSpPr>
          <xdr:cNvPr id="100" name="Group 99">
            <a:extLst>
              <a:ext uri="{FF2B5EF4-FFF2-40B4-BE49-F238E27FC236}">
                <a16:creationId xmlns:a16="http://schemas.microsoft.com/office/drawing/2014/main" id="{B4B1D406-37A5-9BEB-DA5B-3802E3FEFFFB}"/>
              </a:ext>
            </a:extLst>
          </xdr:cNvPr>
          <xdr:cNvGrpSpPr/>
        </xdr:nvGrpSpPr>
        <xdr:grpSpPr>
          <a:xfrm>
            <a:off x="8012314" y="2395219"/>
            <a:ext cx="2208425" cy="2232000"/>
            <a:chOff x="7024647" y="2417915"/>
            <a:chExt cx="2206860" cy="2260531"/>
          </a:xfrm>
        </xdr:grpSpPr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72062629-07D4-9595-0F5E-F3296F142AA1}"/>
                </a:ext>
              </a:extLst>
            </xdr:cNvPr>
            <xdr:cNvSpPr/>
          </xdr:nvSpPr>
          <xdr:spPr>
            <a:xfrm>
              <a:off x="7024647" y="2417915"/>
              <a:ext cx="2206860" cy="2260531"/>
            </a:xfrm>
            <a:prstGeom prst="ellipse">
              <a:avLst/>
            </a:prstGeom>
            <a:solidFill>
              <a:srgbClr val="FFFFDD"/>
            </a:solidFill>
            <a:ln w="12700"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E" sz="1100"/>
            </a:p>
          </xdr:txBody>
        </xdr:sp>
        <xdr:grpSp>
          <xdr:nvGrpSpPr>
            <xdr:cNvPr id="97" name="Group 96">
              <a:extLst>
                <a:ext uri="{FF2B5EF4-FFF2-40B4-BE49-F238E27FC236}">
                  <a16:creationId xmlns:a16="http://schemas.microsoft.com/office/drawing/2014/main" id="{42688E74-14F5-EBFD-3E54-440EDE39F9F8}"/>
                </a:ext>
              </a:extLst>
            </xdr:cNvPr>
            <xdr:cNvGrpSpPr/>
          </xdr:nvGrpSpPr>
          <xdr:grpSpPr>
            <a:xfrm>
              <a:off x="7475037" y="2642839"/>
              <a:ext cx="1407342" cy="1418719"/>
              <a:chOff x="7125787" y="2642839"/>
              <a:chExt cx="1407342" cy="1418719"/>
            </a:xfrm>
          </xdr:grpSpPr>
          <xdr:grpSp>
            <xdr:nvGrpSpPr>
              <xdr:cNvPr id="83" name="Group 82">
                <a:extLst>
                  <a:ext uri="{FF2B5EF4-FFF2-40B4-BE49-F238E27FC236}">
                    <a16:creationId xmlns:a16="http://schemas.microsoft.com/office/drawing/2014/main" id="{A5D4FABD-55F3-488D-BB15-4B28CD4E3DE0}"/>
                  </a:ext>
                </a:extLst>
              </xdr:cNvPr>
              <xdr:cNvGrpSpPr/>
            </xdr:nvGrpSpPr>
            <xdr:grpSpPr>
              <a:xfrm>
                <a:off x="7320976" y="2642839"/>
                <a:ext cx="1001250" cy="1052861"/>
                <a:chOff x="7320976" y="2642839"/>
                <a:chExt cx="1001250" cy="1052861"/>
              </a:xfrm>
            </xdr:grpSpPr>
            <xdr:grpSp>
              <xdr:nvGrpSpPr>
                <xdr:cNvPr id="84" name="Group 83">
                  <a:extLst>
                    <a:ext uri="{FF2B5EF4-FFF2-40B4-BE49-F238E27FC236}">
                      <a16:creationId xmlns:a16="http://schemas.microsoft.com/office/drawing/2014/main" id="{5DC16B00-97D1-3005-FD1B-1FE3E2A66EFE}"/>
                    </a:ext>
                  </a:extLst>
                </xdr:cNvPr>
                <xdr:cNvGrpSpPr/>
              </xdr:nvGrpSpPr>
              <xdr:grpSpPr>
                <a:xfrm>
                  <a:off x="7320976" y="2642839"/>
                  <a:ext cx="1000679" cy="653931"/>
                  <a:chOff x="8994588" y="1299614"/>
                  <a:chExt cx="1016639" cy="665151"/>
                </a:xfrm>
              </xdr:grpSpPr>
              <xdr:sp macro="" textlink="">
                <xdr:nvSpPr>
                  <xdr:cNvPr id="88" name="Rectangle 87">
                    <a:extLst>
                      <a:ext uri="{FF2B5EF4-FFF2-40B4-BE49-F238E27FC236}">
                        <a16:creationId xmlns:a16="http://schemas.microsoft.com/office/drawing/2014/main" id="{4786045F-ED4E-B5EF-AC4B-8C2FEC75ECB7}"/>
                      </a:ext>
                    </a:extLst>
                  </xdr:cNvPr>
                  <xdr:cNvSpPr/>
                </xdr:nvSpPr>
                <xdr:spPr>
                  <a:xfrm>
                    <a:off x="8994588" y="1299614"/>
                    <a:ext cx="910197" cy="665151"/>
                  </a:xfrm>
                  <a:prstGeom prst="rect">
                    <a:avLst/>
                  </a:prstGeom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AE" sz="1100"/>
                      <a:t>1.</a:t>
                    </a:r>
                    <a:r>
                      <a:rPr lang="en-AE" sz="1100" baseline="0"/>
                      <a:t> dlBasic</a:t>
                    </a:r>
                  </a:p>
                  <a:p>
                    <a:pPr algn="l"/>
                    <a:r>
                      <a:rPr lang="en-AE" sz="1100" baseline="0"/>
                      <a:t>2. dlAddi</a:t>
                    </a:r>
                  </a:p>
                  <a:p>
                    <a:pPr algn="l"/>
                    <a:r>
                      <a:rPr lang="en-AE" sz="1100" baseline="0"/>
                      <a:t>3. dlStat</a:t>
                    </a:r>
                    <a:endParaRPr lang="en-AE" sz="1100"/>
                  </a:p>
                </xdr:txBody>
              </xdr:sp>
              <xdr:pic>
                <xdr:nvPicPr>
                  <xdr:cNvPr id="89" name="Picture 88">
                    <a:extLst>
                      <a:ext uri="{FF2B5EF4-FFF2-40B4-BE49-F238E27FC236}">
                        <a16:creationId xmlns:a16="http://schemas.microsoft.com/office/drawing/2014/main" id="{432259F9-F24A-1AC2-CD49-6BBCB935504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 cstate="print">
                    <a:biLevel thresh="50000"/>
                    <a:extLst>
                      <a:ext uri="{BEBA8EAE-BF5A-486C-A8C5-ECC9F3942E4B}">
                        <a14:imgProps xmlns:a14="http://schemas.microsoft.com/office/drawing/2010/main">
                          <a14:imgLayer r:embed="rId19">
                            <a14:imgEffect>
                              <a14:brightnessContrast bright="-20000" contrast="-20000"/>
                            </a14:imgEffect>
                          </a14:imgLayer>
                        </a14:imgProps>
                      </a:ex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9787828" y="1538874"/>
                    <a:ext cx="223399" cy="269379"/>
                  </a:xfrm>
                  <a:prstGeom prst="rect">
                    <a:avLst/>
                  </a:prstGeom>
                </xdr:spPr>
              </xdr:pic>
            </xdr:grpSp>
            <xdr:grpSp>
              <xdr:nvGrpSpPr>
                <xdr:cNvPr id="85" name="Group 84">
                  <a:extLst>
                    <a:ext uri="{FF2B5EF4-FFF2-40B4-BE49-F238E27FC236}">
                      <a16:creationId xmlns:a16="http://schemas.microsoft.com/office/drawing/2014/main" id="{118521BD-2C7F-6A1C-AD68-E8F593ECA0F2}"/>
                    </a:ext>
                  </a:extLst>
                </xdr:cNvPr>
                <xdr:cNvGrpSpPr/>
              </xdr:nvGrpSpPr>
              <xdr:grpSpPr>
                <a:xfrm>
                  <a:off x="7327898" y="3365501"/>
                  <a:ext cx="994328" cy="330199"/>
                  <a:chOff x="8994589" y="1344706"/>
                  <a:chExt cx="1010187" cy="335864"/>
                </a:xfrm>
              </xdr:grpSpPr>
              <xdr:sp macro="" textlink="">
                <xdr:nvSpPr>
                  <xdr:cNvPr id="86" name="Rectangle 85">
                    <a:extLst>
                      <a:ext uri="{FF2B5EF4-FFF2-40B4-BE49-F238E27FC236}">
                        <a16:creationId xmlns:a16="http://schemas.microsoft.com/office/drawing/2014/main" id="{665E6AD6-7AC5-4F55-E02C-3CF326AA0432}"/>
                      </a:ext>
                    </a:extLst>
                  </xdr:cNvPr>
                  <xdr:cNvSpPr/>
                </xdr:nvSpPr>
                <xdr:spPr>
                  <a:xfrm>
                    <a:off x="8994589" y="1344706"/>
                    <a:ext cx="910197" cy="335864"/>
                  </a:xfrm>
                  <a:prstGeom prst="rect">
                    <a:avLst/>
                  </a:prstGeom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AE" sz="1100" baseline="0"/>
                      <a:t>1. soStat</a:t>
                    </a:r>
                    <a:endParaRPr lang="en-AE" sz="1100"/>
                  </a:p>
                </xdr:txBody>
              </xdr:sp>
              <xdr:pic>
                <xdr:nvPicPr>
                  <xdr:cNvPr id="87" name="Picture 86">
                    <a:extLst>
                      <a:ext uri="{FF2B5EF4-FFF2-40B4-BE49-F238E27FC236}">
                        <a16:creationId xmlns:a16="http://schemas.microsoft.com/office/drawing/2014/main" id="{B69E1CBB-B1D1-5E08-D07B-F132991B2584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 cstate="print">
                    <a:biLevel thresh="50000"/>
                    <a:extLst>
                      <a:ext uri="{BEBA8EAE-BF5A-486C-A8C5-ECC9F3942E4B}">
                        <a14:imgProps xmlns:a14="http://schemas.microsoft.com/office/drawing/2010/main">
                          <a14:imgLayer r:embed="rId19">
                            <a14:imgEffect>
                              <a14:brightnessContrast bright="-20000" contrast="-20000"/>
                            </a14:imgEffect>
                          </a14:imgLayer>
                        </a14:imgProps>
                      </a:ex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9781377" y="1369401"/>
                    <a:ext cx="223399" cy="269379"/>
                  </a:xfrm>
                  <a:prstGeom prst="rect">
                    <a:avLst/>
                  </a:prstGeom>
                </xdr:spPr>
              </xdr:pic>
            </xdr:grpSp>
          </xdr:grpSp>
          <xdr:grpSp>
            <xdr:nvGrpSpPr>
              <xdr:cNvPr id="96" name="Group 95">
                <a:extLst>
                  <a:ext uri="{FF2B5EF4-FFF2-40B4-BE49-F238E27FC236}">
                    <a16:creationId xmlns:a16="http://schemas.microsoft.com/office/drawing/2014/main" id="{B7C8E25C-30FE-225C-81EA-CB7C70997DFB}"/>
                  </a:ext>
                </a:extLst>
              </xdr:cNvPr>
              <xdr:cNvGrpSpPr/>
            </xdr:nvGrpSpPr>
            <xdr:grpSpPr>
              <a:xfrm>
                <a:off x="7125787" y="3775639"/>
                <a:ext cx="1407342" cy="285919"/>
                <a:chOff x="7125787" y="3775639"/>
                <a:chExt cx="1407342" cy="285919"/>
              </a:xfrm>
            </xdr:grpSpPr>
            <xdr:sp macro="" textlink="">
              <xdr:nvSpPr>
                <xdr:cNvPr id="91" name="Rectangle 90">
                  <a:extLst>
                    <a:ext uri="{FF2B5EF4-FFF2-40B4-BE49-F238E27FC236}">
                      <a16:creationId xmlns:a16="http://schemas.microsoft.com/office/drawing/2014/main" id="{24EB5BDB-C5BB-4F8B-8820-E1344A7C42E6}"/>
                    </a:ext>
                  </a:extLst>
                </xdr:cNvPr>
                <xdr:cNvSpPr/>
              </xdr:nvSpPr>
              <xdr:spPr>
                <a:xfrm>
                  <a:off x="7125787" y="3775639"/>
                  <a:ext cx="1295400" cy="273049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AE" sz="1100" baseline="0"/>
                    <a:t>1. itemMovement</a:t>
                  </a:r>
                  <a:endParaRPr lang="en-AE" sz="1100"/>
                </a:p>
              </xdr:txBody>
            </xdr:sp>
            <xdr:pic>
              <xdr:nvPicPr>
                <xdr:cNvPr id="95" name="Picture 94">
                  <a:extLst>
                    <a:ext uri="{FF2B5EF4-FFF2-40B4-BE49-F238E27FC236}">
                      <a16:creationId xmlns:a16="http://schemas.microsoft.com/office/drawing/2014/main" id="{496396FD-6333-4B5F-83F1-CCAD72F229E5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8" cstate="print">
                  <a:biLevel thresh="50000"/>
                  <a:extLst>
                    <a:ext uri="{BEBA8EAE-BF5A-486C-A8C5-ECC9F3942E4B}">
                      <a14:imgProps xmlns:a14="http://schemas.microsoft.com/office/drawing/2010/main">
                        <a14:imgLayer r:embed="rId19">
                          <a14:imgEffect>
                            <a14:brightnessContrast bright="-20000" contrast="-20000"/>
                          </a14:imgEffect>
                        </a14:imgLayer>
                      </a14:imgProps>
                    </a:ex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8313237" y="3796723"/>
                  <a:ext cx="219892" cy="264835"/>
                </a:xfrm>
                <a:prstGeom prst="rect">
                  <a:avLst/>
                </a:prstGeom>
              </xdr:spPr>
            </xdr:pic>
          </xdr:grpSp>
        </xdr:grpSp>
      </xdr:grp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25D18A09-49A7-4FD6-A9AB-B38088FA272C}"/>
              </a:ext>
            </a:extLst>
          </xdr:cNvPr>
          <xdr:cNvSpPr/>
        </xdr:nvSpPr>
        <xdr:spPr>
          <a:xfrm>
            <a:off x="8553174" y="4080565"/>
            <a:ext cx="1058884" cy="269602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100" baseline="0"/>
              <a:t>1. Entries</a:t>
            </a:r>
            <a:r>
              <a:rPr lang="en-US" sz="1100" baseline="0"/>
              <a:t>.csv</a:t>
            </a:r>
            <a:endParaRPr lang="en-AE" sz="1100"/>
          </a:p>
        </xdr:txBody>
      </xdr:sp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9D21B1ED-17C6-49D8-9C36-E56C9F2D59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9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04031" y="4101383"/>
            <a:ext cx="220048" cy="261492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60999</xdr:colOff>
      <xdr:row>3</xdr:row>
      <xdr:rowOff>32917</xdr:rowOff>
    </xdr:from>
    <xdr:to>
      <xdr:col>9</xdr:col>
      <xdr:colOff>62039</xdr:colOff>
      <xdr:row>8</xdr:row>
      <xdr:rowOff>122974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CECFB6C9-82E9-42E7-8CD7-502CBD212F22}"/>
            </a:ext>
          </a:extLst>
        </xdr:cNvPr>
        <xdr:cNvCxnSpPr>
          <a:stCxn id="5" idx="2"/>
          <a:endCxn id="14" idx="0"/>
        </xdr:cNvCxnSpPr>
      </xdr:nvCxnSpPr>
      <xdr:spPr>
        <a:xfrm rot="5400000">
          <a:off x="4674077" y="1079621"/>
          <a:ext cx="1001144" cy="1040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175990</xdr:colOff>
      <xdr:row>1</xdr:row>
      <xdr:rowOff>42579</xdr:rowOff>
    </xdr:from>
    <xdr:to>
      <xdr:col>11</xdr:col>
      <xdr:colOff>354097</xdr:colOff>
      <xdr:row>3</xdr:row>
      <xdr:rowOff>171980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526C5F7-6BAF-426E-B95D-DAAD9513126A}"/>
            </a:ext>
          </a:extLst>
        </xdr:cNvPr>
        <xdr:cNvGrpSpPr/>
      </xdr:nvGrpSpPr>
      <xdr:grpSpPr>
        <a:xfrm>
          <a:off x="3466947" y="224796"/>
          <a:ext cx="3215063" cy="49383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430D780-F25E-A907-6EBF-AE5E2B6BBA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FBE46F3-1A10-8225-D246-59610FC7D417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 Invoice</a:t>
            </a:r>
            <a:endPara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149088</xdr:colOff>
      <xdr:row>8</xdr:row>
      <xdr:rowOff>27609</xdr:rowOff>
    </xdr:from>
    <xdr:to>
      <xdr:col>10</xdr:col>
      <xdr:colOff>519698</xdr:colOff>
      <xdr:row>11</xdr:row>
      <xdr:rowOff>178075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4D91D17-52D0-4A03-B720-D8E2358A173D}"/>
            </a:ext>
          </a:extLst>
        </xdr:cNvPr>
        <xdr:cNvGrpSpPr/>
      </xdr:nvGrpSpPr>
      <xdr:grpSpPr>
        <a:xfrm>
          <a:off x="4047436" y="1485348"/>
          <a:ext cx="2192784" cy="697118"/>
          <a:chOff x="896101" y="1381035"/>
          <a:chExt cx="1606550" cy="395216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FF011E9D-8F28-9ADC-D605-F3E67995A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EDD54FD4-D062-9C90-C9EB-5F65F302B55B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Invoice List</a:t>
            </a:r>
          </a:p>
          <a:p>
            <a:pPr marL="0" indent="0" algn="ctr"/>
            <a:r>
              <a:rPr lang="en-AE" sz="8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Show all Transactions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323709</xdr:colOff>
      <xdr:row>9</xdr:row>
      <xdr:rowOff>73141</xdr:rowOff>
    </xdr:from>
    <xdr:to>
      <xdr:col>6</xdr:col>
      <xdr:colOff>357101</xdr:colOff>
      <xdr:row>10</xdr:row>
      <xdr:rowOff>93685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9438B55-40ED-46AE-A7CB-762BF6AFE645}"/>
            </a:ext>
          </a:extLst>
        </xdr:cNvPr>
        <xdr:cNvGrpSpPr/>
      </xdr:nvGrpSpPr>
      <xdr:grpSpPr>
        <a:xfrm>
          <a:off x="2399883" y="1713098"/>
          <a:ext cx="1248175" cy="202761"/>
          <a:chOff x="4635501" y="1517650"/>
          <a:chExt cx="1123949" cy="203200"/>
        </a:xfrm>
      </xdr:grpSpPr>
      <xdr:sp macro="" textlink="">
        <xdr:nvSpPr>
          <xdr:cNvPr id="17" name="Rectangle: Folded Corner 16">
            <a:extLst>
              <a:ext uri="{FF2B5EF4-FFF2-40B4-BE49-F238E27FC236}">
                <a16:creationId xmlns:a16="http://schemas.microsoft.com/office/drawing/2014/main" id="{3A62E154-982B-11DF-4D9D-638C370E4F17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sInvoiceList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7398D373-8467-8A82-9A01-A76684A7C6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296909</xdr:colOff>
      <xdr:row>9</xdr:row>
      <xdr:rowOff>55217</xdr:rowOff>
    </xdr:from>
    <xdr:to>
      <xdr:col>3</xdr:col>
      <xdr:colOff>152164</xdr:colOff>
      <xdr:row>10</xdr:row>
      <xdr:rowOff>119086</xdr:rowOff>
    </xdr:to>
    <xdr:sp macro="" textlink="">
      <xdr:nvSpPr>
        <xdr:cNvPr id="19" name="Cylinder 18">
          <a:extLst>
            <a:ext uri="{FF2B5EF4-FFF2-40B4-BE49-F238E27FC236}">
              <a16:creationId xmlns:a16="http://schemas.microsoft.com/office/drawing/2014/main" id="{B6B94701-F417-458C-B9A8-D82EE6CA1A7B}"/>
            </a:ext>
          </a:extLst>
        </xdr:cNvPr>
        <xdr:cNvSpPr/>
      </xdr:nvSpPr>
      <xdr:spPr>
        <a:xfrm>
          <a:off x="550909" y="1695174"/>
          <a:ext cx="1070038" cy="246086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sInvoiceList</a:t>
          </a:r>
        </a:p>
      </xdr:txBody>
    </xdr:sp>
    <xdr:clientData/>
  </xdr:twoCellAnchor>
  <xdr:twoCellAnchor>
    <xdr:from>
      <xdr:col>1</xdr:col>
      <xdr:colOff>154608</xdr:colOff>
      <xdr:row>11</xdr:row>
      <xdr:rowOff>105646</xdr:rowOff>
    </xdr:from>
    <xdr:to>
      <xdr:col>3</xdr:col>
      <xdr:colOff>368065</xdr:colOff>
      <xdr:row>12</xdr:row>
      <xdr:rowOff>167952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88CA8130-989E-4F52-BED4-3B83A923656D}"/>
            </a:ext>
          </a:extLst>
        </xdr:cNvPr>
        <xdr:cNvGrpSpPr/>
      </xdr:nvGrpSpPr>
      <xdr:grpSpPr>
        <a:xfrm>
          <a:off x="408608" y="2110037"/>
          <a:ext cx="1428240" cy="244524"/>
          <a:chOff x="6488022" y="1974850"/>
          <a:chExt cx="1539656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BA12759F-911D-D9B0-57D6-FCCC7B4F7A41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showInvoiceURL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74452142-FDB1-7345-1C6F-E3CA1BF27A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357101</xdr:colOff>
      <xdr:row>9</xdr:row>
      <xdr:rowOff>174164</xdr:rowOff>
    </xdr:from>
    <xdr:to>
      <xdr:col>7</xdr:col>
      <xdr:colOff>357065</xdr:colOff>
      <xdr:row>9</xdr:row>
      <xdr:rowOff>174522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07D1C18-C165-4A7A-9169-19F9D51D8A26}"/>
            </a:ext>
          </a:extLst>
        </xdr:cNvPr>
        <xdr:cNvCxnSpPr>
          <a:cxnSpLocks/>
          <a:stCxn id="17" idx="3"/>
          <a:endCxn id="14" idx="1"/>
        </xdr:cNvCxnSpPr>
      </xdr:nvCxnSpPr>
      <xdr:spPr>
        <a:xfrm flipV="1">
          <a:off x="3648058" y="1814121"/>
          <a:ext cx="607355" cy="35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152164</xdr:colOff>
      <xdr:row>9</xdr:row>
      <xdr:rowOff>177006</xdr:rowOff>
    </xdr:from>
    <xdr:to>
      <xdr:col>4</xdr:col>
      <xdr:colOff>323709</xdr:colOff>
      <xdr:row>9</xdr:row>
      <xdr:rowOff>177288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8C3DC0CE-80B4-45DF-85F9-4808CA31C947}"/>
            </a:ext>
          </a:extLst>
        </xdr:cNvPr>
        <xdr:cNvCxnSpPr>
          <a:cxnSpLocks/>
          <a:stCxn id="19" idx="4"/>
          <a:endCxn id="18" idx="1"/>
        </xdr:cNvCxnSpPr>
      </xdr:nvCxnSpPr>
      <xdr:spPr>
        <a:xfrm>
          <a:off x="1620947" y="1816963"/>
          <a:ext cx="778936" cy="28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109278</xdr:colOff>
      <xdr:row>10</xdr:row>
      <xdr:rowOff>93685</xdr:rowOff>
    </xdr:from>
    <xdr:to>
      <xdr:col>5</xdr:col>
      <xdr:colOff>393481</xdr:colOff>
      <xdr:row>12</xdr:row>
      <xdr:rowOff>48599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891589E7-1A46-4E74-A00C-26FB66D56C2B}"/>
            </a:ext>
          </a:extLst>
        </xdr:cNvPr>
        <xdr:cNvCxnSpPr>
          <a:cxnSpLocks/>
          <a:stCxn id="26" idx="3"/>
          <a:endCxn id="17" idx="2"/>
        </xdr:cNvCxnSpPr>
      </xdr:nvCxnSpPr>
      <xdr:spPr>
        <a:xfrm flipV="1">
          <a:off x="2792843" y="1915859"/>
          <a:ext cx="284203" cy="319349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343558</xdr:colOff>
      <xdr:row>11</xdr:row>
      <xdr:rowOff>132181</xdr:rowOff>
    </xdr:from>
    <xdr:to>
      <xdr:col>5</xdr:col>
      <xdr:colOff>109278</xdr:colOff>
      <xdr:row>12</xdr:row>
      <xdr:rowOff>149167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10FBB0F5-372B-4676-B443-15008BCCC4FF}"/>
            </a:ext>
          </a:extLst>
        </xdr:cNvPr>
        <xdr:cNvSpPr/>
      </xdr:nvSpPr>
      <xdr:spPr>
        <a:xfrm>
          <a:off x="2419732" y="2136572"/>
          <a:ext cx="373111" cy="19920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368065</xdr:colOff>
      <xdr:row>12</xdr:row>
      <xdr:rowOff>48310</xdr:rowOff>
    </xdr:from>
    <xdr:to>
      <xdr:col>4</xdr:col>
      <xdr:colOff>343558</xdr:colOff>
      <xdr:row>12</xdr:row>
      <xdr:rowOff>53123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E87F29E1-56F1-45BB-AF87-2A499BD5E196}"/>
            </a:ext>
          </a:extLst>
        </xdr:cNvPr>
        <xdr:cNvCxnSpPr>
          <a:stCxn id="22" idx="3"/>
          <a:endCxn id="26" idx="1"/>
        </xdr:cNvCxnSpPr>
      </xdr:nvCxnSpPr>
      <xdr:spPr>
        <a:xfrm flipV="1">
          <a:off x="1836848" y="2234919"/>
          <a:ext cx="582884" cy="481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220869</xdr:colOff>
      <xdr:row>15</xdr:row>
      <xdr:rowOff>130749</xdr:rowOff>
    </xdr:from>
    <xdr:to>
      <xdr:col>10</xdr:col>
      <xdr:colOff>465630</xdr:colOff>
      <xdr:row>19</xdr:row>
      <xdr:rowOff>187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0844A1B-9981-4525-BB8E-11D7F3726EF3}"/>
            </a:ext>
          </a:extLst>
        </xdr:cNvPr>
        <xdr:cNvGrpSpPr/>
      </xdr:nvGrpSpPr>
      <xdr:grpSpPr>
        <a:xfrm>
          <a:off x="4119217" y="2864010"/>
          <a:ext cx="2066935" cy="598307"/>
          <a:chOff x="902545" y="1429762"/>
          <a:chExt cx="1606550" cy="343942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7EBAD965-2B45-C5A4-F084-75F96179B8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80B67C0F-F56F-4ECB-9138-17C0A32BDC5E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Invoice</a:t>
            </a:r>
          </a:p>
        </xdr:txBody>
      </xdr:sp>
    </xdr:grpSp>
    <xdr:clientData/>
  </xdr:twoCellAnchor>
  <xdr:twoCellAnchor>
    <xdr:from>
      <xdr:col>9</xdr:col>
      <xdr:colOff>59827</xdr:colOff>
      <xdr:row>11</xdr:row>
      <xdr:rowOff>43138</xdr:rowOff>
    </xdr:from>
    <xdr:to>
      <xdr:col>9</xdr:col>
      <xdr:colOff>61000</xdr:colOff>
      <xdr:row>15</xdr:row>
      <xdr:rowOff>140035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19429103-CEB8-469D-9982-0BDF1CB0181A}"/>
            </a:ext>
          </a:extLst>
        </xdr:cNvPr>
        <xdr:cNvCxnSpPr>
          <a:stCxn id="14" idx="2"/>
          <a:endCxn id="32" idx="0"/>
        </xdr:cNvCxnSpPr>
      </xdr:nvCxnSpPr>
      <xdr:spPr>
        <a:xfrm rot="5400000">
          <a:off x="4760660" y="2459826"/>
          <a:ext cx="825767" cy="117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348710</xdr:colOff>
      <xdr:row>16</xdr:row>
      <xdr:rowOff>83648</xdr:rowOff>
    </xdr:from>
    <xdr:to>
      <xdr:col>6</xdr:col>
      <xdr:colOff>402678</xdr:colOff>
      <xdr:row>17</xdr:row>
      <xdr:rowOff>112394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80A8DA20-E3EB-4A74-9AF2-4EEB0F8573FD}"/>
            </a:ext>
          </a:extLst>
        </xdr:cNvPr>
        <xdr:cNvGrpSpPr/>
      </xdr:nvGrpSpPr>
      <xdr:grpSpPr>
        <a:xfrm>
          <a:off x="2424884" y="2999126"/>
          <a:ext cx="1268751" cy="210964"/>
          <a:chOff x="4635501" y="1517650"/>
          <a:chExt cx="1123949" cy="203200"/>
        </a:xfrm>
      </xdr:grpSpPr>
      <xdr:sp macro="" textlink="">
        <xdr:nvSpPr>
          <xdr:cNvPr id="36" name="Rectangle: Folded Corner 35">
            <a:extLst>
              <a:ext uri="{FF2B5EF4-FFF2-40B4-BE49-F238E27FC236}">
                <a16:creationId xmlns:a16="http://schemas.microsoft.com/office/drawing/2014/main" id="{E6E94D4C-E54C-E4E6-BE2B-21D9424FFDFA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sInvoiceAdd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DEB779D9-EB35-D79F-911C-DD086B9A04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402678</xdr:colOff>
      <xdr:row>17</xdr:row>
      <xdr:rowOff>5788</xdr:rowOff>
    </xdr:from>
    <xdr:to>
      <xdr:col>7</xdr:col>
      <xdr:colOff>408619</xdr:colOff>
      <xdr:row>17</xdr:row>
      <xdr:rowOff>6912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4F114B25-0F70-4E3E-812C-8D762B11CFAB}"/>
            </a:ext>
          </a:extLst>
        </xdr:cNvPr>
        <xdr:cNvCxnSpPr>
          <a:cxnSpLocks/>
          <a:stCxn id="36" idx="3"/>
          <a:endCxn id="32" idx="1"/>
        </xdr:cNvCxnSpPr>
      </xdr:nvCxnSpPr>
      <xdr:spPr>
        <a:xfrm flipV="1">
          <a:off x="3693635" y="3103484"/>
          <a:ext cx="613332" cy="112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184554</xdr:colOff>
      <xdr:row>16</xdr:row>
      <xdr:rowOff>71782</xdr:rowOff>
    </xdr:from>
    <xdr:to>
      <xdr:col>3</xdr:col>
      <xdr:colOff>218746</xdr:colOff>
      <xdr:row>17</xdr:row>
      <xdr:rowOff>127537</xdr:rowOff>
    </xdr:to>
    <xdr:sp macro="" textlink="">
      <xdr:nvSpPr>
        <xdr:cNvPr id="40" name="Cylinder 39">
          <a:extLst>
            <a:ext uri="{FF2B5EF4-FFF2-40B4-BE49-F238E27FC236}">
              <a16:creationId xmlns:a16="http://schemas.microsoft.com/office/drawing/2014/main" id="{0EAE9C97-0C19-4340-A99E-8B7C015951C4}"/>
            </a:ext>
          </a:extLst>
        </xdr:cNvPr>
        <xdr:cNvSpPr/>
      </xdr:nvSpPr>
      <xdr:spPr>
        <a:xfrm>
          <a:off x="438554" y="2987260"/>
          <a:ext cx="1248975" cy="23797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sInvoiceAdd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218746</xdr:colOff>
      <xdr:row>17</xdr:row>
      <xdr:rowOff>8551</xdr:rowOff>
    </xdr:from>
    <xdr:to>
      <xdr:col>4</xdr:col>
      <xdr:colOff>348710</xdr:colOff>
      <xdr:row>17</xdr:row>
      <xdr:rowOff>11044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49DB2728-9F98-47DD-BCD1-006CB3220B1B}"/>
            </a:ext>
          </a:extLst>
        </xdr:cNvPr>
        <xdr:cNvCxnSpPr>
          <a:stCxn id="40" idx="4"/>
          <a:endCxn id="37" idx="1"/>
        </xdr:cNvCxnSpPr>
      </xdr:nvCxnSpPr>
      <xdr:spPr>
        <a:xfrm>
          <a:off x="1687529" y="3106247"/>
          <a:ext cx="737355" cy="249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49696</xdr:colOff>
      <xdr:row>18</xdr:row>
      <xdr:rowOff>73806</xdr:rowOff>
    </xdr:from>
    <xdr:to>
      <xdr:col>3</xdr:col>
      <xdr:colOff>303236</xdr:colOff>
      <xdr:row>19</xdr:row>
      <xdr:rowOff>117045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5C820B40-2A57-4471-82A4-FBCDACB12323}"/>
            </a:ext>
          </a:extLst>
        </xdr:cNvPr>
        <xdr:cNvGrpSpPr/>
      </xdr:nvGrpSpPr>
      <xdr:grpSpPr>
        <a:xfrm>
          <a:off x="303696" y="3353719"/>
          <a:ext cx="1468323" cy="225456"/>
          <a:chOff x="6488022" y="1974850"/>
          <a:chExt cx="1539656" cy="254000"/>
        </a:xfrm>
      </xdr:grpSpPr>
      <xdr:sp macro="" textlink="">
        <xdr:nvSpPr>
          <xdr:cNvPr id="43" name="Cylinder 42">
            <a:extLst>
              <a:ext uri="{FF2B5EF4-FFF2-40B4-BE49-F238E27FC236}">
                <a16:creationId xmlns:a16="http://schemas.microsoft.com/office/drawing/2014/main" id="{C9201F6F-3B57-58CF-9EBD-19E63EF80687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sDeliveryOpnList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B35F3E35-0736-DC0F-127B-1D89D983F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84040</xdr:colOff>
      <xdr:row>17</xdr:row>
      <xdr:rowOff>112394</xdr:rowOff>
    </xdr:from>
    <xdr:to>
      <xdr:col>5</xdr:col>
      <xdr:colOff>429455</xdr:colOff>
      <xdr:row>19</xdr:row>
      <xdr:rowOff>11637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7DF73AB6-1216-4480-9932-2BD9B34FFEF9}"/>
            </a:ext>
          </a:extLst>
        </xdr:cNvPr>
        <xdr:cNvCxnSpPr>
          <a:cxnSpLocks/>
          <a:stCxn id="46" idx="3"/>
          <a:endCxn id="36" idx="2"/>
        </xdr:cNvCxnSpPr>
      </xdr:nvCxnSpPr>
      <xdr:spPr>
        <a:xfrm flipV="1">
          <a:off x="2767605" y="3210090"/>
          <a:ext cx="345415" cy="263677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318320</xdr:colOff>
      <xdr:row>18</xdr:row>
      <xdr:rowOff>94252</xdr:rowOff>
    </xdr:from>
    <xdr:to>
      <xdr:col>5</xdr:col>
      <xdr:colOff>84040</xdr:colOff>
      <xdr:row>19</xdr:row>
      <xdr:rowOff>111239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62EFB11-7E3E-4EE3-8740-B921C3CC01B4}"/>
            </a:ext>
          </a:extLst>
        </xdr:cNvPr>
        <xdr:cNvSpPr/>
      </xdr:nvSpPr>
      <xdr:spPr>
        <a:xfrm>
          <a:off x="2394494" y="3374165"/>
          <a:ext cx="373111" cy="19920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303236</xdr:colOff>
      <xdr:row>19</xdr:row>
      <xdr:rowOff>11032</xdr:rowOff>
    </xdr:from>
    <xdr:to>
      <xdr:col>4</xdr:col>
      <xdr:colOff>318320</xdr:colOff>
      <xdr:row>19</xdr:row>
      <xdr:rowOff>11637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2470017F-4359-4614-B35C-029B26C3F024}"/>
            </a:ext>
          </a:extLst>
        </xdr:cNvPr>
        <xdr:cNvCxnSpPr>
          <a:stCxn id="44" idx="3"/>
          <a:endCxn id="46" idx="1"/>
        </xdr:cNvCxnSpPr>
      </xdr:nvCxnSpPr>
      <xdr:spPr>
        <a:xfrm>
          <a:off x="1772019" y="3473162"/>
          <a:ext cx="622475" cy="60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160130</xdr:colOff>
      <xdr:row>20</xdr:row>
      <xdr:rowOff>49384</xdr:rowOff>
    </xdr:from>
    <xdr:to>
      <xdr:col>3</xdr:col>
      <xdr:colOff>293467</xdr:colOff>
      <xdr:row>21</xdr:row>
      <xdr:rowOff>92623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FDFE3A5B-C889-4BD8-82C9-168D6CEC48E5}"/>
            </a:ext>
          </a:extLst>
        </xdr:cNvPr>
        <xdr:cNvGrpSpPr/>
      </xdr:nvGrpSpPr>
      <xdr:grpSpPr>
        <a:xfrm>
          <a:off x="414130" y="3693732"/>
          <a:ext cx="1348120" cy="225456"/>
          <a:chOff x="6488022" y="1974850"/>
          <a:chExt cx="1539656" cy="254000"/>
        </a:xfrm>
      </xdr:grpSpPr>
      <xdr:sp macro="" textlink="">
        <xdr:nvSpPr>
          <xdr:cNvPr id="49" name="Cylinder 48">
            <a:extLst>
              <a:ext uri="{FF2B5EF4-FFF2-40B4-BE49-F238E27FC236}">
                <a16:creationId xmlns:a16="http://schemas.microsoft.com/office/drawing/2014/main" id="{59717DF9-4B88-AB29-D7FB-AA34DDCEBDE9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sDeliveryDetail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FB94E625-1000-5856-0CDF-3F4903B83C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58165</xdr:colOff>
      <xdr:row>17</xdr:row>
      <xdr:rowOff>112394</xdr:rowOff>
    </xdr:from>
    <xdr:to>
      <xdr:col>5</xdr:col>
      <xdr:colOff>429455</xdr:colOff>
      <xdr:row>20</xdr:row>
      <xdr:rowOff>169847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78D0DF15-C16C-4F83-8A65-902A39E95F3D}"/>
            </a:ext>
          </a:extLst>
        </xdr:cNvPr>
        <xdr:cNvCxnSpPr>
          <a:cxnSpLocks/>
          <a:stCxn id="64" idx="3"/>
          <a:endCxn id="36" idx="2"/>
        </xdr:cNvCxnSpPr>
      </xdr:nvCxnSpPr>
      <xdr:spPr>
        <a:xfrm flipV="1">
          <a:off x="2741730" y="3210090"/>
          <a:ext cx="371290" cy="604105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291113</xdr:colOff>
      <xdr:row>20</xdr:row>
      <xdr:rowOff>70245</xdr:rowOff>
    </xdr:from>
    <xdr:to>
      <xdr:col>5</xdr:col>
      <xdr:colOff>58165</xdr:colOff>
      <xdr:row>21</xdr:row>
      <xdr:rowOff>87232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EDC66454-E9B0-4045-9A36-DA03BD0B9E81}"/>
            </a:ext>
          </a:extLst>
        </xdr:cNvPr>
        <xdr:cNvSpPr/>
      </xdr:nvSpPr>
      <xdr:spPr>
        <a:xfrm>
          <a:off x="2367287" y="3714593"/>
          <a:ext cx="374443" cy="19920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293467</xdr:colOff>
      <xdr:row>20</xdr:row>
      <xdr:rowOff>168827</xdr:rowOff>
    </xdr:from>
    <xdr:to>
      <xdr:col>4</xdr:col>
      <xdr:colOff>291113</xdr:colOff>
      <xdr:row>20</xdr:row>
      <xdr:rowOff>169847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D58BDCE2-0115-4590-B045-275D7CFCBCAD}"/>
            </a:ext>
          </a:extLst>
        </xdr:cNvPr>
        <xdr:cNvCxnSpPr>
          <a:stCxn id="62" idx="3"/>
          <a:endCxn id="64" idx="1"/>
        </xdr:cNvCxnSpPr>
      </xdr:nvCxnSpPr>
      <xdr:spPr>
        <a:xfrm>
          <a:off x="1762250" y="3813175"/>
          <a:ext cx="605037" cy="10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318422</xdr:colOff>
      <xdr:row>17</xdr:row>
      <xdr:rowOff>5788</xdr:rowOff>
    </xdr:from>
    <xdr:to>
      <xdr:col>11</xdr:col>
      <xdr:colOff>587601</xdr:colOff>
      <xdr:row>20</xdr:row>
      <xdr:rowOff>134491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F8D4F5D0-22C4-4CFF-B970-797319361500}"/>
            </a:ext>
          </a:extLst>
        </xdr:cNvPr>
        <xdr:cNvCxnSpPr>
          <a:stCxn id="32" idx="3"/>
          <a:endCxn id="69" idx="1"/>
        </xdr:cNvCxnSpPr>
      </xdr:nvCxnSpPr>
      <xdr:spPr>
        <a:xfrm>
          <a:off x="6038944" y="3103484"/>
          <a:ext cx="876570" cy="675355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519044</xdr:colOff>
      <xdr:row>20</xdr:row>
      <xdr:rowOff>134491</xdr:rowOff>
    </xdr:from>
    <xdr:to>
      <xdr:col>13</xdr:col>
      <xdr:colOff>138762</xdr:colOff>
      <xdr:row>22</xdr:row>
      <xdr:rowOff>36376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F760D68F-3351-4707-AF31-4AF6463EE917}"/>
            </a:ext>
          </a:extLst>
        </xdr:cNvPr>
        <xdr:cNvGrpSpPr/>
      </xdr:nvGrpSpPr>
      <xdr:grpSpPr>
        <a:xfrm>
          <a:off x="6239566" y="3778839"/>
          <a:ext cx="1441892" cy="266320"/>
          <a:chOff x="6684620" y="1974850"/>
          <a:chExt cx="1343058" cy="254000"/>
        </a:xfrm>
      </xdr:grpSpPr>
      <xdr:sp macro="" textlink="">
        <xdr:nvSpPr>
          <xdr:cNvPr id="69" name="Cylinder 68">
            <a:extLst>
              <a:ext uri="{FF2B5EF4-FFF2-40B4-BE49-F238E27FC236}">
                <a16:creationId xmlns:a16="http://schemas.microsoft.com/office/drawing/2014/main" id="{65660533-56AF-B015-ED04-D2EE4D8EDD15}"/>
              </a:ext>
            </a:extLst>
          </xdr:cNvPr>
          <xdr:cNvSpPr/>
        </xdr:nvSpPr>
        <xdr:spPr>
          <a:xfrm>
            <a:off x="6684620" y="1974850"/>
            <a:ext cx="125923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0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sInvoiceAddURL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0" name="Picture 69">
            <a:extLst>
              <a:ext uri="{FF2B5EF4-FFF2-40B4-BE49-F238E27FC236}">
                <a16:creationId xmlns:a16="http://schemas.microsoft.com/office/drawing/2014/main" id="{62AA1BE6-E075-0342-88D6-7E547C494C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286940</xdr:colOff>
      <xdr:row>22</xdr:row>
      <xdr:rowOff>36376</xdr:rowOff>
    </xdr:from>
    <xdr:to>
      <xdr:col>11</xdr:col>
      <xdr:colOff>587601</xdr:colOff>
      <xdr:row>25</xdr:row>
      <xdr:rowOff>136355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3247FDC1-D98C-42B2-AE34-F47071F6098C}"/>
            </a:ext>
          </a:extLst>
        </xdr:cNvPr>
        <xdr:cNvCxnSpPr>
          <a:stCxn id="106" idx="3"/>
          <a:endCxn id="69" idx="3"/>
        </xdr:cNvCxnSpPr>
      </xdr:nvCxnSpPr>
      <xdr:spPr>
        <a:xfrm flipV="1">
          <a:off x="6007462" y="4045159"/>
          <a:ext cx="908052" cy="64663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252101</xdr:colOff>
      <xdr:row>9</xdr:row>
      <xdr:rowOff>44173</xdr:rowOff>
    </xdr:from>
    <xdr:to>
      <xdr:col>18</xdr:col>
      <xdr:colOff>268728</xdr:colOff>
      <xdr:row>10</xdr:row>
      <xdr:rowOff>145336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9D88EB71-7096-441E-9B24-2A2C79EF4F0D}"/>
            </a:ext>
          </a:extLst>
        </xdr:cNvPr>
        <xdr:cNvGrpSpPr/>
      </xdr:nvGrpSpPr>
      <xdr:grpSpPr>
        <a:xfrm>
          <a:off x="8634101" y="1684130"/>
          <a:ext cx="1231410" cy="283380"/>
          <a:chOff x="6620110" y="1974850"/>
          <a:chExt cx="1407568" cy="254000"/>
        </a:xfrm>
      </xdr:grpSpPr>
      <xdr:sp macro="" textlink="">
        <xdr:nvSpPr>
          <xdr:cNvPr id="73" name="Cylinder 72">
            <a:extLst>
              <a:ext uri="{FF2B5EF4-FFF2-40B4-BE49-F238E27FC236}">
                <a16:creationId xmlns:a16="http://schemas.microsoft.com/office/drawing/2014/main" id="{4684753B-B69D-14BC-C51F-7962590066FE}"/>
              </a:ext>
            </a:extLst>
          </xdr:cNvPr>
          <xdr:cNvSpPr/>
        </xdr:nvSpPr>
        <xdr:spPr>
          <a:xfrm>
            <a:off x="6620110" y="1974850"/>
            <a:ext cx="1310692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syncInvoice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4" name="Picture 73">
            <a:extLst>
              <a:ext uri="{FF2B5EF4-FFF2-40B4-BE49-F238E27FC236}">
                <a16:creationId xmlns:a16="http://schemas.microsoft.com/office/drawing/2014/main" id="{3CDDBC98-7AD3-DED6-B517-1A14B5A6DB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138762</xdr:colOff>
      <xdr:row>21</xdr:row>
      <xdr:rowOff>93366</xdr:rowOff>
    </xdr:from>
    <xdr:to>
      <xdr:col>13</xdr:col>
      <xdr:colOff>539493</xdr:colOff>
      <xdr:row>21</xdr:row>
      <xdr:rowOff>95476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FE85D385-B268-431B-BB66-3F1F47235CA9}"/>
            </a:ext>
          </a:extLst>
        </xdr:cNvPr>
        <xdr:cNvCxnSpPr>
          <a:cxnSpLocks/>
          <a:stCxn id="70" idx="3"/>
          <a:endCxn id="76" idx="2"/>
        </xdr:cNvCxnSpPr>
      </xdr:nvCxnSpPr>
      <xdr:spPr>
        <a:xfrm>
          <a:off x="7681458" y="3919931"/>
          <a:ext cx="400731" cy="211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217289</xdr:colOff>
      <xdr:row>10</xdr:row>
      <xdr:rowOff>145336</xdr:rowOff>
    </xdr:from>
    <xdr:to>
      <xdr:col>17</xdr:col>
      <xdr:colOff>218039</xdr:colOff>
      <xdr:row>15</xdr:row>
      <xdr:rowOff>80511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4B594FA-FD93-4D97-A992-D96D66E8B2C6}"/>
            </a:ext>
          </a:extLst>
        </xdr:cNvPr>
        <xdr:cNvCxnSpPr>
          <a:cxnSpLocks/>
          <a:stCxn id="73" idx="3"/>
          <a:endCxn id="76" idx="0"/>
        </xdr:cNvCxnSpPr>
      </xdr:nvCxnSpPr>
      <xdr:spPr>
        <a:xfrm rot="5400000">
          <a:off x="8783924" y="2390266"/>
          <a:ext cx="846262" cy="75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539493</xdr:colOff>
      <xdr:row>15</xdr:row>
      <xdr:rowOff>80511</xdr:rowOff>
    </xdr:from>
    <xdr:to>
      <xdr:col>19</xdr:col>
      <xdr:colOff>126997</xdr:colOff>
      <xdr:row>27</xdr:row>
      <xdr:rowOff>110440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F4C40F7-AE0D-A5A8-C131-96FF411A0908}"/>
            </a:ext>
          </a:extLst>
        </xdr:cNvPr>
        <xdr:cNvGrpSpPr/>
      </xdr:nvGrpSpPr>
      <xdr:grpSpPr>
        <a:xfrm>
          <a:off x="8082189" y="2813772"/>
          <a:ext cx="2248982" cy="2216538"/>
          <a:chOff x="8043539" y="2416202"/>
          <a:chExt cx="2248982" cy="2216538"/>
        </a:xfrm>
      </xdr:grpSpPr>
      <xdr:grpSp>
        <xdr:nvGrpSpPr>
          <xdr:cNvPr id="75" name="Group 74">
            <a:extLst>
              <a:ext uri="{FF2B5EF4-FFF2-40B4-BE49-F238E27FC236}">
                <a16:creationId xmlns:a16="http://schemas.microsoft.com/office/drawing/2014/main" id="{B06F1BEF-5935-4686-9B92-057B806F7D4F}"/>
              </a:ext>
            </a:extLst>
          </xdr:cNvPr>
          <xdr:cNvGrpSpPr/>
        </xdr:nvGrpSpPr>
        <xdr:grpSpPr>
          <a:xfrm>
            <a:off x="8043539" y="2416202"/>
            <a:ext cx="2248982" cy="2216538"/>
            <a:chOff x="7046717" y="2440290"/>
            <a:chExt cx="2247388" cy="2244872"/>
          </a:xfrm>
        </xdr:grpSpPr>
        <xdr:sp macro="" textlink="">
          <xdr:nvSpPr>
            <xdr:cNvPr id="76" name="Oval 75">
              <a:extLst>
                <a:ext uri="{FF2B5EF4-FFF2-40B4-BE49-F238E27FC236}">
                  <a16:creationId xmlns:a16="http://schemas.microsoft.com/office/drawing/2014/main" id="{34F9FB3A-2DD8-6DB8-8ADB-65342E7E0155}"/>
                </a:ext>
              </a:extLst>
            </xdr:cNvPr>
            <xdr:cNvSpPr/>
          </xdr:nvSpPr>
          <xdr:spPr>
            <a:xfrm>
              <a:off x="7046717" y="2440290"/>
              <a:ext cx="2247388" cy="2244872"/>
            </a:xfrm>
            <a:prstGeom prst="ellipse">
              <a:avLst/>
            </a:prstGeom>
            <a:solidFill>
              <a:srgbClr val="FFFFDD"/>
            </a:solidFill>
            <a:ln w="12700"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E" sz="1100"/>
            </a:p>
          </xdr:txBody>
        </xdr:sp>
        <xdr:grpSp>
          <xdr:nvGrpSpPr>
            <xdr:cNvPr id="77" name="Group 76">
              <a:extLst>
                <a:ext uri="{FF2B5EF4-FFF2-40B4-BE49-F238E27FC236}">
                  <a16:creationId xmlns:a16="http://schemas.microsoft.com/office/drawing/2014/main" id="{893750C0-2FBD-AA5E-E0DC-669F156B389B}"/>
                </a:ext>
              </a:extLst>
            </xdr:cNvPr>
            <xdr:cNvGrpSpPr/>
          </xdr:nvGrpSpPr>
          <xdr:grpSpPr>
            <a:xfrm>
              <a:off x="7475037" y="2642839"/>
              <a:ext cx="1407342" cy="1418719"/>
              <a:chOff x="7125787" y="2642839"/>
              <a:chExt cx="1407342" cy="1418719"/>
            </a:xfrm>
          </xdr:grpSpPr>
          <xdr:grpSp>
            <xdr:nvGrpSpPr>
              <xdr:cNvPr id="78" name="Group 77">
                <a:extLst>
                  <a:ext uri="{FF2B5EF4-FFF2-40B4-BE49-F238E27FC236}">
                    <a16:creationId xmlns:a16="http://schemas.microsoft.com/office/drawing/2014/main" id="{CCCE77BA-8B25-B556-73F3-29316C545D24}"/>
                  </a:ext>
                </a:extLst>
              </xdr:cNvPr>
              <xdr:cNvGrpSpPr/>
            </xdr:nvGrpSpPr>
            <xdr:grpSpPr>
              <a:xfrm>
                <a:off x="7320976" y="2642839"/>
                <a:ext cx="1001250" cy="1052861"/>
                <a:chOff x="7320976" y="2642839"/>
                <a:chExt cx="1001250" cy="1052861"/>
              </a:xfrm>
            </xdr:grpSpPr>
            <xdr:grpSp>
              <xdr:nvGrpSpPr>
                <xdr:cNvPr id="82" name="Group 81">
                  <a:extLst>
                    <a:ext uri="{FF2B5EF4-FFF2-40B4-BE49-F238E27FC236}">
                      <a16:creationId xmlns:a16="http://schemas.microsoft.com/office/drawing/2014/main" id="{052AEE9F-C790-4114-2D51-8C248C5BB0A4}"/>
                    </a:ext>
                  </a:extLst>
                </xdr:cNvPr>
                <xdr:cNvGrpSpPr/>
              </xdr:nvGrpSpPr>
              <xdr:grpSpPr>
                <a:xfrm>
                  <a:off x="7320976" y="2642839"/>
                  <a:ext cx="1000679" cy="653931"/>
                  <a:chOff x="8994588" y="1299614"/>
                  <a:chExt cx="1016639" cy="665151"/>
                </a:xfrm>
              </xdr:grpSpPr>
              <xdr:sp macro="" textlink="">
                <xdr:nvSpPr>
                  <xdr:cNvPr id="86" name="Rectangle 85">
                    <a:extLst>
                      <a:ext uri="{FF2B5EF4-FFF2-40B4-BE49-F238E27FC236}">
                        <a16:creationId xmlns:a16="http://schemas.microsoft.com/office/drawing/2014/main" id="{D44D02BD-57E3-DCB6-C83D-9F70487FD00B}"/>
                      </a:ext>
                    </a:extLst>
                  </xdr:cNvPr>
                  <xdr:cNvSpPr/>
                </xdr:nvSpPr>
                <xdr:spPr>
                  <a:xfrm>
                    <a:off x="8994588" y="1299614"/>
                    <a:ext cx="910197" cy="665151"/>
                  </a:xfrm>
                  <a:prstGeom prst="rect">
                    <a:avLst/>
                  </a:prstGeom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AE" sz="1100"/>
                      <a:t>1.</a:t>
                    </a:r>
                    <a:r>
                      <a:rPr lang="en-AE" sz="1100" baseline="0"/>
                      <a:t> siBasic</a:t>
                    </a:r>
                  </a:p>
                  <a:p>
                    <a:pPr algn="l"/>
                    <a:r>
                      <a:rPr lang="en-AE" sz="1100" baseline="0"/>
                      <a:t>2. siAddi</a:t>
                    </a:r>
                  </a:p>
                  <a:p>
                    <a:pPr algn="l"/>
                    <a:r>
                      <a:rPr lang="en-AE" sz="1100" baseline="0"/>
                      <a:t>3. siStat</a:t>
                    </a:r>
                    <a:endParaRPr lang="en-AE" sz="1100"/>
                  </a:p>
                </xdr:txBody>
              </xdr:sp>
              <xdr:pic>
                <xdr:nvPicPr>
                  <xdr:cNvPr id="87" name="Picture 86">
                    <a:extLst>
                      <a:ext uri="{FF2B5EF4-FFF2-40B4-BE49-F238E27FC236}">
                        <a16:creationId xmlns:a16="http://schemas.microsoft.com/office/drawing/2014/main" id="{E3D0A723-EB61-402E-7316-EA935B7C423B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4" cstate="print">
                    <a:biLevel thresh="50000"/>
                    <a:extLst>
                      <a:ext uri="{BEBA8EAE-BF5A-486C-A8C5-ECC9F3942E4B}">
                        <a14:imgProps xmlns:a14="http://schemas.microsoft.com/office/drawing/2010/main">
                          <a14:imgLayer r:embed="rId15">
                            <a14:imgEffect>
                              <a14:brightnessContrast bright="-20000" contrast="-20000"/>
                            </a14:imgEffect>
                          </a14:imgLayer>
                        </a14:imgProps>
                      </a:ex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9787828" y="1538874"/>
                    <a:ext cx="223399" cy="269379"/>
                  </a:xfrm>
                  <a:prstGeom prst="rect">
                    <a:avLst/>
                  </a:prstGeom>
                </xdr:spPr>
              </xdr:pic>
            </xdr:grpSp>
            <xdr:grpSp>
              <xdr:nvGrpSpPr>
                <xdr:cNvPr id="83" name="Group 82">
                  <a:extLst>
                    <a:ext uri="{FF2B5EF4-FFF2-40B4-BE49-F238E27FC236}">
                      <a16:creationId xmlns:a16="http://schemas.microsoft.com/office/drawing/2014/main" id="{46FD1485-B9A9-28AB-16D0-A6C0EA9B4A41}"/>
                    </a:ext>
                  </a:extLst>
                </xdr:cNvPr>
                <xdr:cNvGrpSpPr/>
              </xdr:nvGrpSpPr>
              <xdr:grpSpPr>
                <a:xfrm>
                  <a:off x="7327898" y="3365501"/>
                  <a:ext cx="994328" cy="330199"/>
                  <a:chOff x="8994589" y="1344706"/>
                  <a:chExt cx="1010187" cy="335864"/>
                </a:xfrm>
              </xdr:grpSpPr>
              <xdr:sp macro="" textlink="">
                <xdr:nvSpPr>
                  <xdr:cNvPr id="84" name="Rectangle 83">
                    <a:extLst>
                      <a:ext uri="{FF2B5EF4-FFF2-40B4-BE49-F238E27FC236}">
                        <a16:creationId xmlns:a16="http://schemas.microsoft.com/office/drawing/2014/main" id="{3A0A97E4-F2C1-DD31-57DA-2FD3757E0ECB}"/>
                      </a:ext>
                    </a:extLst>
                  </xdr:cNvPr>
                  <xdr:cNvSpPr/>
                </xdr:nvSpPr>
                <xdr:spPr>
                  <a:xfrm>
                    <a:off x="8994589" y="1344706"/>
                    <a:ext cx="910197" cy="335864"/>
                  </a:xfrm>
                  <a:prstGeom prst="rect">
                    <a:avLst/>
                  </a:prstGeom>
                </xdr:spPr>
                <xdr:style>
                  <a:lnRef idx="2">
                    <a:schemeClr val="accent6"/>
                  </a:lnRef>
                  <a:fillRef idx="1">
                    <a:schemeClr val="lt1"/>
                  </a:fillRef>
                  <a:effectRef idx="0">
                    <a:schemeClr val="accent6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n-AE" sz="1100" baseline="0"/>
                      <a:t>1. dlStat</a:t>
                    </a:r>
                    <a:endParaRPr lang="en-AE" sz="1100"/>
                  </a:p>
                </xdr:txBody>
              </xdr:sp>
              <xdr:pic>
                <xdr:nvPicPr>
                  <xdr:cNvPr id="85" name="Picture 84">
                    <a:extLst>
                      <a:ext uri="{FF2B5EF4-FFF2-40B4-BE49-F238E27FC236}">
                        <a16:creationId xmlns:a16="http://schemas.microsoft.com/office/drawing/2014/main" id="{51FD8831-083A-4933-1A1F-03A1989B186D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4" cstate="print">
                    <a:biLevel thresh="50000"/>
                    <a:extLst>
                      <a:ext uri="{BEBA8EAE-BF5A-486C-A8C5-ECC9F3942E4B}">
                        <a14:imgProps xmlns:a14="http://schemas.microsoft.com/office/drawing/2010/main">
                          <a14:imgLayer r:embed="rId15">
                            <a14:imgEffect>
                              <a14:brightnessContrast bright="-20000" contrast="-20000"/>
                            </a14:imgEffect>
                          </a14:imgLayer>
                        </a14:imgProps>
                      </a:ex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9781377" y="1369401"/>
                    <a:ext cx="223399" cy="269379"/>
                  </a:xfrm>
                  <a:prstGeom prst="rect">
                    <a:avLst/>
                  </a:prstGeom>
                </xdr:spPr>
              </xdr:pic>
            </xdr:grpSp>
          </xdr:grpSp>
          <xdr:grpSp>
            <xdr:nvGrpSpPr>
              <xdr:cNvPr id="79" name="Group 78">
                <a:extLst>
                  <a:ext uri="{FF2B5EF4-FFF2-40B4-BE49-F238E27FC236}">
                    <a16:creationId xmlns:a16="http://schemas.microsoft.com/office/drawing/2014/main" id="{A20C24F8-0A43-022B-212F-4C810AFA3C52}"/>
                  </a:ext>
                </a:extLst>
              </xdr:cNvPr>
              <xdr:cNvGrpSpPr/>
            </xdr:nvGrpSpPr>
            <xdr:grpSpPr>
              <a:xfrm>
                <a:off x="7125787" y="3775639"/>
                <a:ext cx="1407342" cy="285919"/>
                <a:chOff x="7125787" y="3775639"/>
                <a:chExt cx="1407342" cy="285919"/>
              </a:xfrm>
            </xdr:grpSpPr>
            <xdr:sp macro="" textlink="">
              <xdr:nvSpPr>
                <xdr:cNvPr id="80" name="Rectangle 79">
                  <a:extLst>
                    <a:ext uri="{FF2B5EF4-FFF2-40B4-BE49-F238E27FC236}">
                      <a16:creationId xmlns:a16="http://schemas.microsoft.com/office/drawing/2014/main" id="{E347CC01-01F2-2766-7973-CDFCF6B6A99C}"/>
                    </a:ext>
                  </a:extLst>
                </xdr:cNvPr>
                <xdr:cNvSpPr/>
              </xdr:nvSpPr>
              <xdr:spPr>
                <a:xfrm>
                  <a:off x="7125787" y="3775639"/>
                  <a:ext cx="1295400" cy="273049"/>
                </a:xfrm>
                <a:prstGeom prst="rect">
                  <a:avLst/>
                </a:prstGeom>
                <a:solidFill>
                  <a:schemeClr val="bg1">
                    <a:lumMod val="95000"/>
                  </a:schemeClr>
                </a:solidFill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AE" sz="1100" baseline="0"/>
                    <a:t>1. </a:t>
                  </a:r>
                  <a:r>
                    <a:rPr lang="en-US" sz="1100" baseline="0"/>
                    <a:t>Customers.csv</a:t>
                  </a:r>
                  <a:endParaRPr lang="en-AE" sz="1100"/>
                </a:p>
              </xdr:txBody>
            </xdr:sp>
            <xdr:pic>
              <xdr:nvPicPr>
                <xdr:cNvPr id="81" name="Picture 80">
                  <a:extLst>
                    <a:ext uri="{FF2B5EF4-FFF2-40B4-BE49-F238E27FC236}">
                      <a16:creationId xmlns:a16="http://schemas.microsoft.com/office/drawing/2014/main" id="{DA2B52D5-2822-3C05-99B5-FC8FFF3DC222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4" cstate="print">
                  <a:biLevel thresh="50000"/>
                  <a:extLst>
                    <a:ext uri="{BEBA8EAE-BF5A-486C-A8C5-ECC9F3942E4B}">
                      <a14:imgProps xmlns:a14="http://schemas.microsoft.com/office/drawing/2010/main">
                        <a14:imgLayer r:embed="rId15">
                          <a14:imgEffect>
                            <a14:brightnessContrast bright="-20000" contrast="-20000"/>
                          </a14:imgEffect>
                        </a14:imgLayer>
                      </a14:imgProps>
                    </a:ex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8313237" y="3796723"/>
                  <a:ext cx="219892" cy="264835"/>
                </a:xfrm>
                <a:prstGeom prst="rect">
                  <a:avLst/>
                </a:prstGeom>
              </xdr:spPr>
            </xdr:pic>
          </xdr:grpSp>
        </xdr:grpSp>
      </xdr:grpSp>
      <xdr:grpSp>
        <xdr:nvGrpSpPr>
          <xdr:cNvPr id="96" name="Group 95">
            <a:extLst>
              <a:ext uri="{FF2B5EF4-FFF2-40B4-BE49-F238E27FC236}">
                <a16:creationId xmlns:a16="http://schemas.microsoft.com/office/drawing/2014/main" id="{9F89A742-747F-C842-B0B4-7CEEDBDB5C31}"/>
              </a:ext>
            </a:extLst>
          </xdr:cNvPr>
          <xdr:cNvGrpSpPr/>
        </xdr:nvGrpSpPr>
        <xdr:grpSpPr>
          <a:xfrm>
            <a:off x="8636000" y="4097131"/>
            <a:ext cx="1170905" cy="282310"/>
            <a:chOff x="8696739" y="4097131"/>
            <a:chExt cx="1170905" cy="282310"/>
          </a:xfrm>
        </xdr:grpSpPr>
        <xdr:sp macro="" textlink="">
          <xdr:nvSpPr>
            <xdr:cNvPr id="94" name="Rectangle 93">
              <a:extLst>
                <a:ext uri="{FF2B5EF4-FFF2-40B4-BE49-F238E27FC236}">
                  <a16:creationId xmlns:a16="http://schemas.microsoft.com/office/drawing/2014/main" id="{1D9A1C23-8079-4F08-9D01-2CACED880998}"/>
                </a:ext>
              </a:extLst>
            </xdr:cNvPr>
            <xdr:cNvSpPr/>
          </xdr:nvSpPr>
          <xdr:spPr>
            <a:xfrm>
              <a:off x="8696739" y="4097131"/>
              <a:ext cx="1058884" cy="26960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AE" sz="1100" baseline="0"/>
                <a:t>1. Entries</a:t>
              </a:r>
              <a:r>
                <a:rPr lang="en-US" sz="1100" baseline="0"/>
                <a:t>.csv</a:t>
              </a:r>
              <a:endParaRPr lang="en-AE" sz="1100"/>
            </a:p>
          </xdr:txBody>
        </xdr:sp>
        <xdr:pic>
          <xdr:nvPicPr>
            <xdr:cNvPr id="95" name="Picture 94">
              <a:extLst>
                <a:ext uri="{FF2B5EF4-FFF2-40B4-BE49-F238E27FC236}">
                  <a16:creationId xmlns:a16="http://schemas.microsoft.com/office/drawing/2014/main" id="{D7350A1E-644B-45DE-B445-9D05FA3490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biLevel thresh="50000"/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rightnessContrast bright="-20000" contrast="-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647596" y="4117949"/>
              <a:ext cx="220048" cy="26149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154434</xdr:colOff>
      <xdr:row>24</xdr:row>
      <xdr:rowOff>71782</xdr:rowOff>
    </xdr:from>
    <xdr:to>
      <xdr:col>10</xdr:col>
      <xdr:colOff>433835</xdr:colOff>
      <xdr:row>27</xdr:row>
      <xdr:rowOff>150581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FF2A9DBB-F1F3-4B2B-85A8-96CCDC00B54D}"/>
            </a:ext>
          </a:extLst>
        </xdr:cNvPr>
        <xdr:cNvGrpSpPr/>
      </xdr:nvGrpSpPr>
      <xdr:grpSpPr>
        <a:xfrm>
          <a:off x="4052782" y="4444999"/>
          <a:ext cx="2101575" cy="625452"/>
          <a:chOff x="900420" y="1431738"/>
          <a:chExt cx="1606550" cy="343878"/>
        </a:xfrm>
      </xdr:grpSpPr>
      <xdr:pic>
        <xdr:nvPicPr>
          <xdr:cNvPr id="105" name="Picture 104">
            <a:extLst>
              <a:ext uri="{FF2B5EF4-FFF2-40B4-BE49-F238E27FC236}">
                <a16:creationId xmlns:a16="http://schemas.microsoft.com/office/drawing/2014/main" id="{83BE1F69-5731-F5AA-21FA-128DE85225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106" name="TextBox 105">
            <a:extLst>
              <a:ext uri="{FF2B5EF4-FFF2-40B4-BE49-F238E27FC236}">
                <a16:creationId xmlns:a16="http://schemas.microsoft.com/office/drawing/2014/main" id="{7CCC0750-A975-C1B9-1063-315D702BC3BC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Invoice</a:t>
            </a:r>
          </a:p>
        </xdr:txBody>
      </xdr:sp>
    </xdr:grpSp>
    <xdr:clientData/>
  </xdr:twoCellAnchor>
  <xdr:twoCellAnchor>
    <xdr:from>
      <xdr:col>1</xdr:col>
      <xdr:colOff>226392</xdr:colOff>
      <xdr:row>25</xdr:row>
      <xdr:rowOff>18809</xdr:rowOff>
    </xdr:from>
    <xdr:to>
      <xdr:col>3</xdr:col>
      <xdr:colOff>54944</xdr:colOff>
      <xdr:row>26</xdr:row>
      <xdr:rowOff>80377</xdr:rowOff>
    </xdr:to>
    <xdr:sp macro="" textlink="">
      <xdr:nvSpPr>
        <xdr:cNvPr id="107" name="Cylinder 106">
          <a:extLst>
            <a:ext uri="{FF2B5EF4-FFF2-40B4-BE49-F238E27FC236}">
              <a16:creationId xmlns:a16="http://schemas.microsoft.com/office/drawing/2014/main" id="{9E7F8469-9CC0-45AD-B9AA-EC1764897E45}"/>
            </a:ext>
          </a:extLst>
        </xdr:cNvPr>
        <xdr:cNvSpPr/>
      </xdr:nvSpPr>
      <xdr:spPr>
        <a:xfrm>
          <a:off x="480392" y="4574244"/>
          <a:ext cx="1043335" cy="24378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sInvoiceEdit</a:t>
          </a:r>
        </a:p>
      </xdr:txBody>
    </xdr:sp>
    <xdr:clientData/>
  </xdr:twoCellAnchor>
  <xdr:twoCellAnchor>
    <xdr:from>
      <xdr:col>6</xdr:col>
      <xdr:colOff>397565</xdr:colOff>
      <xdr:row>25</xdr:row>
      <xdr:rowOff>136355</xdr:rowOff>
    </xdr:from>
    <xdr:to>
      <xdr:col>7</xdr:col>
      <xdr:colOff>348110</xdr:colOff>
      <xdr:row>25</xdr:row>
      <xdr:rowOff>140373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4A98AC12-E839-45F2-B743-8CE2E3DD024C}"/>
            </a:ext>
          </a:extLst>
        </xdr:cNvPr>
        <xdr:cNvCxnSpPr>
          <a:cxnSpLocks/>
          <a:stCxn id="111" idx="3"/>
          <a:endCxn id="106" idx="1"/>
        </xdr:cNvCxnSpPr>
      </xdr:nvCxnSpPr>
      <xdr:spPr>
        <a:xfrm flipV="1">
          <a:off x="3688522" y="4691790"/>
          <a:ext cx="557936" cy="401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54944</xdr:colOff>
      <xdr:row>25</xdr:row>
      <xdr:rowOff>139166</xdr:rowOff>
    </xdr:from>
    <xdr:to>
      <xdr:col>4</xdr:col>
      <xdr:colOff>290722</xdr:colOff>
      <xdr:row>25</xdr:row>
      <xdr:rowOff>140702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718AFD06-D045-4480-8BF1-D31579130430}"/>
            </a:ext>
          </a:extLst>
        </xdr:cNvPr>
        <xdr:cNvCxnSpPr>
          <a:stCxn id="107" idx="4"/>
          <a:endCxn id="112" idx="1"/>
        </xdr:cNvCxnSpPr>
      </xdr:nvCxnSpPr>
      <xdr:spPr>
        <a:xfrm flipV="1">
          <a:off x="1523727" y="4694601"/>
          <a:ext cx="843169" cy="153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290722</xdr:colOff>
      <xdr:row>25</xdr:row>
      <xdr:rowOff>26746</xdr:rowOff>
    </xdr:from>
    <xdr:to>
      <xdr:col>6</xdr:col>
      <xdr:colOff>397565</xdr:colOff>
      <xdr:row>26</xdr:row>
      <xdr:rowOff>71782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523150BD-9582-48E0-98CC-669F96B08314}"/>
            </a:ext>
          </a:extLst>
        </xdr:cNvPr>
        <xdr:cNvGrpSpPr/>
      </xdr:nvGrpSpPr>
      <xdr:grpSpPr>
        <a:xfrm>
          <a:off x="2366896" y="4582181"/>
          <a:ext cx="1321626" cy="227253"/>
          <a:chOff x="2517589" y="3577294"/>
          <a:chExt cx="1123577" cy="205815"/>
        </a:xfrm>
      </xdr:grpSpPr>
      <xdr:sp macro="" textlink="">
        <xdr:nvSpPr>
          <xdr:cNvPr id="111" name="Rectangle: Folded Corner 110">
            <a:extLst>
              <a:ext uri="{FF2B5EF4-FFF2-40B4-BE49-F238E27FC236}">
                <a16:creationId xmlns:a16="http://schemas.microsoft.com/office/drawing/2014/main" id="{61719395-E459-21FC-5BD2-44C4FC1334C3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sInvoiceEdit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12" name="Picture 111">
            <a:extLst>
              <a:ext uri="{FF2B5EF4-FFF2-40B4-BE49-F238E27FC236}">
                <a16:creationId xmlns:a16="http://schemas.microsoft.com/office/drawing/2014/main" id="{85E4D420-4D33-4D14-8BC6-290374C7F3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510022</xdr:colOff>
      <xdr:row>26</xdr:row>
      <xdr:rowOff>139920</xdr:rowOff>
    </xdr:from>
    <xdr:to>
      <xdr:col>11</xdr:col>
      <xdr:colOff>209827</xdr:colOff>
      <xdr:row>28</xdr:row>
      <xdr:rowOff>7397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D3549D59-29CE-4E30-9B71-19BAA77E50A8}"/>
            </a:ext>
          </a:extLst>
        </xdr:cNvPr>
        <xdr:cNvSpPr txBox="1"/>
      </xdr:nvSpPr>
      <xdr:spPr>
        <a:xfrm>
          <a:off x="3800979" y="4877572"/>
          <a:ext cx="2736761" cy="231912"/>
        </a:xfrm>
        <a:prstGeom prst="rect">
          <a:avLst/>
        </a:prstGeom>
        <a:solidFill>
          <a:srgbClr val="FFEBF5">
            <a:alpha val="63137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800">
              <a:solidFill>
                <a:srgbClr val="FF0000"/>
              </a:solidFill>
            </a:rPr>
            <a:t>Outstanding: </a:t>
          </a:r>
          <a:r>
            <a:rPr lang="en-AE" sz="800"/>
            <a:t>should</a:t>
          </a:r>
          <a:r>
            <a:rPr lang="en-AE" sz="800" baseline="0"/>
            <a:t> not Add same item again in a sales Invoice</a:t>
          </a:r>
          <a:endParaRPr lang="en-AE" sz="800"/>
        </a:p>
      </xdr:txBody>
    </xdr:sp>
    <xdr:clientData/>
  </xdr:twoCellAnchor>
  <xdr:twoCellAnchor>
    <xdr:from>
      <xdr:col>7</xdr:col>
      <xdr:colOff>129924</xdr:colOff>
      <xdr:row>31</xdr:row>
      <xdr:rowOff>11044</xdr:rowOff>
    </xdr:from>
    <xdr:to>
      <xdr:col>10</xdr:col>
      <xdr:colOff>441075</xdr:colOff>
      <xdr:row>34</xdr:row>
      <xdr:rowOff>148817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C059AC0-B18E-4872-B865-70CA9D64A6DC}"/>
            </a:ext>
          </a:extLst>
        </xdr:cNvPr>
        <xdr:cNvGrpSpPr/>
      </xdr:nvGrpSpPr>
      <xdr:grpSpPr>
        <a:xfrm>
          <a:off x="4028272" y="5659783"/>
          <a:ext cx="2133325" cy="684425"/>
          <a:chOff x="895312" y="1406944"/>
          <a:chExt cx="1606550" cy="361284"/>
        </a:xfrm>
      </xdr:grpSpPr>
      <xdr:pic>
        <xdr:nvPicPr>
          <xdr:cNvPr id="116" name="Picture 115">
            <a:extLst>
              <a:ext uri="{FF2B5EF4-FFF2-40B4-BE49-F238E27FC236}">
                <a16:creationId xmlns:a16="http://schemas.microsoft.com/office/drawing/2014/main" id="{B434AA23-D60D-BE17-0D1D-D3ABD13A99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5A52AACF-A00D-CBB9-6840-07E928937AFA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Invoice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218327</xdr:colOff>
      <xdr:row>32</xdr:row>
      <xdr:rowOff>11046</xdr:rowOff>
    </xdr:from>
    <xdr:to>
      <xdr:col>3</xdr:col>
      <xdr:colOff>46880</xdr:colOff>
      <xdr:row>33</xdr:row>
      <xdr:rowOff>74547</xdr:rowOff>
    </xdr:to>
    <xdr:sp macro="" textlink="">
      <xdr:nvSpPr>
        <xdr:cNvPr id="118" name="Cylinder 117">
          <a:extLst>
            <a:ext uri="{FF2B5EF4-FFF2-40B4-BE49-F238E27FC236}">
              <a16:creationId xmlns:a16="http://schemas.microsoft.com/office/drawing/2014/main" id="{01B5D90D-0C48-4E48-A95F-7D4DC1FF588A}"/>
            </a:ext>
          </a:extLst>
        </xdr:cNvPr>
        <xdr:cNvSpPr/>
      </xdr:nvSpPr>
      <xdr:spPr>
        <a:xfrm>
          <a:off x="472327" y="5842003"/>
          <a:ext cx="1043336" cy="245718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delSOrd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46880</xdr:colOff>
      <xdr:row>32</xdr:row>
      <xdr:rowOff>132846</xdr:rowOff>
    </xdr:from>
    <xdr:to>
      <xdr:col>7</xdr:col>
      <xdr:colOff>333309</xdr:colOff>
      <xdr:row>32</xdr:row>
      <xdr:rowOff>133905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EC5C6C0B-62CF-4DEB-B32E-8D30F0811702}"/>
            </a:ext>
          </a:extLst>
        </xdr:cNvPr>
        <xdr:cNvCxnSpPr>
          <a:stCxn id="118" idx="4"/>
          <a:endCxn id="117" idx="1"/>
        </xdr:cNvCxnSpPr>
      </xdr:nvCxnSpPr>
      <xdr:spPr>
        <a:xfrm flipV="1">
          <a:off x="1515663" y="5963803"/>
          <a:ext cx="2715994" cy="105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128335</xdr:colOff>
      <xdr:row>38</xdr:row>
      <xdr:rowOff>21779</xdr:rowOff>
    </xdr:from>
    <xdr:to>
      <xdr:col>10</xdr:col>
      <xdr:colOff>439486</xdr:colOff>
      <xdr:row>41</xdr:row>
      <xdr:rowOff>159553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AB104429-F4AB-41B9-BC52-8D04EC76CA72}"/>
            </a:ext>
          </a:extLst>
        </xdr:cNvPr>
        <xdr:cNvGrpSpPr/>
      </xdr:nvGrpSpPr>
      <xdr:grpSpPr>
        <a:xfrm>
          <a:off x="4026683" y="6946040"/>
          <a:ext cx="2133325" cy="684426"/>
          <a:chOff x="895312" y="1406944"/>
          <a:chExt cx="1606550" cy="361284"/>
        </a:xfrm>
      </xdr:grpSpPr>
      <xdr:pic>
        <xdr:nvPicPr>
          <xdr:cNvPr id="121" name="Picture 120">
            <a:extLst>
              <a:ext uri="{FF2B5EF4-FFF2-40B4-BE49-F238E27FC236}">
                <a16:creationId xmlns:a16="http://schemas.microsoft.com/office/drawing/2014/main" id="{C27C2523-3C07-61D4-D850-0B22D4C90E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2" name="TextBox 121">
            <a:extLst>
              <a:ext uri="{FF2B5EF4-FFF2-40B4-BE49-F238E27FC236}">
                <a16:creationId xmlns:a16="http://schemas.microsoft.com/office/drawing/2014/main" id="{C8B3FAE0-5DB9-A52E-4F3E-F8FB9387F12A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Invoice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as </a:t>
            </a:r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355410</xdr:colOff>
      <xdr:row>39</xdr:row>
      <xdr:rowOff>43864</xdr:rowOff>
    </xdr:from>
    <xdr:to>
      <xdr:col>6</xdr:col>
      <xdr:colOff>245152</xdr:colOff>
      <xdr:row>40</xdr:row>
      <xdr:rowOff>62913</xdr:rowOff>
    </xdr:to>
    <xdr:grpSp>
      <xdr:nvGrpSpPr>
        <xdr:cNvPr id="123" name="Group 122">
          <a:extLst>
            <a:ext uri="{FF2B5EF4-FFF2-40B4-BE49-F238E27FC236}">
              <a16:creationId xmlns:a16="http://schemas.microsoft.com/office/drawing/2014/main" id="{90C46DAF-CD7A-4C8A-8A93-444D7E11D469}"/>
            </a:ext>
          </a:extLst>
        </xdr:cNvPr>
        <xdr:cNvGrpSpPr/>
      </xdr:nvGrpSpPr>
      <xdr:grpSpPr>
        <a:xfrm>
          <a:off x="2431584" y="7150342"/>
          <a:ext cx="1104525" cy="201267"/>
          <a:chOff x="2517589" y="3577294"/>
          <a:chExt cx="1123577" cy="205815"/>
        </a:xfrm>
      </xdr:grpSpPr>
      <xdr:sp macro="" textlink="">
        <xdr:nvSpPr>
          <xdr:cNvPr id="124" name="Rectangle: Folded Corner 123">
            <a:extLst>
              <a:ext uri="{FF2B5EF4-FFF2-40B4-BE49-F238E27FC236}">
                <a16:creationId xmlns:a16="http://schemas.microsoft.com/office/drawing/2014/main" id="{113F8445-73CC-3408-2A10-3B492630C212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sInvoicePDF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25" name="Picture 124">
            <a:extLst>
              <a:ext uri="{FF2B5EF4-FFF2-40B4-BE49-F238E27FC236}">
                <a16:creationId xmlns:a16="http://schemas.microsoft.com/office/drawing/2014/main" id="{26F3486C-CB76-E752-D292-245DFDEFC6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245152</xdr:colOff>
      <xdr:row>39</xdr:row>
      <xdr:rowOff>143582</xdr:rowOff>
    </xdr:from>
    <xdr:to>
      <xdr:col>7</xdr:col>
      <xdr:colOff>331720</xdr:colOff>
      <xdr:row>39</xdr:row>
      <xdr:rowOff>144498</xdr:rowOff>
    </xdr:to>
    <xdr:cxnSp macro="">
      <xdr:nvCxnSpPr>
        <xdr:cNvPr id="126" name="Connector: Elbow 125">
          <a:extLst>
            <a:ext uri="{FF2B5EF4-FFF2-40B4-BE49-F238E27FC236}">
              <a16:creationId xmlns:a16="http://schemas.microsoft.com/office/drawing/2014/main" id="{DB4CC0AC-EF34-48FB-AEAF-D9784DCE426F}"/>
            </a:ext>
          </a:extLst>
        </xdr:cNvPr>
        <xdr:cNvCxnSpPr>
          <a:stCxn id="124" idx="3"/>
          <a:endCxn id="122" idx="1"/>
        </xdr:cNvCxnSpPr>
      </xdr:nvCxnSpPr>
      <xdr:spPr>
        <a:xfrm flipV="1">
          <a:off x="3536109" y="7250060"/>
          <a:ext cx="693959" cy="9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198783</xdr:colOff>
      <xdr:row>39</xdr:row>
      <xdr:rowOff>21779</xdr:rowOff>
    </xdr:from>
    <xdr:to>
      <xdr:col>3</xdr:col>
      <xdr:colOff>27336</xdr:colOff>
      <xdr:row>40</xdr:row>
      <xdr:rowOff>85279</xdr:rowOff>
    </xdr:to>
    <xdr:sp macro="" textlink="">
      <xdr:nvSpPr>
        <xdr:cNvPr id="127" name="Cylinder 126">
          <a:extLst>
            <a:ext uri="{FF2B5EF4-FFF2-40B4-BE49-F238E27FC236}">
              <a16:creationId xmlns:a16="http://schemas.microsoft.com/office/drawing/2014/main" id="{9D23A5EB-8E97-4E79-B1D1-3E9AAD6949D4}"/>
            </a:ext>
          </a:extLst>
        </xdr:cNvPr>
        <xdr:cNvSpPr/>
      </xdr:nvSpPr>
      <xdr:spPr>
        <a:xfrm>
          <a:off x="452783" y="7128257"/>
          <a:ext cx="1043336" cy="245718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sInvoicePDF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27336</xdr:colOff>
      <xdr:row>39</xdr:row>
      <xdr:rowOff>142160</xdr:rowOff>
    </xdr:from>
    <xdr:to>
      <xdr:col>4</xdr:col>
      <xdr:colOff>355410</xdr:colOff>
      <xdr:row>39</xdr:row>
      <xdr:rowOff>144637</xdr:rowOff>
    </xdr:to>
    <xdr:cxnSp macro="">
      <xdr:nvCxnSpPr>
        <xdr:cNvPr id="128" name="Connector: Elbow 127">
          <a:extLst>
            <a:ext uri="{FF2B5EF4-FFF2-40B4-BE49-F238E27FC236}">
              <a16:creationId xmlns:a16="http://schemas.microsoft.com/office/drawing/2014/main" id="{0AB2F9E7-1B5D-4675-8534-C3B82DB77D59}"/>
            </a:ext>
          </a:extLst>
        </xdr:cNvPr>
        <xdr:cNvCxnSpPr>
          <a:stCxn id="127" idx="4"/>
          <a:endCxn id="125" idx="1"/>
        </xdr:cNvCxnSpPr>
      </xdr:nvCxnSpPr>
      <xdr:spPr>
        <a:xfrm flipV="1">
          <a:off x="1496119" y="7248638"/>
          <a:ext cx="935465" cy="247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10742</xdr:colOff>
      <xdr:row>34</xdr:row>
      <xdr:rowOff>19093</xdr:rowOff>
    </xdr:from>
    <xdr:to>
      <xdr:col>9</xdr:col>
      <xdr:colOff>12331</xdr:colOff>
      <xdr:row>38</xdr:row>
      <xdr:rowOff>75119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A029EA02-C99C-455F-945D-9EEEDEB0EA62}"/>
            </a:ext>
          </a:extLst>
        </xdr:cNvPr>
        <xdr:cNvCxnSpPr>
          <a:stCxn id="117" idx="2"/>
          <a:endCxn id="122" idx="0"/>
        </xdr:cNvCxnSpPr>
      </xdr:nvCxnSpPr>
      <xdr:spPr>
        <a:xfrm rot="5400000">
          <a:off x="4732219" y="6606137"/>
          <a:ext cx="784896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12331</xdr:colOff>
      <xdr:row>27</xdr:row>
      <xdr:rowOff>12597</xdr:rowOff>
    </xdr:from>
    <xdr:to>
      <xdr:col>9</xdr:col>
      <xdr:colOff>13830</xdr:colOff>
      <xdr:row>31</xdr:row>
      <xdr:rowOff>64384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92C4FB9A-430B-4C48-AB13-4CAE3BB26DE7}"/>
            </a:ext>
          </a:extLst>
        </xdr:cNvPr>
        <xdr:cNvCxnSpPr>
          <a:stCxn id="106" idx="2"/>
          <a:endCxn id="117" idx="0"/>
        </xdr:cNvCxnSpPr>
      </xdr:nvCxnSpPr>
      <xdr:spPr>
        <a:xfrm rot="5400000">
          <a:off x="4735883" y="5322045"/>
          <a:ext cx="780656" cy="149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298743</xdr:colOff>
      <xdr:row>27</xdr:row>
      <xdr:rowOff>110440</xdr:rowOff>
    </xdr:from>
    <xdr:to>
      <xdr:col>17</xdr:col>
      <xdr:colOff>217289</xdr:colOff>
      <xdr:row>32</xdr:row>
      <xdr:rowOff>132846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A5CA74B9-D94E-4DCF-891C-F1A82013D6D7}"/>
            </a:ext>
          </a:extLst>
        </xdr:cNvPr>
        <xdr:cNvCxnSpPr>
          <a:cxnSpLocks/>
          <a:stCxn id="117" idx="3"/>
          <a:endCxn id="76" idx="4"/>
        </xdr:cNvCxnSpPr>
      </xdr:nvCxnSpPr>
      <xdr:spPr>
        <a:xfrm flipV="1">
          <a:off x="6019265" y="5030310"/>
          <a:ext cx="3187415" cy="933493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1</xdr:row>
      <xdr:rowOff>95250</xdr:rowOff>
    </xdr:from>
    <xdr:to>
      <xdr:col>3</xdr:col>
      <xdr:colOff>628650</xdr:colOff>
      <xdr:row>13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3F942-4106-87ED-C4A5-ED9452F00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279400"/>
          <a:ext cx="2990850" cy="214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</xdr:colOff>
      <xdr:row>0</xdr:row>
      <xdr:rowOff>44450</xdr:rowOff>
    </xdr:from>
    <xdr:to>
      <xdr:col>16</xdr:col>
      <xdr:colOff>260350</xdr:colOff>
      <xdr:row>12</xdr:row>
      <xdr:rowOff>148579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961566-7059-70ED-796B-F0250FA8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0" y="44450"/>
          <a:ext cx="6330950" cy="231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137694</xdr:colOff>
      <xdr:row>13</xdr:row>
      <xdr:rowOff>76200</xdr:rowOff>
    </xdr:from>
    <xdr:to>
      <xdr:col>16</xdr:col>
      <xdr:colOff>209549</xdr:colOff>
      <xdr:row>57</xdr:row>
      <xdr:rowOff>88900</xdr:rowOff>
    </xdr:to>
    <xdr:pic>
      <xdr:nvPicPr>
        <xdr:cNvPr id="4" name="Picture 3" descr="generate invoices with ready to excel inventory management template">
          <a:extLst>
            <a:ext uri="{FF2B5EF4-FFF2-40B4-BE49-F238E27FC236}">
              <a16:creationId xmlns:a16="http://schemas.microsoft.com/office/drawing/2014/main" id="{D84AAC6C-DB18-43CF-D666-CF355ECB5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894" y="2470150"/>
          <a:ext cx="6193255" cy="811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215900</xdr:colOff>
      <xdr:row>0</xdr:row>
      <xdr:rowOff>0</xdr:rowOff>
    </xdr:from>
    <xdr:to>
      <xdr:col>11</xdr:col>
      <xdr:colOff>8890</xdr:colOff>
      <xdr:row>1</xdr:row>
      <xdr:rowOff>82550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074C954-EECC-48C3-89F1-44E26579F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0"/>
          <a:ext cx="196469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597119</xdr:colOff>
      <xdr:row>1</xdr:row>
      <xdr:rowOff>171450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64AF0DA-B4E3-4A9C-93B4-6059FF570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4069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</xdr:colOff>
      <xdr:row>3</xdr:row>
      <xdr:rowOff>76200</xdr:rowOff>
    </xdr:from>
    <xdr:to>
      <xdr:col>10</xdr:col>
      <xdr:colOff>711200</xdr:colOff>
      <xdr:row>7</xdr:row>
      <xdr:rowOff>17117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EC05949-DED9-4FCF-A941-7A353ABC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3150" y="628650"/>
          <a:ext cx="666750" cy="753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CE3213-82F3-4E20-BAA5-2E89096C8CF9}"/>
            </a:ext>
          </a:extLst>
        </xdr:cNvPr>
        <xdr:cNvSpPr txBox="1"/>
      </xdr:nvSpPr>
      <xdr:spPr>
        <a:xfrm>
          <a:off x="3841804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13</xdr:col>
      <xdr:colOff>294560</xdr:colOff>
      <xdr:row>6</xdr:row>
      <xdr:rowOff>138545</xdr:rowOff>
    </xdr:from>
    <xdr:ext cx="3801189" cy="1200265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DA50A6-42B3-40A7-A098-D6C0B4476AF8}"/>
            </a:ext>
          </a:extLst>
        </xdr:cNvPr>
        <xdr:cNvSpPr txBox="1"/>
      </xdr:nvSpPr>
      <xdr:spPr>
        <a:xfrm>
          <a:off x="294560" y="124344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13</xdr:col>
      <xdr:colOff>386526</xdr:colOff>
      <xdr:row>8</xdr:row>
      <xdr:rowOff>2388</xdr:rowOff>
    </xdr:from>
    <xdr:ext cx="3665829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BCF9ED-729D-4C38-AC39-1FD3B69E508D}"/>
            </a:ext>
          </a:extLst>
        </xdr:cNvPr>
        <xdr:cNvSpPr txBox="1"/>
      </xdr:nvSpPr>
      <xdr:spPr>
        <a:xfrm>
          <a:off x="386526" y="1475588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18</xdr:col>
      <xdr:colOff>229217</xdr:colOff>
      <xdr:row>8</xdr:row>
      <xdr:rowOff>54542</xdr:rowOff>
    </xdr:from>
    <xdr:to>
      <xdr:col>19</xdr:col>
      <xdr:colOff>356216</xdr:colOff>
      <xdr:row>9</xdr:row>
      <xdr:rowOff>7540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D3C977-DB72-4610-AC1B-D505825F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7217" y="1527742"/>
          <a:ext cx="736600" cy="137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421906</xdr:colOff>
      <xdr:row>8</xdr:row>
      <xdr:rowOff>26297</xdr:rowOff>
    </xdr:from>
    <xdr:to>
      <xdr:col>15</xdr:col>
      <xdr:colOff>517</xdr:colOff>
      <xdr:row>9</xdr:row>
      <xdr:rowOff>19876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253461-AE0A-454F-9A41-0F7A1ED18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499497"/>
          <a:ext cx="797812" cy="177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354775</xdr:colOff>
      <xdr:row>18</xdr:row>
      <xdr:rowOff>59102</xdr:rowOff>
    </xdr:from>
    <xdr:to>
      <xdr:col>19</xdr:col>
      <xdr:colOff>363004</xdr:colOff>
      <xdr:row>22</xdr:row>
      <xdr:rowOff>92861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2B61C94-DE68-4999-924C-D2EEB24B980F}"/>
            </a:ext>
          </a:extLst>
        </xdr:cNvPr>
        <xdr:cNvGrpSpPr/>
      </xdr:nvGrpSpPr>
      <xdr:grpSpPr>
        <a:xfrm>
          <a:off x="8279575" y="3373802"/>
          <a:ext cx="3665829" cy="770359"/>
          <a:chOff x="386525" y="1779952"/>
          <a:chExt cx="3665829" cy="770359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5465803-11CF-4407-B751-45E4E1633942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CE0108F5-2574-4D18-9DA7-80A705B5EF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253D477-6B18-4C9E-A48F-FBA6AB1BFC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362238</xdr:colOff>
      <xdr:row>37</xdr:row>
      <xdr:rowOff>151402</xdr:rowOff>
    </xdr:from>
    <xdr:to>
      <xdr:col>19</xdr:col>
      <xdr:colOff>370467</xdr:colOff>
      <xdr:row>43</xdr:row>
      <xdr:rowOff>69479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13198F-509A-4D6F-9919-174199437F31}"/>
            </a:ext>
          </a:extLst>
        </xdr:cNvPr>
        <xdr:cNvGrpSpPr/>
      </xdr:nvGrpSpPr>
      <xdr:grpSpPr>
        <a:xfrm>
          <a:off x="8287038" y="6964952"/>
          <a:ext cx="3665829" cy="1022977"/>
          <a:chOff x="393988" y="2646952"/>
          <a:chExt cx="3665829" cy="1022977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71FEAB38-FFA4-4BF0-B1BE-2890C4AEC6D5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7EC2650D-E7FA-4BB2-BF10-EDEC1C1F80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351711</xdr:colOff>
      <xdr:row>54</xdr:row>
      <xdr:rowOff>107125</xdr:rowOff>
    </xdr:from>
    <xdr:to>
      <xdr:col>19</xdr:col>
      <xdr:colOff>359940</xdr:colOff>
      <xdr:row>57</xdr:row>
      <xdr:rowOff>116651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1CB4337-3E43-43B2-B9FB-3449FF3ED50E}"/>
            </a:ext>
          </a:extLst>
        </xdr:cNvPr>
        <xdr:cNvGrpSpPr/>
      </xdr:nvGrpSpPr>
      <xdr:grpSpPr>
        <a:xfrm>
          <a:off x="8276511" y="10051225"/>
          <a:ext cx="3665829" cy="561976"/>
          <a:chOff x="389811" y="3752025"/>
          <a:chExt cx="3665829" cy="561976"/>
        </a:xfrm>
      </xdr:grpSpPr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CB03FEED-02E8-43B4-BC31-1630598FE5E4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25206035-260E-4FE3-AFEA-7B5AC5867E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348198</xdr:colOff>
      <xdr:row>68</xdr:row>
      <xdr:rowOff>33020</xdr:rowOff>
    </xdr:from>
    <xdr:to>
      <xdr:col>19</xdr:col>
      <xdr:colOff>369679</xdr:colOff>
      <xdr:row>70</xdr:row>
      <xdr:rowOff>164004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945589A-77BD-47A0-B3A4-7B7BFB3A4B51}"/>
            </a:ext>
          </a:extLst>
        </xdr:cNvPr>
        <xdr:cNvGrpSpPr/>
      </xdr:nvGrpSpPr>
      <xdr:grpSpPr>
        <a:xfrm>
          <a:off x="8272998" y="12555220"/>
          <a:ext cx="3679081" cy="499284"/>
          <a:chOff x="372217" y="4363720"/>
          <a:chExt cx="3665829" cy="493486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50DEA23-AEF5-41CC-982E-D0CC482BDD2A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7ADF6310-09BB-49C4-A893-0489D4814D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22</xdr:col>
      <xdr:colOff>238088</xdr:colOff>
      <xdr:row>16</xdr:row>
      <xdr:rowOff>90236</xdr:rowOff>
    </xdr:from>
    <xdr:to>
      <xdr:col>22</xdr:col>
      <xdr:colOff>242168</xdr:colOff>
      <xdr:row>18</xdr:row>
      <xdr:rowOff>53218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291E65-6B94-4FCC-818B-A3E03877622D}"/>
            </a:ext>
          </a:extLst>
        </xdr:cNvPr>
        <xdr:cNvCxnSpPr>
          <a:stCxn id="29" idx="2"/>
          <a:endCxn id="23" idx="0"/>
        </xdr:cNvCxnSpPr>
      </xdr:nvCxnSpPr>
      <xdr:spPr>
        <a:xfrm flipH="1">
          <a:off x="5724488" y="3036636"/>
          <a:ext cx="4080" cy="331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61669</xdr:colOff>
      <xdr:row>19</xdr:row>
      <xdr:rowOff>18051</xdr:rowOff>
    </xdr:from>
    <xdr:to>
      <xdr:col>33</xdr:col>
      <xdr:colOff>291857</xdr:colOff>
      <xdr:row>21</xdr:row>
      <xdr:rowOff>85672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BF37FE9-AA5A-40C0-A58E-46F25F401527}"/>
            </a:ext>
          </a:extLst>
        </xdr:cNvPr>
        <xdr:cNvSpPr/>
      </xdr:nvSpPr>
      <xdr:spPr>
        <a:xfrm>
          <a:off x="9815269" y="351690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20</xdr:col>
      <xdr:colOff>419041</xdr:colOff>
      <xdr:row>18</xdr:row>
      <xdr:rowOff>53218</xdr:rowOff>
    </xdr:from>
    <xdr:to>
      <xdr:col>24</xdr:col>
      <xdr:colOff>57134</xdr:colOff>
      <xdr:row>21</xdr:row>
      <xdr:rowOff>163018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335F87F-8742-4C26-B909-6DD89A53EFD3}"/>
            </a:ext>
          </a:extLst>
        </xdr:cNvPr>
        <xdr:cNvGrpSpPr/>
      </xdr:nvGrpSpPr>
      <xdr:grpSpPr>
        <a:xfrm>
          <a:off x="12611041" y="3367918"/>
          <a:ext cx="2076493" cy="662250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8B1E2F9D-878B-42D6-B4E8-345C48A28B2E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7FCD2E5-242B-4CB9-A07C-B6658F7B90DE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263273</xdr:colOff>
      <xdr:row>20</xdr:row>
      <xdr:rowOff>51862</xdr:rowOff>
    </xdr:from>
    <xdr:to>
      <xdr:col>29</xdr:col>
      <xdr:colOff>61669</xdr:colOff>
      <xdr:row>20</xdr:row>
      <xdr:rowOff>52180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0FA46E-DF41-4FC8-AA26-E2289C2E1B24}"/>
            </a:ext>
          </a:extLst>
        </xdr:cNvPr>
        <xdr:cNvCxnSpPr>
          <a:stCxn id="24" idx="3"/>
          <a:endCxn id="21" idx="1"/>
        </xdr:cNvCxnSpPr>
      </xdr:nvCxnSpPr>
      <xdr:spPr>
        <a:xfrm flipV="1">
          <a:off x="6359273" y="3734862"/>
          <a:ext cx="3455996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416042</xdr:colOff>
      <xdr:row>7</xdr:row>
      <xdr:rowOff>160130</xdr:rowOff>
    </xdr:from>
    <xdr:to>
      <xdr:col>27</xdr:col>
      <xdr:colOff>454692</xdr:colOff>
      <xdr:row>17</xdr:row>
      <xdr:rowOff>3344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67B7C797-6C3E-4950-AA05-292240C115A3}"/>
            </a:ext>
          </a:extLst>
        </xdr:cNvPr>
        <xdr:cNvGrpSpPr/>
      </xdr:nvGrpSpPr>
      <xdr:grpSpPr>
        <a:xfrm>
          <a:off x="12608042" y="1449180"/>
          <a:ext cx="4305850" cy="1684714"/>
          <a:chOff x="4385798" y="965875"/>
          <a:chExt cx="4312575" cy="16975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E1B30FC9-C0F1-4925-B2A5-CAB872C6170E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DAC47295-5AD0-4E3D-9F15-F24ECEFBED27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463E51E0-114E-404E-9754-6801BE88EFA7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7A4E7DA4-C40F-440D-9F2B-FE1B1417694A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50B850E7-C778-44E3-9758-5FB3DDA149E2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34C79D74-80BF-42CA-9826-77AB32DA4123}"/>
                </a:ext>
              </a:extLst>
            </xdr:cNvPr>
            <xdr:cNvCxnSpPr>
              <a:stCxn id="32" idx="3"/>
              <a:endCxn id="34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D3886657-F0E4-4860-898E-098CB6AD9C0F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59B348C4-00AA-455A-8EBA-C0348AE830C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B7139225-BCF1-4FB6-88DF-A9817BFF56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20</xdr:col>
      <xdr:colOff>418485</xdr:colOff>
      <xdr:row>23</xdr:row>
      <xdr:rowOff>80483</xdr:rowOff>
    </xdr:from>
    <xdr:to>
      <xdr:col>24</xdr:col>
      <xdr:colOff>56578</xdr:colOff>
      <xdr:row>26</xdr:row>
      <xdr:rowOff>148869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3E2F77CF-8746-4DEC-BA43-44C7D4E3EB0F}"/>
            </a:ext>
          </a:extLst>
        </xdr:cNvPr>
        <xdr:cNvGrpSpPr/>
      </xdr:nvGrpSpPr>
      <xdr:grpSpPr>
        <a:xfrm>
          <a:off x="12610485" y="4315933"/>
          <a:ext cx="2076493" cy="620836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FAFEAE3-C102-4899-A746-0CFBA7B2C33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7B0E102-4FF5-4A4D-8765-7B4E52ACDEA3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306278</xdr:colOff>
      <xdr:row>21</xdr:row>
      <xdr:rowOff>85672</xdr:rowOff>
    </xdr:from>
    <xdr:to>
      <xdr:col>31</xdr:col>
      <xdr:colOff>176764</xdr:colOff>
      <xdr:row>24</xdr:row>
      <xdr:rowOff>71298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5710C4F-8016-4B5C-97D0-9BC43EFEA16E}"/>
            </a:ext>
          </a:extLst>
        </xdr:cNvPr>
        <xdr:cNvCxnSpPr>
          <a:stCxn id="21" idx="2"/>
          <a:endCxn id="38" idx="3"/>
        </xdr:cNvCxnSpPr>
      </xdr:nvCxnSpPr>
      <xdr:spPr>
        <a:xfrm flipH="1">
          <a:off x="6402278" y="3952822"/>
          <a:ext cx="4747286" cy="538076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173182</xdr:colOff>
      <xdr:row>4</xdr:row>
      <xdr:rowOff>52441</xdr:rowOff>
    </xdr:from>
    <xdr:to>
      <xdr:col>40</xdr:col>
      <xdr:colOff>381000</xdr:colOff>
      <xdr:row>5</xdr:row>
      <xdr:rowOff>141842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7FAF028-CBFB-4B67-A5FD-1DAA7E595670}"/>
            </a:ext>
          </a:extLst>
        </xdr:cNvPr>
        <xdr:cNvGrpSpPr/>
      </xdr:nvGrpSpPr>
      <xdr:grpSpPr>
        <a:xfrm>
          <a:off x="8097982" y="789041"/>
          <a:ext cx="16667018" cy="273551"/>
          <a:chOff x="173182" y="789041"/>
          <a:chExt cx="16667018" cy="273551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DE6FDED0-6B5C-43EC-8E9E-1FFE56927390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E06BB636-9383-4AC8-9519-EDC5041E105F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872E8243-EAEB-4EA4-B272-428670D0A585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9EC334FD-814E-4BE7-92C4-12DD13FEFD7B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D5A57F56-7753-477A-9EFA-DB8846059B54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29</xdr:col>
      <xdr:colOff>223223</xdr:colOff>
      <xdr:row>12</xdr:row>
      <xdr:rowOff>13588</xdr:rowOff>
    </xdr:from>
    <xdr:to>
      <xdr:col>32</xdr:col>
      <xdr:colOff>474412</xdr:colOff>
      <xdr:row>15</xdr:row>
      <xdr:rowOff>124316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53347D68-C7D3-45E5-9743-C79E1A650981}"/>
            </a:ext>
          </a:extLst>
        </xdr:cNvPr>
        <xdr:cNvGrpSpPr/>
      </xdr:nvGrpSpPr>
      <xdr:grpSpPr>
        <a:xfrm>
          <a:off x="17901623" y="2223388"/>
          <a:ext cx="2079989" cy="663178"/>
          <a:chOff x="9846235" y="1267199"/>
          <a:chExt cx="2084752" cy="658761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2056180A-C745-4E59-9CF6-74FA503B24B6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64528C9D-40AB-4920-8921-1AEE3ACB3249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29</xdr:col>
      <xdr:colOff>484188</xdr:colOff>
      <xdr:row>6</xdr:row>
      <xdr:rowOff>47625</xdr:rowOff>
    </xdr:from>
    <xdr:to>
      <xdr:col>32</xdr:col>
      <xdr:colOff>206375</xdr:colOff>
      <xdr:row>7</xdr:row>
      <xdr:rowOff>104286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9158187B-A0C2-4357-BA5A-9C596CF4FE70}"/>
            </a:ext>
          </a:extLst>
        </xdr:cNvPr>
        <xdr:cNvSpPr/>
      </xdr:nvSpPr>
      <xdr:spPr>
        <a:xfrm>
          <a:off x="10237788" y="1152525"/>
          <a:ext cx="1550987" cy="240811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41587</xdr:colOff>
      <xdr:row>7</xdr:row>
      <xdr:rowOff>104286</xdr:rowOff>
    </xdr:from>
    <xdr:to>
      <xdr:col>31</xdr:col>
      <xdr:colOff>45123</xdr:colOff>
      <xdr:row>12</xdr:row>
      <xdr:rowOff>13588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64A7519-610D-4CAE-9124-4E3A89F97790}"/>
            </a:ext>
          </a:extLst>
        </xdr:cNvPr>
        <xdr:cNvCxnSpPr>
          <a:stCxn id="49" idx="2"/>
          <a:endCxn id="47" idx="0"/>
        </xdr:cNvCxnSpPr>
      </xdr:nvCxnSpPr>
      <xdr:spPr>
        <a:xfrm>
          <a:off x="11014387" y="1393336"/>
          <a:ext cx="3536" cy="8300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306278</xdr:colOff>
      <xdr:row>15</xdr:row>
      <xdr:rowOff>124316</xdr:rowOff>
    </xdr:from>
    <xdr:to>
      <xdr:col>31</xdr:col>
      <xdr:colOff>45123</xdr:colOff>
      <xdr:row>24</xdr:row>
      <xdr:rowOff>71298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E60EA5-F173-484C-89A7-411F4B9581AB}"/>
            </a:ext>
          </a:extLst>
        </xdr:cNvPr>
        <xdr:cNvCxnSpPr>
          <a:stCxn id="47" idx="2"/>
          <a:endCxn id="38" idx="3"/>
        </xdr:cNvCxnSpPr>
      </xdr:nvCxnSpPr>
      <xdr:spPr>
        <a:xfrm flipH="1">
          <a:off x="6402278" y="2886566"/>
          <a:ext cx="4615645" cy="1604332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408608</xdr:colOff>
      <xdr:row>38</xdr:row>
      <xdr:rowOff>110436</xdr:rowOff>
    </xdr:from>
    <xdr:to>
      <xdr:col>24</xdr:col>
      <xdr:colOff>46701</xdr:colOff>
      <xdr:row>41</xdr:row>
      <xdr:rowOff>178822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6C20C862-BB90-4113-BD4E-DC7CE94C5E36}"/>
            </a:ext>
          </a:extLst>
        </xdr:cNvPr>
        <xdr:cNvGrpSpPr/>
      </xdr:nvGrpSpPr>
      <xdr:grpSpPr>
        <a:xfrm>
          <a:off x="12600608" y="7108136"/>
          <a:ext cx="2076493" cy="620836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E481DFE5-27E9-4700-8565-776675040D7D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CC46594C-AE56-4B25-AF50-EA38712273E2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20</xdr:col>
      <xdr:colOff>418485</xdr:colOff>
      <xdr:row>14</xdr:row>
      <xdr:rowOff>72917</xdr:rowOff>
    </xdr:from>
    <xdr:to>
      <xdr:col>21</xdr:col>
      <xdr:colOff>26138</xdr:colOff>
      <xdr:row>25</xdr:row>
      <xdr:rowOff>23567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B65C17D-8675-453B-916C-E0B4C07A96A7}"/>
            </a:ext>
          </a:extLst>
        </xdr:cNvPr>
        <xdr:cNvCxnSpPr>
          <a:stCxn id="37" idx="1"/>
          <a:endCxn id="30" idx="1"/>
        </xdr:cNvCxnSpPr>
      </xdr:nvCxnSpPr>
      <xdr:spPr>
        <a:xfrm rot="10800000" flipH="1">
          <a:off x="4685685" y="2651017"/>
          <a:ext cx="217253" cy="1976300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187739</xdr:colOff>
      <xdr:row>13</xdr:row>
      <xdr:rowOff>60738</xdr:rowOff>
    </xdr:from>
    <xdr:to>
      <xdr:col>28</xdr:col>
      <xdr:colOff>44172</xdr:colOff>
      <xdr:row>16</xdr:row>
      <xdr:rowOff>172858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F07BC12-0534-457F-BAD4-50F74B4EDE4B}"/>
            </a:ext>
          </a:extLst>
        </xdr:cNvPr>
        <xdr:cNvSpPr/>
      </xdr:nvSpPr>
      <xdr:spPr>
        <a:xfrm>
          <a:off x="6893339" y="2454688"/>
          <a:ext cx="2294833" cy="6645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23</xdr:col>
      <xdr:colOff>440295</xdr:colOff>
      <xdr:row>14</xdr:row>
      <xdr:rowOff>146867</xdr:rowOff>
    </xdr:from>
    <xdr:to>
      <xdr:col>24</xdr:col>
      <xdr:colOff>187739</xdr:colOff>
      <xdr:row>15</xdr:row>
      <xdr:rowOff>25689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FEEF694-692E-4AFB-AD41-5FDDA7C8CEF5}"/>
            </a:ext>
          </a:extLst>
        </xdr:cNvPr>
        <xdr:cNvCxnSpPr>
          <a:stCxn id="30" idx="3"/>
          <a:endCxn id="56" idx="1"/>
        </xdr:cNvCxnSpPr>
      </xdr:nvCxnSpPr>
      <xdr:spPr>
        <a:xfrm>
          <a:off x="6536295" y="2724967"/>
          <a:ext cx="357044" cy="629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127001</xdr:colOff>
      <xdr:row>38</xdr:row>
      <xdr:rowOff>23091</xdr:rowOff>
    </xdr:from>
    <xdr:to>
      <xdr:col>33</xdr:col>
      <xdr:colOff>357189</xdr:colOff>
      <xdr:row>40</xdr:row>
      <xdr:rowOff>90712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2D4279F-DFCE-4F6A-8059-CC903A167E30}"/>
            </a:ext>
          </a:extLst>
        </xdr:cNvPr>
        <xdr:cNvSpPr/>
      </xdr:nvSpPr>
      <xdr:spPr>
        <a:xfrm>
          <a:off x="9880601" y="702079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4387796" cy="31149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37A5746-EC66-4467-B94D-7A39186A4327}"/>
            </a:ext>
          </a:extLst>
        </xdr:cNvPr>
        <xdr:cNvSpPr txBox="1"/>
      </xdr:nvSpPr>
      <xdr:spPr>
        <a:xfrm>
          <a:off x="607786" y="362857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Quotation</a:t>
          </a:r>
          <a:endParaRPr lang="en-AE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146538</xdr:colOff>
      <xdr:row>4</xdr:row>
      <xdr:rowOff>146537</xdr:rowOff>
    </xdr:from>
    <xdr:to>
      <xdr:col>8</xdr:col>
      <xdr:colOff>63499</xdr:colOff>
      <xdr:row>6</xdr:row>
      <xdr:rowOff>166076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CC5014A1-75FD-43D7-8F3E-E47476256471}"/>
            </a:ext>
          </a:extLst>
        </xdr:cNvPr>
        <xdr:cNvSpPr/>
      </xdr:nvSpPr>
      <xdr:spPr>
        <a:xfrm>
          <a:off x="757115" y="888999"/>
          <a:ext cx="4190999" cy="390769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Folders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(F1_salSetup)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Sales, Quotation, Order, Invoice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141654</xdr:colOff>
      <xdr:row>8</xdr:row>
      <xdr:rowOff>19539</xdr:rowOff>
    </xdr:from>
    <xdr:to>
      <xdr:col>8</xdr:col>
      <xdr:colOff>58615</xdr:colOff>
      <xdr:row>11</xdr:row>
      <xdr:rowOff>131885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B4D2873E-7F8A-4717-A0F4-B9AA6C519584}"/>
            </a:ext>
          </a:extLst>
        </xdr:cNvPr>
        <xdr:cNvSpPr/>
      </xdr:nvSpPr>
      <xdr:spPr>
        <a:xfrm>
          <a:off x="752231" y="1504462"/>
          <a:ext cx="4190999" cy="66919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Quotation List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 will show the basic design and there will ba 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self execute function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fetch data and if there is no data error will came on console but will not effect the page to display.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127001</xdr:colOff>
      <xdr:row>13</xdr:row>
      <xdr:rowOff>14653</xdr:rowOff>
    </xdr:from>
    <xdr:to>
      <xdr:col>8</xdr:col>
      <xdr:colOff>43962</xdr:colOff>
      <xdr:row>17</xdr:row>
      <xdr:rowOff>87923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E6FAC13-7B10-4648-AA40-61EF34C614F1}"/>
            </a:ext>
          </a:extLst>
        </xdr:cNvPr>
        <xdr:cNvSpPr/>
      </xdr:nvSpPr>
      <xdr:spPr>
        <a:xfrm>
          <a:off x="737578" y="2427653"/>
          <a:ext cx="4190999" cy="81573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Sales Quotation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Start with Quotation date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Quotation Ref#  will depend on  date (each month will start with 1 )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5:I22"/>
  <sheetViews>
    <sheetView showGridLines="0" zoomScale="70" zoomScaleNormal="70" workbookViewId="0">
      <selection activeCell="J36" sqref="J36"/>
    </sheetView>
  </sheetViews>
  <sheetFormatPr defaultRowHeight="14.5" x14ac:dyDescent="0.35"/>
  <sheetData>
    <row r="5" customFormat="1" x14ac:dyDescent="0.35"/>
    <row r="22" spans="9:9" x14ac:dyDescent="0.35">
      <c r="I22" s="1"/>
    </row>
  </sheetData>
  <pageMargins left="0.5" right="0.5" top="0.5" bottom="0.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3595-1142-4E4A-A0A5-C7BF484E97DB}">
  <dimension ref="V5:V22"/>
  <sheetViews>
    <sheetView showGridLines="0" zoomScaleNormal="100" workbookViewId="0">
      <selection activeCell="L18" sqref="L18"/>
    </sheetView>
  </sheetViews>
  <sheetFormatPr defaultRowHeight="14.5" x14ac:dyDescent="0.35"/>
  <cols>
    <col min="14" max="14" width="8.7265625" customWidth="1"/>
  </cols>
  <sheetData>
    <row r="5" customFormat="1" x14ac:dyDescent="0.35"/>
    <row r="22" spans="22:22" x14ac:dyDescent="0.35">
      <c r="V22" s="1"/>
    </row>
  </sheetData>
  <pageMargins left="0.5" right="0.5" top="0.5" bottom="0.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30B7-09DC-4A41-87F3-87D562C8C6D3}">
  <dimension ref="A1:B7"/>
  <sheetViews>
    <sheetView topLeftCell="A9" workbookViewId="0">
      <selection sqref="A1:XFD8"/>
    </sheetView>
  </sheetViews>
  <sheetFormatPr defaultRowHeight="14.5" x14ac:dyDescent="0.35"/>
  <sheetData>
    <row r="1" spans="1:2" ht="18.5" x14ac:dyDescent="0.45">
      <c r="A1" s="4" t="s">
        <v>1</v>
      </c>
    </row>
    <row r="2" spans="1:2" ht="18.5" x14ac:dyDescent="0.45">
      <c r="A2" s="5" t="s">
        <v>2</v>
      </c>
    </row>
    <row r="6" spans="1:2" x14ac:dyDescent="0.35">
      <c r="A6" s="3" t="s">
        <v>0</v>
      </c>
    </row>
    <row r="7" spans="1:2" x14ac:dyDescent="0.35">
      <c r="B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42DA-5B04-4264-B9C2-3890F144E1BE}">
  <sheetPr>
    <tabColor theme="8" tint="0.39997558519241921"/>
  </sheetPr>
  <dimension ref="N16"/>
  <sheetViews>
    <sheetView showGridLines="0" topLeftCell="B25" zoomScale="115" zoomScaleNormal="115" workbookViewId="0">
      <selection activeCell="K32" sqref="K32"/>
    </sheetView>
  </sheetViews>
  <sheetFormatPr defaultRowHeight="14.5" x14ac:dyDescent="0.35"/>
  <cols>
    <col min="2" max="2" width="13.7265625" customWidth="1"/>
    <col min="22" max="22" width="2.1796875" customWidth="1"/>
  </cols>
  <sheetData>
    <row r="16" spans="14:14" x14ac:dyDescent="0.35">
      <c r="N16" s="2"/>
    </row>
  </sheetData>
  <pageMargins left="0.25" right="0.25" top="0.5" bottom="0.2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EC4F-A027-42F9-9B7D-9B047D85B67F}">
  <sheetPr>
    <tabColor theme="8" tint="0.59999389629810485"/>
  </sheetPr>
  <dimension ref="B132:G159"/>
  <sheetViews>
    <sheetView showGridLines="0" zoomScaleNormal="100" workbookViewId="0">
      <selection activeCell="N7" sqref="N7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8" width="12.26953125" customWidth="1"/>
    <col min="19" max="19" width="1.36328125" customWidth="1"/>
  </cols>
  <sheetData>
    <row r="132" spans="2:7" ht="15" thickBot="1" x14ac:dyDescent="0.4">
      <c r="B132" s="68" t="s">
        <v>55</v>
      </c>
      <c r="C132" s="69"/>
      <c r="D132" s="69"/>
      <c r="E132" s="69"/>
      <c r="F132" s="69"/>
      <c r="G132" s="69"/>
    </row>
    <row r="133" spans="2:7" ht="20.5" thickBot="1" x14ac:dyDescent="0.4">
      <c r="B133" s="64"/>
      <c r="C133" s="64" t="s">
        <v>54</v>
      </c>
      <c r="D133" s="64" t="s">
        <v>12</v>
      </c>
      <c r="E133" s="64" t="s">
        <v>51</v>
      </c>
      <c r="F133" s="64" t="s">
        <v>52</v>
      </c>
      <c r="G133" s="64" t="s">
        <v>53</v>
      </c>
    </row>
    <row r="134" spans="2:7" x14ac:dyDescent="0.35">
      <c r="B134" s="61"/>
      <c r="C134" s="62">
        <v>2</v>
      </c>
      <c r="D134" s="62">
        <v>31465</v>
      </c>
      <c r="E134" s="62">
        <v>1607</v>
      </c>
      <c r="F134" s="62">
        <f>((C134*D134)-E134)*0.05</f>
        <v>3066.15</v>
      </c>
      <c r="G134" s="62">
        <f>(D134*C134)-E134+F134</f>
        <v>64389.15</v>
      </c>
    </row>
    <row r="135" spans="2:7" x14ac:dyDescent="0.35">
      <c r="B135" s="61"/>
      <c r="C135" s="62">
        <v>4</v>
      </c>
      <c r="D135" s="62">
        <v>4725</v>
      </c>
      <c r="E135" s="62">
        <v>2500</v>
      </c>
      <c r="F135" s="62">
        <f>((C135*D135)-E135)*0</f>
        <v>0</v>
      </c>
      <c r="G135" s="62">
        <f>(D135*C135)-E135+F135</f>
        <v>16400</v>
      </c>
    </row>
    <row r="136" spans="2:7" x14ac:dyDescent="0.35">
      <c r="B136" s="61"/>
      <c r="C136" s="62">
        <v>1</v>
      </c>
      <c r="D136" s="62">
        <v>51380</v>
      </c>
      <c r="E136" s="62">
        <v>7500</v>
      </c>
      <c r="F136" s="62">
        <f>((C136*D136)-E136)*0.05</f>
        <v>2194</v>
      </c>
      <c r="G136" s="62">
        <f>(D136*C136)-E136+F136</f>
        <v>46074</v>
      </c>
    </row>
    <row r="137" spans="2:7" x14ac:dyDescent="0.35">
      <c r="B137" s="61"/>
      <c r="C137" s="62">
        <v>2</v>
      </c>
      <c r="D137" s="62">
        <v>47180</v>
      </c>
      <c r="E137" s="62">
        <v>19000</v>
      </c>
      <c r="F137" s="62">
        <f>((C137*D137)-E137)*0.05</f>
        <v>3768</v>
      </c>
      <c r="G137" s="62">
        <f>(D137*C137)-E137+F137</f>
        <v>79128</v>
      </c>
    </row>
    <row r="138" spans="2:7" x14ac:dyDescent="0.35">
      <c r="B138" s="61"/>
      <c r="C138" s="62">
        <v>8</v>
      </c>
      <c r="D138" s="62">
        <v>6300</v>
      </c>
      <c r="E138" s="62">
        <v>1400</v>
      </c>
      <c r="F138" s="62">
        <f>((C138*D138)-E138)*0</f>
        <v>0</v>
      </c>
      <c r="G138" s="62">
        <f>(D138*C138)-E138+F138</f>
        <v>49000</v>
      </c>
    </row>
    <row r="139" spans="2:7" x14ac:dyDescent="0.35">
      <c r="B139" s="61"/>
      <c r="C139" s="62"/>
      <c r="D139" s="62"/>
      <c r="E139" s="62"/>
      <c r="F139" s="62"/>
      <c r="G139" s="62"/>
    </row>
    <row r="140" spans="2:7" x14ac:dyDescent="0.35">
      <c r="B140" s="61"/>
      <c r="C140" s="62"/>
      <c r="D140" s="62"/>
      <c r="E140" s="62"/>
      <c r="F140" s="62"/>
      <c r="G140" s="62"/>
    </row>
    <row r="141" spans="2:7" ht="20" x14ac:dyDescent="0.35">
      <c r="B141" s="63" t="s">
        <v>15</v>
      </c>
      <c r="C141" s="62"/>
      <c r="D141" s="62"/>
      <c r="E141" s="62"/>
      <c r="F141" s="62"/>
      <c r="G141" s="65">
        <f>SUM(E134:E139)+G142</f>
        <v>277970</v>
      </c>
    </row>
    <row r="142" spans="2:7" ht="20" x14ac:dyDescent="0.35">
      <c r="B142" s="63" t="s">
        <v>16</v>
      </c>
      <c r="C142" s="62"/>
      <c r="D142" s="62"/>
      <c r="E142" s="62"/>
      <c r="F142" s="62"/>
      <c r="G142" s="66">
        <f>G144-G143</f>
        <v>245963</v>
      </c>
    </row>
    <row r="143" spans="2:7" ht="20" x14ac:dyDescent="0.35">
      <c r="B143" s="63" t="s">
        <v>17</v>
      </c>
      <c r="C143" s="62"/>
      <c r="D143" s="62"/>
      <c r="E143" s="62"/>
      <c r="F143" s="62"/>
      <c r="G143" s="66">
        <f>SUM(F134:F139)</f>
        <v>9028.15</v>
      </c>
    </row>
    <row r="144" spans="2:7" ht="20" x14ac:dyDescent="0.35">
      <c r="B144" s="63" t="s">
        <v>18</v>
      </c>
      <c r="C144" s="62"/>
      <c r="D144" s="62"/>
      <c r="E144" s="62"/>
      <c r="F144" s="62"/>
      <c r="G144" s="67">
        <f>SUM(G134:G139)</f>
        <v>254991.15</v>
      </c>
    </row>
    <row r="147" spans="2:7" ht="15" thickBot="1" x14ac:dyDescent="0.4">
      <c r="B147" s="68" t="s">
        <v>56</v>
      </c>
      <c r="C147" s="69"/>
      <c r="D147" s="69"/>
      <c r="E147" s="69"/>
      <c r="F147" s="69"/>
      <c r="G147" s="69"/>
    </row>
    <row r="148" spans="2:7" ht="20.5" thickBot="1" x14ac:dyDescent="0.4">
      <c r="B148" s="64"/>
      <c r="C148" s="64" t="s">
        <v>54</v>
      </c>
      <c r="D148" s="64" t="s">
        <v>12</v>
      </c>
      <c r="E148" s="64" t="s">
        <v>51</v>
      </c>
      <c r="F148" s="64" t="s">
        <v>52</v>
      </c>
      <c r="G148" s="64" t="s">
        <v>53</v>
      </c>
    </row>
    <row r="149" spans="2:7" x14ac:dyDescent="0.35">
      <c r="B149" s="61"/>
      <c r="C149" s="62">
        <v>2</v>
      </c>
      <c r="D149" s="62">
        <v>31465</v>
      </c>
      <c r="E149" s="62">
        <v>1607</v>
      </c>
      <c r="F149" s="62">
        <f>((C149*D149)-E149)*0.05</f>
        <v>3066.15</v>
      </c>
      <c r="G149" s="62">
        <f>(D149*C149)-E149+F149</f>
        <v>64389.15</v>
      </c>
    </row>
    <row r="150" spans="2:7" x14ac:dyDescent="0.35">
      <c r="B150" s="61"/>
      <c r="C150" s="62">
        <v>4</v>
      </c>
      <c r="D150" s="62">
        <v>4725</v>
      </c>
      <c r="E150" s="62">
        <v>2500</v>
      </c>
      <c r="F150" s="62">
        <f>((C150*D150)-E150)*0</f>
        <v>0</v>
      </c>
      <c r="G150" s="62">
        <f>(D150*C150)-E150+F150</f>
        <v>16400</v>
      </c>
    </row>
    <row r="151" spans="2:7" x14ac:dyDescent="0.35">
      <c r="B151" s="61"/>
      <c r="C151" s="62">
        <v>1</v>
      </c>
      <c r="D151" s="62">
        <v>51380</v>
      </c>
      <c r="E151" s="62">
        <v>7500</v>
      </c>
      <c r="F151" s="62">
        <f>((C151*D151)-E151)*0.05</f>
        <v>2194</v>
      </c>
      <c r="G151" s="62">
        <f>(D151*C151)-E151+F151</f>
        <v>46074</v>
      </c>
    </row>
    <row r="152" spans="2:7" x14ac:dyDescent="0.35">
      <c r="B152" s="61"/>
      <c r="C152" s="62">
        <v>2</v>
      </c>
      <c r="D152" s="62">
        <v>47180</v>
      </c>
      <c r="E152" s="62">
        <v>19000</v>
      </c>
      <c r="F152" s="62">
        <f>((C152*D152)-E152)*0.05</f>
        <v>3768</v>
      </c>
      <c r="G152" s="62">
        <f>(D152*C152)-E152+F152</f>
        <v>79128</v>
      </c>
    </row>
    <row r="153" spans="2:7" x14ac:dyDescent="0.35">
      <c r="B153" s="61"/>
      <c r="C153" s="62">
        <v>11</v>
      </c>
      <c r="D153" s="62">
        <v>6300</v>
      </c>
      <c r="E153" s="62">
        <v>1400</v>
      </c>
      <c r="F153" s="62">
        <f>((C153*D153)-E153)*0</f>
        <v>0</v>
      </c>
      <c r="G153" s="62">
        <f>(D153*C153)-E153+F153</f>
        <v>67900</v>
      </c>
    </row>
    <row r="154" spans="2:7" x14ac:dyDescent="0.35">
      <c r="B154" s="61"/>
      <c r="C154" s="62"/>
      <c r="D154" s="62"/>
      <c r="E154" s="62"/>
      <c r="F154" s="62"/>
      <c r="G154" s="62"/>
    </row>
    <row r="155" spans="2:7" x14ac:dyDescent="0.35">
      <c r="B155" s="61"/>
      <c r="C155" s="62"/>
      <c r="D155" s="62"/>
      <c r="E155" s="62"/>
      <c r="F155" s="62"/>
      <c r="G155" s="62"/>
    </row>
    <row r="156" spans="2:7" ht="20" x14ac:dyDescent="0.35">
      <c r="B156" s="63" t="s">
        <v>15</v>
      </c>
      <c r="C156" s="62"/>
      <c r="D156" s="62"/>
      <c r="E156" s="62"/>
      <c r="F156" s="62"/>
      <c r="G156" s="65">
        <f>SUM(E149:E154)+G157</f>
        <v>296870</v>
      </c>
    </row>
    <row r="157" spans="2:7" ht="20" x14ac:dyDescent="0.35">
      <c r="B157" s="63" t="s">
        <v>16</v>
      </c>
      <c r="C157" s="62"/>
      <c r="D157" s="62"/>
      <c r="E157" s="62"/>
      <c r="F157" s="62"/>
      <c r="G157" s="66">
        <f>G159-G158</f>
        <v>264863</v>
      </c>
    </row>
    <row r="158" spans="2:7" ht="20" x14ac:dyDescent="0.35">
      <c r="B158" s="63" t="s">
        <v>17</v>
      </c>
      <c r="C158" s="62"/>
      <c r="D158" s="62"/>
      <c r="E158" s="62"/>
      <c r="F158" s="62"/>
      <c r="G158" s="66">
        <f>SUM(F149:F154)</f>
        <v>9028.15</v>
      </c>
    </row>
    <row r="159" spans="2:7" ht="20" x14ac:dyDescent="0.35">
      <c r="B159" s="63" t="s">
        <v>18</v>
      </c>
      <c r="C159" s="62"/>
      <c r="D159" s="62"/>
      <c r="E159" s="62"/>
      <c r="F159" s="62"/>
      <c r="G159" s="67">
        <f>SUM(G149:G154)</f>
        <v>273891.15000000002</v>
      </c>
    </row>
  </sheetData>
  <pageMargins left="0.75" right="0.25" top="0.75" bottom="0.5" header="0.3" footer="0.3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E551-CAAD-4384-9BCB-AA0275B0B845}">
  <sheetPr>
    <tabColor theme="8" tint="0.59999389629810485"/>
  </sheetPr>
  <dimension ref="A1"/>
  <sheetViews>
    <sheetView showGridLines="0" zoomScale="115" zoomScaleNormal="115" workbookViewId="0">
      <selection activeCell="L13" sqref="L13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75" right="0.25" top="0.75" bottom="0.5" header="0.3" footer="0.3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7062-B21B-4D32-805A-740BA792C123}">
  <sheetPr>
    <tabColor theme="8" tint="0.59999389629810485"/>
  </sheetPr>
  <dimension ref="A1"/>
  <sheetViews>
    <sheetView showGridLines="0" tabSelected="1" topLeftCell="D8" zoomScale="115" zoomScaleNormal="115" workbookViewId="0">
      <selection activeCell="N13" sqref="N13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75" right="0.25" top="0.75" bottom="0.5" header="0.3" footer="0.3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23FE-B7A7-4A30-80FA-53D0F66DCAE3}">
  <sheetPr>
    <tabColor theme="8" tint="0.59999389629810485"/>
  </sheetPr>
  <dimension ref="A1"/>
  <sheetViews>
    <sheetView showGridLines="0" topLeftCell="C18" zoomScale="115" zoomScaleNormal="115" workbookViewId="0">
      <selection activeCell="N43" sqref="N43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75" right="0.25" top="0.75" bottom="0.5" header="0.3" footer="0.3"/>
  <pageSetup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B577-E006-4248-8ED2-9929177C6643}">
  <dimension ref="A1"/>
  <sheetViews>
    <sheetView workbookViewId="0">
      <selection activeCell="L13" sqref="L13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BB3C-7AEC-458D-BB26-4BA0EE520901}">
  <dimension ref="A66:J82"/>
  <sheetViews>
    <sheetView workbookViewId="0">
      <selection activeCell="A77" sqref="A77:E82"/>
    </sheetView>
  </sheetViews>
  <sheetFormatPr defaultRowHeight="14.5" x14ac:dyDescent="0.35"/>
  <cols>
    <col min="1" max="1" width="10.36328125" style="43" customWidth="1"/>
    <col min="2" max="2" width="12.26953125" style="43" customWidth="1"/>
    <col min="3" max="3" width="16.81640625" customWidth="1"/>
    <col min="4" max="4" width="10.7265625" customWidth="1"/>
    <col min="5" max="5" width="10.1796875" customWidth="1"/>
    <col min="6" max="6" width="12.36328125" customWidth="1"/>
    <col min="7" max="7" width="11.08984375" customWidth="1"/>
    <col min="8" max="8" width="9.90625" customWidth="1"/>
    <col min="9" max="9" width="12.1796875" customWidth="1"/>
    <col min="10" max="10" width="13.1796875" customWidth="1"/>
  </cols>
  <sheetData>
    <row r="66" spans="1:10" ht="15" thickBot="1" x14ac:dyDescent="0.4"/>
    <row r="67" spans="1:10" s="10" customFormat="1" ht="27.5" thickBot="1" x14ac:dyDescent="0.4">
      <c r="A67" s="47" t="s">
        <v>38</v>
      </c>
      <c r="B67" s="47" t="s">
        <v>39</v>
      </c>
      <c r="C67" s="47" t="s">
        <v>40</v>
      </c>
      <c r="D67" s="50" t="s">
        <v>11</v>
      </c>
      <c r="E67" s="47" t="s">
        <v>41</v>
      </c>
      <c r="F67" s="55" t="s">
        <v>49</v>
      </c>
      <c r="G67" s="47" t="s">
        <v>42</v>
      </c>
      <c r="H67" s="50" t="s">
        <v>47</v>
      </c>
      <c r="I67" s="50" t="s">
        <v>48</v>
      </c>
      <c r="J67" s="48" t="s">
        <v>45</v>
      </c>
    </row>
    <row r="68" spans="1:10" ht="15" thickBot="1" x14ac:dyDescent="0.4">
      <c r="A68" s="45">
        <v>44927</v>
      </c>
      <c r="B68" s="44">
        <v>10001000</v>
      </c>
      <c r="C68" s="42" t="s">
        <v>46</v>
      </c>
      <c r="D68" s="42">
        <v>10</v>
      </c>
      <c r="E68" s="51">
        <v>10</v>
      </c>
      <c r="F68" s="54"/>
      <c r="G68" s="51">
        <f>D68*E68</f>
        <v>100</v>
      </c>
      <c r="H68" s="52">
        <f>D68</f>
        <v>10</v>
      </c>
      <c r="I68" s="53">
        <f>E68*H68</f>
        <v>100</v>
      </c>
      <c r="J68" s="51">
        <f>G68/H68</f>
        <v>10</v>
      </c>
    </row>
    <row r="69" spans="1:10" ht="15" thickBot="1" x14ac:dyDescent="0.4">
      <c r="A69" s="45">
        <v>44927</v>
      </c>
      <c r="B69" s="44">
        <v>10001000</v>
      </c>
      <c r="C69" s="42" t="s">
        <v>43</v>
      </c>
      <c r="D69" s="42">
        <v>100</v>
      </c>
      <c r="E69" s="51">
        <v>11</v>
      </c>
      <c r="F69" s="54"/>
      <c r="G69" s="51">
        <f>D69*E69</f>
        <v>1100</v>
      </c>
      <c r="H69" s="52">
        <f>H68+D69</f>
        <v>110</v>
      </c>
      <c r="I69" s="53">
        <f>I68+G69</f>
        <v>1200</v>
      </c>
      <c r="J69" s="51">
        <f>I69/H69</f>
        <v>10.909090909090908</v>
      </c>
    </row>
    <row r="70" spans="1:10" ht="15" thickBot="1" x14ac:dyDescent="0.4">
      <c r="A70" s="45">
        <v>44931</v>
      </c>
      <c r="B70" s="44">
        <v>10001000</v>
      </c>
      <c r="C70" s="42" t="s">
        <v>44</v>
      </c>
      <c r="D70" s="42">
        <v>-50</v>
      </c>
      <c r="E70" s="51"/>
      <c r="F70" s="54"/>
      <c r="G70" s="51">
        <f t="shared" ref="G70:G72" si="0">D70*E70</f>
        <v>0</v>
      </c>
      <c r="H70" s="52">
        <v>50</v>
      </c>
      <c r="I70" s="53">
        <v>50</v>
      </c>
      <c r="J70" s="51">
        <f t="shared" ref="J70:J72" si="1">I70/H70</f>
        <v>1</v>
      </c>
    </row>
    <row r="71" spans="1:10" ht="15" thickBot="1" x14ac:dyDescent="0.4">
      <c r="A71" s="45">
        <v>44936</v>
      </c>
      <c r="B71" s="44">
        <v>10001000</v>
      </c>
      <c r="C71" s="42" t="s">
        <v>43</v>
      </c>
      <c r="D71" s="42">
        <v>75</v>
      </c>
      <c r="E71" s="51">
        <v>12</v>
      </c>
      <c r="F71" s="54"/>
      <c r="G71" s="51">
        <f t="shared" si="0"/>
        <v>900</v>
      </c>
      <c r="H71" s="52">
        <v>125</v>
      </c>
      <c r="I71" s="53">
        <v>125</v>
      </c>
      <c r="J71" s="51">
        <f t="shared" si="1"/>
        <v>1</v>
      </c>
    </row>
    <row r="72" spans="1:10" ht="15" thickBot="1" x14ac:dyDescent="0.4">
      <c r="A72" s="45">
        <v>44941</v>
      </c>
      <c r="B72" s="44">
        <v>10001000</v>
      </c>
      <c r="C72" s="42" t="s">
        <v>44</v>
      </c>
      <c r="D72" s="42">
        <v>-30</v>
      </c>
      <c r="E72" s="51"/>
      <c r="F72" s="54"/>
      <c r="G72" s="51">
        <f t="shared" si="0"/>
        <v>0</v>
      </c>
      <c r="H72" s="52">
        <v>95</v>
      </c>
      <c r="I72" s="53">
        <v>95</v>
      </c>
      <c r="J72" s="51">
        <f t="shared" si="1"/>
        <v>1</v>
      </c>
    </row>
    <row r="73" spans="1:10" x14ac:dyDescent="0.35">
      <c r="A73" s="46"/>
    </row>
    <row r="76" spans="1:10" ht="15" thickBot="1" x14ac:dyDescent="0.4">
      <c r="D76" s="49"/>
    </row>
    <row r="77" spans="1:10" ht="15" thickBot="1" x14ac:dyDescent="0.4">
      <c r="A77" s="47" t="s">
        <v>38</v>
      </c>
      <c r="B77" s="47" t="s">
        <v>39</v>
      </c>
      <c r="C77" s="47" t="s">
        <v>40</v>
      </c>
      <c r="D77" s="50" t="s">
        <v>11</v>
      </c>
      <c r="E77" s="56" t="s">
        <v>50</v>
      </c>
    </row>
    <row r="78" spans="1:10" ht="15" thickBot="1" x14ac:dyDescent="0.4">
      <c r="A78" s="45">
        <v>44927</v>
      </c>
      <c r="B78" s="44">
        <v>10001000</v>
      </c>
      <c r="C78" s="42" t="s">
        <v>46</v>
      </c>
      <c r="D78" s="42">
        <v>10</v>
      </c>
      <c r="E78" s="42"/>
    </row>
    <row r="79" spans="1:10" ht="15" thickBot="1" x14ac:dyDescent="0.4">
      <c r="A79" s="45">
        <v>44927</v>
      </c>
      <c r="B79" s="44">
        <v>10001000</v>
      </c>
      <c r="C79" s="42" t="s">
        <v>43</v>
      </c>
      <c r="D79" s="42">
        <v>100</v>
      </c>
      <c r="E79" s="42">
        <f>D78</f>
        <v>10</v>
      </c>
    </row>
    <row r="80" spans="1:10" ht="15" thickBot="1" x14ac:dyDescent="0.4">
      <c r="A80" s="45">
        <v>44931</v>
      </c>
      <c r="B80" s="44">
        <v>10001000</v>
      </c>
      <c r="C80" s="42" t="s">
        <v>44</v>
      </c>
      <c r="D80" s="42">
        <v>-50</v>
      </c>
      <c r="E80" s="42">
        <f>D79</f>
        <v>100</v>
      </c>
    </row>
    <row r="81" spans="1:5" ht="15" thickBot="1" x14ac:dyDescent="0.4">
      <c r="A81" s="45">
        <v>44936</v>
      </c>
      <c r="B81" s="44">
        <v>10001000</v>
      </c>
      <c r="C81" s="42" t="s">
        <v>43</v>
      </c>
      <c r="D81" s="42">
        <v>75</v>
      </c>
      <c r="E81" s="42">
        <f>D80</f>
        <v>-50</v>
      </c>
    </row>
    <row r="82" spans="1:5" ht="15" thickBot="1" x14ac:dyDescent="0.4">
      <c r="A82" s="45">
        <v>44941</v>
      </c>
      <c r="B82" s="44">
        <v>10001000</v>
      </c>
      <c r="C82" s="42" t="s">
        <v>44</v>
      </c>
      <c r="D82" s="42">
        <v>-30</v>
      </c>
      <c r="E82" s="42">
        <f>D81</f>
        <v>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6A7F-2E07-44B5-A3FE-3D2435F8BAF5}">
  <sheetPr codeName="Sheet1">
    <tabColor theme="9"/>
  </sheetPr>
  <dimension ref="A4:N54"/>
  <sheetViews>
    <sheetView showGridLines="0" topLeftCell="A38" workbookViewId="0">
      <selection activeCell="A50" sqref="A50:F54"/>
    </sheetView>
  </sheetViews>
  <sheetFormatPr defaultRowHeight="14.5" x14ac:dyDescent="0.35"/>
  <cols>
    <col min="1" max="1" width="3.90625" style="10" customWidth="1"/>
    <col min="2" max="2" width="4.6328125" style="10" customWidth="1"/>
    <col min="3" max="3" width="5.7265625" style="10" customWidth="1"/>
    <col min="4" max="4" width="11.453125" style="10" customWidth="1"/>
    <col min="5" max="5" width="28.81640625" style="10" customWidth="1"/>
    <col min="6" max="6" width="27.81640625" style="10" customWidth="1"/>
    <col min="7" max="11" width="10.36328125" style="10" customWidth="1"/>
    <col min="12" max="16384" width="8.7265625" style="10"/>
  </cols>
  <sheetData>
    <row r="4" spans="1:11" ht="16" customHeight="1" x14ac:dyDescent="0.35">
      <c r="A4" s="7" t="s">
        <v>4</v>
      </c>
      <c r="B4" s="9"/>
      <c r="E4" s="11">
        <v>20230002</v>
      </c>
      <c r="F4" s="12"/>
    </row>
    <row r="5" spans="1:11" ht="16" customHeight="1" x14ac:dyDescent="0.35">
      <c r="A5" s="7" t="s">
        <v>5</v>
      </c>
      <c r="B5" s="9"/>
      <c r="E5" s="13">
        <v>45057</v>
      </c>
      <c r="F5" s="14"/>
    </row>
    <row r="6" spans="1:11" ht="16" customHeight="1" x14ac:dyDescent="0.35">
      <c r="A6" s="7" t="s">
        <v>6</v>
      </c>
      <c r="B6" s="9"/>
      <c r="E6" s="15">
        <v>2210029</v>
      </c>
      <c r="F6" s="12"/>
    </row>
    <row r="7" spans="1:11" ht="16" customHeight="1" x14ac:dyDescent="0.35">
      <c r="A7" s="7" t="s">
        <v>8</v>
      </c>
      <c r="B7" s="9"/>
      <c r="E7" s="15" t="s">
        <v>19</v>
      </c>
      <c r="F7" s="12"/>
    </row>
    <row r="9" spans="1:11" ht="15.5" x14ac:dyDescent="0.35">
      <c r="A9" s="16" t="s">
        <v>20</v>
      </c>
      <c r="B9" s="16"/>
      <c r="C9" s="16" t="s">
        <v>21</v>
      </c>
      <c r="D9" s="16" t="s">
        <v>9</v>
      </c>
      <c r="E9" s="16" t="s">
        <v>10</v>
      </c>
      <c r="F9" s="16"/>
      <c r="G9" s="16" t="s">
        <v>11</v>
      </c>
      <c r="H9" s="16" t="s">
        <v>12</v>
      </c>
      <c r="I9" s="16" t="s">
        <v>22</v>
      </c>
      <c r="J9" s="16"/>
      <c r="K9" s="16" t="s">
        <v>13</v>
      </c>
    </row>
    <row r="10" spans="1:11" ht="15.5" x14ac:dyDescent="0.35">
      <c r="A10" s="8" t="s">
        <v>14</v>
      </c>
      <c r="B10" s="17" t="s">
        <v>7</v>
      </c>
      <c r="C10" s="18">
        <v>1</v>
      </c>
      <c r="D10" s="18">
        <v>10001000</v>
      </c>
      <c r="E10" s="59" t="s">
        <v>23</v>
      </c>
      <c r="F10" s="60"/>
      <c r="G10" s="19">
        <v>2</v>
      </c>
      <c r="H10" s="19">
        <v>31465</v>
      </c>
      <c r="I10" s="19">
        <v>2930</v>
      </c>
      <c r="J10" s="27"/>
      <c r="K10" s="20">
        <f>G10*H10-I10</f>
        <v>60000</v>
      </c>
    </row>
    <row r="11" spans="1:11" x14ac:dyDescent="0.35">
      <c r="A11" s="21"/>
      <c r="B11" s="22"/>
      <c r="C11" s="22">
        <v>2</v>
      </c>
      <c r="D11" s="22">
        <v>10001001</v>
      </c>
      <c r="E11" s="57" t="s">
        <v>24</v>
      </c>
      <c r="F11" s="58"/>
      <c r="G11" s="23">
        <v>6</v>
      </c>
      <c r="H11" s="23">
        <v>4725</v>
      </c>
      <c r="I11" s="23">
        <v>3350</v>
      </c>
      <c r="J11" s="28"/>
      <c r="K11" s="24">
        <f t="shared" ref="K11:K12" si="0">G11*H11-I11</f>
        <v>25000</v>
      </c>
    </row>
    <row r="12" spans="1:11" x14ac:dyDescent="0.35">
      <c r="A12" s="21"/>
      <c r="B12" s="22"/>
      <c r="C12" s="22">
        <v>3</v>
      </c>
      <c r="D12" s="22">
        <v>10002000</v>
      </c>
      <c r="E12" s="57" t="s">
        <v>25</v>
      </c>
      <c r="F12" s="58"/>
      <c r="G12" s="23">
        <v>1</v>
      </c>
      <c r="H12" s="23">
        <v>51380</v>
      </c>
      <c r="I12" s="23">
        <v>1380</v>
      </c>
      <c r="J12" s="28"/>
      <c r="K12" s="24">
        <f t="shared" si="0"/>
        <v>50000</v>
      </c>
    </row>
    <row r="13" spans="1:11" ht="8" customHeight="1" x14ac:dyDescent="0.35"/>
    <row r="14" spans="1:11" ht="17" customHeight="1" x14ac:dyDescent="0.35">
      <c r="G14" s="6" t="s">
        <v>15</v>
      </c>
      <c r="K14" s="25">
        <f>SUM(I10:I12)+K15</f>
        <v>142660</v>
      </c>
    </row>
    <row r="15" spans="1:11" ht="17" customHeight="1" x14ac:dyDescent="0.35">
      <c r="G15" s="6" t="s">
        <v>16</v>
      </c>
      <c r="K15" s="25">
        <f>SUM(K10:K12)</f>
        <v>135000</v>
      </c>
    </row>
    <row r="16" spans="1:11" ht="17" customHeight="1" x14ac:dyDescent="0.35">
      <c r="G16" s="6" t="s">
        <v>17</v>
      </c>
      <c r="K16" s="25">
        <f>K15*0.05</f>
        <v>6750</v>
      </c>
    </row>
    <row r="17" spans="1:14" ht="17" customHeight="1" thickBot="1" x14ac:dyDescent="0.4">
      <c r="G17" s="6" t="s">
        <v>18</v>
      </c>
      <c r="K17" s="26">
        <f>K15+K16</f>
        <v>141750</v>
      </c>
    </row>
    <row r="18" spans="1:14" ht="17.5" customHeight="1" thickTop="1" x14ac:dyDescent="0.35"/>
    <row r="19" spans="1:14" ht="17.5" customHeight="1" x14ac:dyDescent="0.35"/>
    <row r="20" spans="1:14" ht="15.5" x14ac:dyDescent="0.35">
      <c r="A20" s="16" t="s">
        <v>20</v>
      </c>
      <c r="B20" s="16"/>
      <c r="C20" s="16" t="s">
        <v>21</v>
      </c>
      <c r="D20" s="16" t="s">
        <v>9</v>
      </c>
      <c r="E20" s="16" t="s">
        <v>10</v>
      </c>
      <c r="F20" s="16"/>
      <c r="G20" s="16" t="s">
        <v>11</v>
      </c>
      <c r="H20" s="16" t="s">
        <v>26</v>
      </c>
      <c r="I20" s="16" t="s">
        <v>22</v>
      </c>
      <c r="J20" s="16" t="s">
        <v>27</v>
      </c>
      <c r="K20" s="16" t="s">
        <v>13</v>
      </c>
    </row>
    <row r="21" spans="1:14" ht="15.5" x14ac:dyDescent="0.35">
      <c r="A21" s="8" t="s">
        <v>14</v>
      </c>
      <c r="B21" s="17" t="s">
        <v>7</v>
      </c>
      <c r="C21" s="18">
        <v>1</v>
      </c>
      <c r="D21" s="18">
        <v>10001000</v>
      </c>
      <c r="E21" s="59" t="s">
        <v>23</v>
      </c>
      <c r="F21" s="60"/>
      <c r="G21" s="19">
        <v>2</v>
      </c>
      <c r="H21" s="19">
        <v>22475</v>
      </c>
      <c r="I21" s="19">
        <v>2930</v>
      </c>
      <c r="J21" s="27">
        <f>3775</f>
        <v>3775</v>
      </c>
      <c r="K21" s="19">
        <f>(H21*G21)+(J21*G21)-I21</f>
        <v>49570</v>
      </c>
      <c r="N21" s="41"/>
    </row>
    <row r="22" spans="1:14" x14ac:dyDescent="0.35">
      <c r="A22" s="21"/>
      <c r="B22" s="22"/>
      <c r="C22" s="22">
        <v>2</v>
      </c>
      <c r="D22" s="22">
        <v>10001001</v>
      </c>
      <c r="E22" s="57" t="s">
        <v>24</v>
      </c>
      <c r="F22" s="58"/>
      <c r="G22" s="23">
        <v>6</v>
      </c>
      <c r="H22" s="23">
        <v>3375</v>
      </c>
      <c r="I22" s="23">
        <v>3350</v>
      </c>
      <c r="J22" s="28">
        <f>567</f>
        <v>567</v>
      </c>
      <c r="K22" s="23">
        <f t="shared" ref="K22:K23" si="1">(H22*G22)+(J22*G22)-I22</f>
        <v>20302</v>
      </c>
    </row>
    <row r="23" spans="1:14" x14ac:dyDescent="0.35">
      <c r="A23" s="21"/>
      <c r="B23" s="22"/>
      <c r="C23" s="22">
        <v>3</v>
      </c>
      <c r="D23" s="22">
        <v>10002000</v>
      </c>
      <c r="E23" s="57" t="s">
        <v>25</v>
      </c>
      <c r="F23" s="58"/>
      <c r="G23" s="23">
        <v>1</v>
      </c>
      <c r="H23" s="23">
        <v>36700</v>
      </c>
      <c r="I23" s="23">
        <v>1380</v>
      </c>
      <c r="J23" s="28">
        <v>6165</v>
      </c>
      <c r="K23" s="23">
        <f t="shared" si="1"/>
        <v>41485</v>
      </c>
    </row>
    <row r="25" spans="1:14" s="29" customFormat="1" ht="15" customHeight="1" x14ac:dyDescent="0.35">
      <c r="G25" s="38" t="s">
        <v>28</v>
      </c>
      <c r="H25" s="39"/>
      <c r="I25" s="39"/>
      <c r="J25" s="39"/>
      <c r="K25" s="40">
        <f>SUM(K21:K24)</f>
        <v>111357</v>
      </c>
    </row>
    <row r="26" spans="1:14" s="29" customFormat="1" ht="3" customHeight="1" x14ac:dyDescent="0.35">
      <c r="K26" s="30"/>
    </row>
    <row r="27" spans="1:14" s="29" customFormat="1" ht="16.5" customHeight="1" x14ac:dyDescent="0.35">
      <c r="G27" s="31" t="s">
        <v>31</v>
      </c>
      <c r="H27" s="32"/>
      <c r="K27" s="33">
        <v>3600</v>
      </c>
    </row>
    <row r="28" spans="1:14" s="29" customFormat="1" ht="16.5" customHeight="1" x14ac:dyDescent="0.35">
      <c r="G28" s="31" t="s">
        <v>32</v>
      </c>
      <c r="K28" s="33">
        <v>5000</v>
      </c>
    </row>
    <row r="29" spans="1:14" s="29" customFormat="1" ht="16.5" customHeight="1" x14ac:dyDescent="0.35">
      <c r="G29" s="31" t="s">
        <v>33</v>
      </c>
      <c r="K29" s="33">
        <v>-5200</v>
      </c>
    </row>
    <row r="30" spans="1:14" s="29" customFormat="1" ht="16.5" customHeight="1" thickBot="1" x14ac:dyDescent="0.4">
      <c r="K30" s="34">
        <f>SUM(K25:K29)</f>
        <v>114757</v>
      </c>
    </row>
    <row r="31" spans="1:14" x14ac:dyDescent="0.35">
      <c r="F31" s="29"/>
      <c r="K31" s="25"/>
    </row>
    <row r="32" spans="1:14" ht="20" x14ac:dyDescent="0.35">
      <c r="G32" s="36" t="s">
        <v>16</v>
      </c>
      <c r="H32" s="12"/>
      <c r="I32" s="12"/>
      <c r="J32" s="12"/>
      <c r="K32" s="37">
        <f>K15</f>
        <v>135000</v>
      </c>
    </row>
    <row r="33" spans="1:11" x14ac:dyDescent="0.35">
      <c r="G33" s="10" t="s">
        <v>29</v>
      </c>
      <c r="K33" s="35">
        <f>(K32-K30)/K32</f>
        <v>0.14994814814814814</v>
      </c>
    </row>
    <row r="34" spans="1:11" x14ac:dyDescent="0.35">
      <c r="G34" s="10" t="s">
        <v>30</v>
      </c>
      <c r="K34" s="35">
        <f>(K32-K30)/K30</f>
        <v>0.17639882534398774</v>
      </c>
    </row>
    <row r="38" spans="1:11" x14ac:dyDescent="0.35">
      <c r="A38" s="10" t="s">
        <v>34</v>
      </c>
    </row>
    <row r="39" spans="1:11" x14ac:dyDescent="0.35">
      <c r="A39" s="10" t="s">
        <v>35</v>
      </c>
    </row>
    <row r="40" spans="1:11" x14ac:dyDescent="0.35">
      <c r="A40" s="10" t="s">
        <v>36</v>
      </c>
    </row>
    <row r="41" spans="1:11" x14ac:dyDescent="0.35">
      <c r="A41" s="10" t="s">
        <v>37</v>
      </c>
    </row>
    <row r="50" spans="1:6" ht="15.5" x14ac:dyDescent="0.35">
      <c r="A50" s="16" t="s">
        <v>21</v>
      </c>
      <c r="B50" s="16" t="s">
        <v>9</v>
      </c>
      <c r="C50" s="16" t="s">
        <v>10</v>
      </c>
      <c r="D50" s="16"/>
      <c r="E50" s="16" t="s">
        <v>11</v>
      </c>
      <c r="F50" s="16" t="s">
        <v>12</v>
      </c>
    </row>
    <row r="51" spans="1:6" x14ac:dyDescent="0.35">
      <c r="A51" s="18">
        <v>1</v>
      </c>
      <c r="B51" s="18">
        <v>10001000</v>
      </c>
      <c r="C51" s="59" t="s">
        <v>23</v>
      </c>
      <c r="D51" s="60"/>
      <c r="E51" s="19">
        <v>2</v>
      </c>
      <c r="F51" s="19">
        <v>31465</v>
      </c>
    </row>
    <row r="52" spans="1:6" x14ac:dyDescent="0.35">
      <c r="A52" s="22">
        <v>2</v>
      </c>
      <c r="B52" s="22">
        <v>10001001</v>
      </c>
      <c r="C52" s="57" t="s">
        <v>24</v>
      </c>
      <c r="D52" s="58"/>
      <c r="E52" s="23">
        <v>6</v>
      </c>
      <c r="F52" s="23">
        <v>4725</v>
      </c>
    </row>
    <row r="53" spans="1:6" x14ac:dyDescent="0.35">
      <c r="A53" s="22">
        <v>3</v>
      </c>
      <c r="B53" s="22">
        <v>10002000</v>
      </c>
      <c r="C53" s="57" t="s">
        <v>25</v>
      </c>
      <c r="D53" s="58"/>
      <c r="E53" s="23">
        <v>1</v>
      </c>
      <c r="F53" s="23">
        <v>51380</v>
      </c>
    </row>
    <row r="54" spans="1:6" x14ac:dyDescent="0.35">
      <c r="A54" s="22">
        <v>4</v>
      </c>
      <c r="B54" s="22"/>
      <c r="C54" s="57"/>
      <c r="D54" s="58"/>
      <c r="E54" s="23"/>
      <c r="F54" s="23"/>
    </row>
  </sheetData>
  <mergeCells count="10">
    <mergeCell ref="E10:F10"/>
    <mergeCell ref="E11:F11"/>
    <mergeCell ref="E12:F12"/>
    <mergeCell ref="E21:F21"/>
    <mergeCell ref="C51:D51"/>
    <mergeCell ref="C52:D52"/>
    <mergeCell ref="C53:D53"/>
    <mergeCell ref="C54:D54"/>
    <mergeCell ref="E22:F22"/>
    <mergeCell ref="E23:F23"/>
  </mergeCells>
  <pageMargins left="0.7" right="0.7" top="0.5" bottom="0.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HRM</vt:lpstr>
      <vt:lpstr>SalesProcess</vt:lpstr>
      <vt:lpstr>SaleQuot</vt:lpstr>
      <vt:lpstr>SaleOrder</vt:lpstr>
      <vt:lpstr>Delivery</vt:lpstr>
      <vt:lpstr>Sales</vt:lpstr>
      <vt:lpstr>Item Ledger</vt:lpstr>
      <vt:lpstr>QuotProit</vt:lpstr>
      <vt:lpstr>SQ Cost</vt:lpstr>
      <vt:lpstr>SalesProces</vt:lpstr>
      <vt:lpstr>ProcedureTest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Haque</dc:creator>
  <cp:lastModifiedBy>Imran</cp:lastModifiedBy>
  <cp:lastPrinted>2023-06-08T15:51:22Z</cp:lastPrinted>
  <dcterms:created xsi:type="dcterms:W3CDTF">2015-06-05T18:17:20Z</dcterms:created>
  <dcterms:modified xsi:type="dcterms:W3CDTF">2023-06-08T19:09:13Z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2023-05-28T21:34:05Z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2eb36c11-bb0c-4801-b0e4-4f577630cc46</vt:lpwstr>
  </property>
  <property fmtid="{D5CDD505-2E9C-101B-9397-08002B2CF9AE}" pid="7" name="MSIP_Label_defa4170-0d19-0005-0004-bc88714345d2_ActionId">
    <vt:lpwstr>4e1650b1-0a59-491d-9782-21bc078d72cd</vt:lpwstr>
  </property>
  <property fmtid="{D5CDD505-2E9C-101B-9397-08002B2CF9AE}" pid="8" name="MSIP_Label_defa4170-0d19-0005-0004-bc88714345d2_ContentBits">
    <vt:lpwstr>0</vt:lpwstr>
  </property>
</Properties>
</file>