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ables/table3.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Types.xml" ContentType="application/vnd.ms-excel.rdrichvaluetypes+xml"/>
  <Override PartName="/xl/richData/rdarray.xml" ContentType="application/vnd.ms-excel.rdarray+xml"/>
  <Override PartName="/xl/richData/rdsupportingpropertybagstructure.xml" ContentType="application/vnd.ms-excel.rdsupportingpropertybagstructure+xml"/>
  <Override PartName="/xl/richData/richStyles.xml" ContentType="application/vnd.ms-excel.richstyles+xml"/>
  <Override PartName="/xl/richData/rdRichValueWebImage.xml" ContentType="application/vnd.ms-excel.rdrichvaluewebimage+xml"/>
  <Override PartName="/xl/richData/rdrichvaluestructure.xml" ContentType="application/vnd.ms-excel.rdrichvaluestructure+xml"/>
  <Override PartName="/xl/richData/rdrichvalue.xml" ContentType="application/vnd.ms-excel.rdrichvalue+xml"/>
  <Override PartName="/xl/richData/rdsupportingpropertybag.xml" ContentType="application/vnd.ms-excel.rdsupporting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hidePivotFieldList="1" defaultThemeVersion="166925"/>
  <mc:AlternateContent xmlns:mc="http://schemas.openxmlformats.org/markup-compatibility/2006">
    <mc:Choice Requires="x15">
      <x15ac:absPath xmlns:x15ac="http://schemas.microsoft.com/office/spreadsheetml/2010/11/ac" url="C:\Users\Sethu\Downloads\"/>
    </mc:Choice>
  </mc:AlternateContent>
  <xr:revisionPtr revIDLastSave="0" documentId="13_ncr:1_{E2FB42B3-D052-4EC0-B16D-B6BB029A4BE3}" xr6:coauthVersionLast="36" xr6:coauthVersionMax="47" xr10:uidLastSave="{00000000-0000-0000-0000-000000000000}"/>
  <bookViews>
    <workbookView xWindow="0" yWindow="0" windowWidth="23040" windowHeight="10296" activeTab="9" xr2:uid="{AC3D9971-87E5-4802-8C05-F7A646114B98}"/>
  </bookViews>
  <sheets>
    <sheet name="Dashboard Questions" sheetId="8" r:id="rId1"/>
    <sheet name="Customer Service" sheetId="2" state="hidden" r:id="rId2"/>
    <sheet name="CS Analysis" sheetId="14" state="hidden" r:id="rId3"/>
    <sheet name="CS Dashboard" sheetId="9" r:id="rId4"/>
    <sheet name="Finance" sheetId="3" state="hidden" r:id="rId5"/>
    <sheet name="F Analysis" sheetId="10" state="hidden" r:id="rId6"/>
    <sheet name="F Dashboard" sheetId="11" r:id="rId7"/>
    <sheet name="Orders" sheetId="6" state="hidden" r:id="rId8"/>
    <sheet name="O Analyis" sheetId="13" state="hidden" r:id="rId9"/>
    <sheet name="O Dashboard" sheetId="12" r:id="rId10"/>
  </sheets>
  <definedNames>
    <definedName name="_xlnm._FilterDatabase" localSheetId="1" hidden="1">'Customer Service'!$A$1:$K$51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NativeTimeline_Sale_Date">#N/A</definedName>
    <definedName name="NativeTimeline_Sale_Date1">#N/A</definedName>
    <definedName name="Slicer_Agent">#N/A</definedName>
    <definedName name="Slicer_Agent_Handled">#N/A</definedName>
    <definedName name="Slicer_Is_It_for_an_Order_?">#N/A</definedName>
    <definedName name="Slicer_Order_Type">#N/A</definedName>
    <definedName name="Slicer_Product_ID">#N/A</definedName>
    <definedName name="Slicer_Region">#N/A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M48" i="6"/>
  <c r="M49" i="6"/>
  <c r="M65" i="6"/>
  <c r="M77" i="6"/>
  <c r="M78" i="6"/>
  <c r="M128" i="6"/>
  <c r="M152" i="6"/>
  <c r="M157" i="6"/>
  <c r="M232" i="6"/>
  <c r="M254" i="6"/>
  <c r="M309" i="6"/>
  <c r="M310" i="6"/>
  <c r="M345" i="6"/>
  <c r="M420" i="6"/>
  <c r="M432" i="6"/>
  <c r="M437" i="6"/>
  <c r="M464" i="6"/>
  <c r="M484" i="6"/>
  <c r="M485" i="6"/>
  <c r="L17" i="6"/>
  <c r="L18" i="6"/>
  <c r="L33" i="6"/>
  <c r="L34" i="6"/>
  <c r="L41" i="6"/>
  <c r="L81" i="6"/>
  <c r="L90" i="6"/>
  <c r="L91" i="6"/>
  <c r="L99" i="6"/>
  <c r="L121" i="6"/>
  <c r="L122" i="6"/>
  <c r="L123" i="6"/>
  <c r="L129" i="6"/>
  <c r="M129" i="6" s="1"/>
  <c r="L145" i="6"/>
  <c r="L184" i="6"/>
  <c r="L186" i="6"/>
  <c r="L187" i="6"/>
  <c r="L193" i="6"/>
  <c r="L226" i="6"/>
  <c r="L289" i="6"/>
  <c r="L290" i="6"/>
  <c r="L291" i="6"/>
  <c r="L312" i="6"/>
  <c r="M312" i="6" s="1"/>
  <c r="L354" i="6"/>
  <c r="L355" i="6"/>
  <c r="L360" i="6"/>
  <c r="L370" i="6"/>
  <c r="L382" i="6"/>
  <c r="L433" i="6"/>
  <c r="L434" i="6"/>
  <c r="L456" i="6"/>
  <c r="M456" i="6" s="1"/>
  <c r="L488" i="6"/>
  <c r="K4" i="6"/>
  <c r="K5" i="6"/>
  <c r="K6" i="6"/>
  <c r="K7" i="6"/>
  <c r="K8" i="6"/>
  <c r="K9" i="6"/>
  <c r="K10" i="6"/>
  <c r="L10" i="6" s="1"/>
  <c r="K11" i="6"/>
  <c r="L11" i="6" s="1"/>
  <c r="K12" i="6"/>
  <c r="K13" i="6"/>
  <c r="K14" i="6"/>
  <c r="K15" i="6"/>
  <c r="K16" i="6"/>
  <c r="K17" i="6"/>
  <c r="K18" i="6"/>
  <c r="K19" i="6"/>
  <c r="K20" i="6"/>
  <c r="K21" i="6"/>
  <c r="K22" i="6"/>
  <c r="K23" i="6"/>
  <c r="K24" i="6"/>
  <c r="L24" i="6" s="1"/>
  <c r="K25" i="6"/>
  <c r="L25" i="6" s="1"/>
  <c r="M25" i="6" s="1"/>
  <c r="K26" i="6"/>
  <c r="K27" i="6"/>
  <c r="K28" i="6"/>
  <c r="K29" i="6"/>
  <c r="L29" i="6" s="1"/>
  <c r="K30" i="6"/>
  <c r="K31" i="6"/>
  <c r="K32" i="6"/>
  <c r="K33" i="6"/>
  <c r="K34" i="6"/>
  <c r="K35" i="6"/>
  <c r="K36" i="6"/>
  <c r="K37" i="6"/>
  <c r="K38" i="6"/>
  <c r="K39" i="6"/>
  <c r="K40" i="6"/>
  <c r="L40" i="6" s="1"/>
  <c r="K41" i="6"/>
  <c r="K42" i="6"/>
  <c r="L42" i="6" s="1"/>
  <c r="K43" i="6"/>
  <c r="K44" i="6"/>
  <c r="K45" i="6"/>
  <c r="K46" i="6"/>
  <c r="K47" i="6"/>
  <c r="K48" i="6"/>
  <c r="L48" i="6" s="1"/>
  <c r="K49" i="6"/>
  <c r="L49" i="6" s="1"/>
  <c r="K50" i="6"/>
  <c r="K51" i="6"/>
  <c r="K52" i="6"/>
  <c r="K53" i="6"/>
  <c r="L53" i="6" s="1"/>
  <c r="K54" i="6"/>
  <c r="L54" i="6" s="1"/>
  <c r="K55" i="6"/>
  <c r="K56" i="6"/>
  <c r="L56" i="6" s="1"/>
  <c r="K57" i="6"/>
  <c r="L57" i="6" s="1"/>
  <c r="K58" i="6"/>
  <c r="L58" i="6" s="1"/>
  <c r="K59" i="6"/>
  <c r="L59" i="6" s="1"/>
  <c r="K60" i="6"/>
  <c r="K61" i="6"/>
  <c r="K62" i="6"/>
  <c r="K63" i="6"/>
  <c r="K64" i="6"/>
  <c r="L64" i="6" s="1"/>
  <c r="K65" i="6"/>
  <c r="L65" i="6" s="1"/>
  <c r="K66" i="6"/>
  <c r="K67" i="6"/>
  <c r="K68" i="6"/>
  <c r="K69" i="6"/>
  <c r="K70" i="6"/>
  <c r="K71" i="6"/>
  <c r="K72" i="6"/>
  <c r="K73" i="6"/>
  <c r="L73" i="6" s="1"/>
  <c r="M73" i="6" s="1"/>
  <c r="K74" i="6"/>
  <c r="K75" i="6"/>
  <c r="K76" i="6"/>
  <c r="K77" i="6"/>
  <c r="L77" i="6" s="1"/>
  <c r="K78" i="6"/>
  <c r="L78" i="6" s="1"/>
  <c r="K79" i="6"/>
  <c r="L79" i="6" s="1"/>
  <c r="K80" i="6"/>
  <c r="K81" i="6"/>
  <c r="K82" i="6"/>
  <c r="L82" i="6" s="1"/>
  <c r="K83" i="6"/>
  <c r="K84" i="6"/>
  <c r="K85" i="6"/>
  <c r="K86" i="6"/>
  <c r="K87" i="6"/>
  <c r="K88" i="6"/>
  <c r="L88" i="6" s="1"/>
  <c r="K89" i="6"/>
  <c r="L89" i="6" s="1"/>
  <c r="K90" i="6"/>
  <c r="K91" i="6"/>
  <c r="K92" i="6"/>
  <c r="K93" i="6"/>
  <c r="L93" i="6" s="1"/>
  <c r="K94" i="6"/>
  <c r="K95" i="6"/>
  <c r="K96" i="6"/>
  <c r="K97" i="6"/>
  <c r="K98" i="6"/>
  <c r="K99" i="6"/>
  <c r="K100" i="6"/>
  <c r="K101" i="6"/>
  <c r="L101" i="6" s="1"/>
  <c r="K102" i="6"/>
  <c r="L102" i="6" s="1"/>
  <c r="K103" i="6"/>
  <c r="K104" i="6"/>
  <c r="L104" i="6" s="1"/>
  <c r="K105" i="6"/>
  <c r="L105" i="6" s="1"/>
  <c r="K106" i="6"/>
  <c r="K107" i="6"/>
  <c r="K108" i="6"/>
  <c r="K109" i="6"/>
  <c r="K110" i="6"/>
  <c r="K111" i="6"/>
  <c r="K112" i="6"/>
  <c r="L112" i="6" s="1"/>
  <c r="K113" i="6"/>
  <c r="K114" i="6"/>
  <c r="L114" i="6" s="1"/>
  <c r="K115" i="6"/>
  <c r="K116" i="6"/>
  <c r="K117" i="6"/>
  <c r="K118" i="6"/>
  <c r="L118" i="6" s="1"/>
  <c r="K119" i="6"/>
  <c r="K120" i="6"/>
  <c r="L120" i="6" s="1"/>
  <c r="K121" i="6"/>
  <c r="K122" i="6"/>
  <c r="K123" i="6"/>
  <c r="K124" i="6"/>
  <c r="K125" i="6"/>
  <c r="K126" i="6"/>
  <c r="L126" i="6" s="1"/>
  <c r="K127" i="6"/>
  <c r="L127" i="6" s="1"/>
  <c r="K128" i="6"/>
  <c r="L128" i="6" s="1"/>
  <c r="K129" i="6"/>
  <c r="K130" i="6"/>
  <c r="K131" i="6"/>
  <c r="K132" i="6"/>
  <c r="K133" i="6"/>
  <c r="K134" i="6"/>
  <c r="K135" i="6"/>
  <c r="K136" i="6"/>
  <c r="K137" i="6"/>
  <c r="K138" i="6"/>
  <c r="K139" i="6"/>
  <c r="K140" i="6"/>
  <c r="K141" i="6"/>
  <c r="K142" i="6"/>
  <c r="K143" i="6"/>
  <c r="K144" i="6"/>
  <c r="K145" i="6"/>
  <c r="K146" i="6"/>
  <c r="L146" i="6" s="1"/>
  <c r="K147" i="6"/>
  <c r="K148" i="6"/>
  <c r="K149" i="6"/>
  <c r="K150" i="6"/>
  <c r="K151" i="6"/>
  <c r="K152" i="6"/>
  <c r="L152" i="6" s="1"/>
  <c r="K153" i="6"/>
  <c r="K154" i="6"/>
  <c r="L154" i="6" s="1"/>
  <c r="K155" i="6"/>
  <c r="K156" i="6"/>
  <c r="K157" i="6"/>
  <c r="L157" i="6" s="1"/>
  <c r="K158" i="6"/>
  <c r="K159" i="6"/>
  <c r="K160" i="6"/>
  <c r="K161" i="6"/>
  <c r="K162" i="6"/>
  <c r="L162" i="6" s="1"/>
  <c r="K163" i="6"/>
  <c r="L163" i="6" s="1"/>
  <c r="K164" i="6"/>
  <c r="K165" i="6"/>
  <c r="K166" i="6"/>
  <c r="K167" i="6"/>
  <c r="K168" i="6"/>
  <c r="L168" i="6" s="1"/>
  <c r="K169" i="6"/>
  <c r="K170" i="6"/>
  <c r="L170" i="6" s="1"/>
  <c r="K171" i="6"/>
  <c r="K172" i="6"/>
  <c r="K173" i="6"/>
  <c r="K174" i="6"/>
  <c r="K175" i="6"/>
  <c r="K176" i="6"/>
  <c r="L176" i="6" s="1"/>
  <c r="K177" i="6"/>
  <c r="K178" i="6"/>
  <c r="K179" i="6"/>
  <c r="K180" i="6"/>
  <c r="K181" i="6"/>
  <c r="L181" i="6" s="1"/>
  <c r="K182" i="6"/>
  <c r="L182" i="6" s="1"/>
  <c r="K183" i="6"/>
  <c r="K184" i="6"/>
  <c r="K185" i="6"/>
  <c r="K186" i="6"/>
  <c r="K187" i="6"/>
  <c r="K188" i="6"/>
  <c r="K189" i="6"/>
  <c r="K190" i="6"/>
  <c r="K191" i="6"/>
  <c r="K192" i="6"/>
  <c r="L192" i="6" s="1"/>
  <c r="K193" i="6"/>
  <c r="K194" i="6"/>
  <c r="K195" i="6"/>
  <c r="K196" i="6"/>
  <c r="K197" i="6"/>
  <c r="K198" i="6"/>
  <c r="K199" i="6"/>
  <c r="K200" i="6"/>
  <c r="K201" i="6"/>
  <c r="K202" i="6"/>
  <c r="K203" i="6"/>
  <c r="K204" i="6"/>
  <c r="K205" i="6"/>
  <c r="L205" i="6" s="1"/>
  <c r="K206" i="6"/>
  <c r="L206" i="6" s="1"/>
  <c r="K207" i="6"/>
  <c r="L207" i="6" s="1"/>
  <c r="K208" i="6"/>
  <c r="K209" i="6"/>
  <c r="K210" i="6"/>
  <c r="L210" i="6" s="1"/>
  <c r="K211" i="6"/>
  <c r="K212" i="6"/>
  <c r="K213" i="6"/>
  <c r="K214" i="6"/>
  <c r="K215" i="6"/>
  <c r="K216" i="6"/>
  <c r="L216" i="6" s="1"/>
  <c r="K217" i="6"/>
  <c r="K218" i="6"/>
  <c r="K219" i="6"/>
  <c r="K220" i="6"/>
  <c r="K221" i="6"/>
  <c r="L221" i="6" s="1"/>
  <c r="K222" i="6"/>
  <c r="K223" i="6"/>
  <c r="K224" i="6"/>
  <c r="K225" i="6"/>
  <c r="K226" i="6"/>
  <c r="K227" i="6"/>
  <c r="L227" i="6" s="1"/>
  <c r="K228" i="6"/>
  <c r="K229" i="6"/>
  <c r="L229" i="6" s="1"/>
  <c r="K230" i="6"/>
  <c r="L230" i="6" s="1"/>
  <c r="K231" i="6"/>
  <c r="K232" i="6"/>
  <c r="L232" i="6" s="1"/>
  <c r="K233" i="6"/>
  <c r="K234" i="6"/>
  <c r="L234" i="6" s="1"/>
  <c r="K235" i="6"/>
  <c r="K236" i="6"/>
  <c r="K237" i="6"/>
  <c r="K238" i="6"/>
  <c r="K239" i="6"/>
  <c r="K240" i="6"/>
  <c r="L240" i="6" s="1"/>
  <c r="K241" i="6"/>
  <c r="K242" i="6"/>
  <c r="K243" i="6"/>
  <c r="K244" i="6"/>
  <c r="K245" i="6"/>
  <c r="K246" i="6"/>
  <c r="L246" i="6" s="1"/>
  <c r="K247" i="6"/>
  <c r="K248" i="6"/>
  <c r="L248" i="6" s="1"/>
  <c r="K249" i="6"/>
  <c r="K250" i="6"/>
  <c r="L250" i="6" s="1"/>
  <c r="K251" i="6"/>
  <c r="L251" i="6" s="1"/>
  <c r="K252" i="6"/>
  <c r="K253" i="6"/>
  <c r="K254" i="6"/>
  <c r="L254" i="6" s="1"/>
  <c r="K255" i="6"/>
  <c r="L255" i="6" s="1"/>
  <c r="K256" i="6"/>
  <c r="L256" i="6" s="1"/>
  <c r="K257" i="6"/>
  <c r="K258" i="6"/>
  <c r="K259" i="6"/>
  <c r="K260" i="6"/>
  <c r="K261" i="6"/>
  <c r="K262" i="6"/>
  <c r="K263" i="6"/>
  <c r="K264" i="6"/>
  <c r="L264" i="6" s="1"/>
  <c r="K265" i="6"/>
  <c r="K266" i="6"/>
  <c r="K267" i="6"/>
  <c r="L267" i="6" s="1"/>
  <c r="K268" i="6"/>
  <c r="K269" i="6"/>
  <c r="K270" i="6"/>
  <c r="K271" i="6"/>
  <c r="K272" i="6"/>
  <c r="L272" i="6" s="1"/>
  <c r="K273" i="6"/>
  <c r="K274" i="6"/>
  <c r="L274" i="6" s="1"/>
  <c r="K275" i="6"/>
  <c r="L275" i="6" s="1"/>
  <c r="K276" i="6"/>
  <c r="L276" i="6" s="1"/>
  <c r="K277" i="6"/>
  <c r="K278" i="6"/>
  <c r="K279" i="6"/>
  <c r="K280" i="6"/>
  <c r="K281" i="6"/>
  <c r="K282" i="6"/>
  <c r="K283" i="6"/>
  <c r="K284" i="6"/>
  <c r="K285" i="6"/>
  <c r="L285" i="6" s="1"/>
  <c r="K286" i="6"/>
  <c r="K287" i="6"/>
  <c r="K288" i="6"/>
  <c r="K289" i="6"/>
  <c r="K290" i="6"/>
  <c r="K291" i="6"/>
  <c r="K292" i="6"/>
  <c r="L292" i="6" s="1"/>
  <c r="K293" i="6"/>
  <c r="L293" i="6" s="1"/>
  <c r="K294" i="6"/>
  <c r="L294" i="6" s="1"/>
  <c r="K295" i="6"/>
  <c r="K296" i="6"/>
  <c r="K297" i="6"/>
  <c r="K298" i="6"/>
  <c r="K299" i="6"/>
  <c r="K300" i="6"/>
  <c r="K301" i="6"/>
  <c r="K302" i="6"/>
  <c r="K303" i="6"/>
  <c r="K304" i="6"/>
  <c r="K305" i="6"/>
  <c r="K306" i="6"/>
  <c r="K307" i="6"/>
  <c r="K308" i="6"/>
  <c r="K309" i="6"/>
  <c r="L309" i="6" s="1"/>
  <c r="K310" i="6"/>
  <c r="L310" i="6" s="1"/>
  <c r="K311" i="6"/>
  <c r="L311" i="6" s="1"/>
  <c r="K312" i="6"/>
  <c r="K313" i="6"/>
  <c r="K314" i="6"/>
  <c r="L314" i="6" s="1"/>
  <c r="K315" i="6"/>
  <c r="K316" i="6"/>
  <c r="K317" i="6"/>
  <c r="K318" i="6"/>
  <c r="K319" i="6"/>
  <c r="K320" i="6"/>
  <c r="L320" i="6" s="1"/>
  <c r="K321" i="6"/>
  <c r="K322" i="6"/>
  <c r="K323" i="6"/>
  <c r="L323" i="6" s="1"/>
  <c r="K324" i="6"/>
  <c r="K325" i="6"/>
  <c r="K326" i="6"/>
  <c r="K327" i="6"/>
  <c r="K328" i="6"/>
  <c r="L328" i="6" s="1"/>
  <c r="K329" i="6"/>
  <c r="L329" i="6" s="1"/>
  <c r="K330" i="6"/>
  <c r="K331" i="6"/>
  <c r="L331" i="6" s="1"/>
  <c r="M331" i="6" s="1"/>
  <c r="K332" i="6"/>
  <c r="K333" i="6"/>
  <c r="K334" i="6"/>
  <c r="K335" i="6"/>
  <c r="K336" i="6"/>
  <c r="L336" i="6" s="1"/>
  <c r="K337" i="6"/>
  <c r="K338" i="6"/>
  <c r="K339" i="6"/>
  <c r="K340" i="6"/>
  <c r="L340" i="6" s="1"/>
  <c r="K341" i="6"/>
  <c r="K342" i="6"/>
  <c r="K343" i="6"/>
  <c r="K344" i="6"/>
  <c r="K345" i="6"/>
  <c r="L345" i="6" s="1"/>
  <c r="K346" i="6"/>
  <c r="K347" i="6"/>
  <c r="K348" i="6"/>
  <c r="L348" i="6" s="1"/>
  <c r="K349" i="6"/>
  <c r="L349" i="6" s="1"/>
  <c r="K350" i="6"/>
  <c r="L350" i="6" s="1"/>
  <c r="K351" i="6"/>
  <c r="K352" i="6"/>
  <c r="K353" i="6"/>
  <c r="K354" i="6"/>
  <c r="K355" i="6"/>
  <c r="K356" i="6"/>
  <c r="K357" i="6"/>
  <c r="K358" i="6"/>
  <c r="L358" i="6" s="1"/>
  <c r="K359" i="6"/>
  <c r="K360" i="6"/>
  <c r="K361" i="6"/>
  <c r="K362" i="6"/>
  <c r="L362" i="6" s="1"/>
  <c r="K363" i="6"/>
  <c r="L363" i="6" s="1"/>
  <c r="K364" i="6"/>
  <c r="L364" i="6" s="1"/>
  <c r="K365" i="6"/>
  <c r="L365" i="6" s="1"/>
  <c r="K366" i="6"/>
  <c r="L366" i="6" s="1"/>
  <c r="K367" i="6"/>
  <c r="L367" i="6" s="1"/>
  <c r="K368" i="6"/>
  <c r="L368" i="6" s="1"/>
  <c r="K369" i="6"/>
  <c r="K370" i="6"/>
  <c r="K371" i="6"/>
  <c r="K372" i="6"/>
  <c r="K373" i="6"/>
  <c r="K374" i="6"/>
  <c r="K375" i="6"/>
  <c r="K376" i="6"/>
  <c r="L376" i="6" s="1"/>
  <c r="K377" i="6"/>
  <c r="K378" i="6"/>
  <c r="K379" i="6"/>
  <c r="K380" i="6"/>
  <c r="K381" i="6"/>
  <c r="K382" i="6"/>
  <c r="K383" i="6"/>
  <c r="K384" i="6"/>
  <c r="L384" i="6" s="1"/>
  <c r="K385" i="6"/>
  <c r="L385" i="6" s="1"/>
  <c r="K386" i="6"/>
  <c r="K387" i="6"/>
  <c r="K388" i="6"/>
  <c r="K389" i="6"/>
  <c r="K390" i="6"/>
  <c r="K391" i="6"/>
  <c r="L391" i="6" s="1"/>
  <c r="K392" i="6"/>
  <c r="L392" i="6" s="1"/>
  <c r="M392" i="6" s="1"/>
  <c r="K393" i="6"/>
  <c r="L393" i="6" s="1"/>
  <c r="K394" i="6"/>
  <c r="L394" i="6" s="1"/>
  <c r="K395" i="6"/>
  <c r="K396" i="6"/>
  <c r="L396" i="6" s="1"/>
  <c r="K397" i="6"/>
  <c r="K398" i="6"/>
  <c r="K399" i="6"/>
  <c r="K400" i="6"/>
  <c r="L400" i="6" s="1"/>
  <c r="K401" i="6"/>
  <c r="K402" i="6"/>
  <c r="L402" i="6" s="1"/>
  <c r="K403" i="6"/>
  <c r="K404" i="6"/>
  <c r="L404" i="6" s="1"/>
  <c r="K405" i="6"/>
  <c r="L405" i="6" s="1"/>
  <c r="K406" i="6"/>
  <c r="K407" i="6"/>
  <c r="K408" i="6"/>
  <c r="K409" i="6"/>
  <c r="K410" i="6"/>
  <c r="K411" i="6"/>
  <c r="L411" i="6" s="1"/>
  <c r="K412" i="6"/>
  <c r="L412" i="6" s="1"/>
  <c r="K413" i="6"/>
  <c r="K414" i="6"/>
  <c r="K415" i="6"/>
  <c r="K416" i="6"/>
  <c r="K417" i="6"/>
  <c r="K418" i="6"/>
  <c r="L418" i="6" s="1"/>
  <c r="K419" i="6"/>
  <c r="L419" i="6" s="1"/>
  <c r="K420" i="6"/>
  <c r="L420" i="6" s="1"/>
  <c r="K421" i="6"/>
  <c r="L421" i="6" s="1"/>
  <c r="K422" i="6"/>
  <c r="K423" i="6"/>
  <c r="K424" i="6"/>
  <c r="K425" i="6"/>
  <c r="K426" i="6"/>
  <c r="K427" i="6"/>
  <c r="L427" i="6" s="1"/>
  <c r="K428" i="6"/>
  <c r="L428" i="6" s="1"/>
  <c r="K429" i="6"/>
  <c r="K430" i="6"/>
  <c r="K431" i="6"/>
  <c r="K432" i="6"/>
  <c r="L432" i="6" s="1"/>
  <c r="K433" i="6"/>
  <c r="K434" i="6"/>
  <c r="K435" i="6"/>
  <c r="K436" i="6"/>
  <c r="K437" i="6"/>
  <c r="L437" i="6" s="1"/>
  <c r="K438" i="6"/>
  <c r="L438" i="6" s="1"/>
  <c r="K439" i="6"/>
  <c r="L439" i="6" s="1"/>
  <c r="K440" i="6"/>
  <c r="L440" i="6" s="1"/>
  <c r="K441" i="6"/>
  <c r="K442" i="6"/>
  <c r="L442" i="6" s="1"/>
  <c r="K443" i="6"/>
  <c r="K444" i="6"/>
  <c r="K445" i="6"/>
  <c r="K446" i="6"/>
  <c r="K447" i="6"/>
  <c r="K448" i="6"/>
  <c r="L448" i="6" s="1"/>
  <c r="K449" i="6"/>
  <c r="K450" i="6"/>
  <c r="L450" i="6" s="1"/>
  <c r="K451" i="6"/>
  <c r="K452" i="6"/>
  <c r="K453" i="6"/>
  <c r="K454" i="6"/>
  <c r="L454" i="6" s="1"/>
  <c r="K455" i="6"/>
  <c r="L455" i="6" s="1"/>
  <c r="K456" i="6"/>
  <c r="K457" i="6"/>
  <c r="K458" i="6"/>
  <c r="K459" i="6"/>
  <c r="K460" i="6"/>
  <c r="K461" i="6"/>
  <c r="K462" i="6"/>
  <c r="K463" i="6"/>
  <c r="K464" i="6"/>
  <c r="L464" i="6" s="1"/>
  <c r="K465" i="6"/>
  <c r="L465" i="6" s="1"/>
  <c r="M465" i="6" s="1"/>
  <c r="K466" i="6"/>
  <c r="K467" i="6"/>
  <c r="L467" i="6" s="1"/>
  <c r="K468" i="6"/>
  <c r="L468" i="6" s="1"/>
  <c r="K469" i="6"/>
  <c r="L469" i="6" s="1"/>
  <c r="K470" i="6"/>
  <c r="K471" i="6"/>
  <c r="K472" i="6"/>
  <c r="K473" i="6"/>
  <c r="K474" i="6"/>
  <c r="L474" i="6" s="1"/>
  <c r="K475" i="6"/>
  <c r="L475" i="6" s="1"/>
  <c r="K476" i="6"/>
  <c r="K477" i="6"/>
  <c r="L477" i="6" s="1"/>
  <c r="K478" i="6"/>
  <c r="L478" i="6" s="1"/>
  <c r="K479" i="6"/>
  <c r="K480" i="6"/>
  <c r="K481" i="6"/>
  <c r="K482" i="6"/>
  <c r="K483" i="6"/>
  <c r="L483" i="6" s="1"/>
  <c r="M483" i="6" s="1"/>
  <c r="K484" i="6"/>
  <c r="L484" i="6" s="1"/>
  <c r="K485" i="6"/>
  <c r="L485" i="6" s="1"/>
  <c r="K486" i="6"/>
  <c r="L486" i="6" s="1"/>
  <c r="K487" i="6"/>
  <c r="L487" i="6" s="1"/>
  <c r="K488" i="6"/>
  <c r="K489" i="6"/>
  <c r="K490" i="6"/>
  <c r="K491" i="6"/>
  <c r="K492" i="6"/>
  <c r="K493" i="6"/>
  <c r="L493" i="6" s="1"/>
  <c r="K494" i="6"/>
  <c r="L494" i="6" s="1"/>
  <c r="K495" i="6"/>
  <c r="K496" i="6"/>
  <c r="L496" i="6" s="1"/>
  <c r="M496" i="6" s="1"/>
  <c r="K497" i="6"/>
  <c r="K498" i="6"/>
  <c r="L498" i="6" s="1"/>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3" i="6"/>
  <c r="K2" i="6"/>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25" i="10"/>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M367" i="6" l="1"/>
  <c r="M366" i="6"/>
  <c r="M448" i="6"/>
  <c r="M393" i="6"/>
  <c r="M340" i="6"/>
  <c r="M272" i="6"/>
  <c r="M205" i="6"/>
  <c r="M104" i="6"/>
  <c r="M40" i="6"/>
  <c r="M246" i="6"/>
  <c r="M207" i="6"/>
  <c r="M206" i="6"/>
  <c r="M113" i="6"/>
  <c r="M9" i="6"/>
  <c r="L395" i="6"/>
  <c r="M395" i="6" s="1"/>
  <c r="L113" i="6"/>
  <c r="M440" i="6"/>
  <c r="M391" i="6"/>
  <c r="M328" i="6"/>
  <c r="M256" i="6"/>
  <c r="M176" i="6"/>
  <c r="M93" i="6"/>
  <c r="M29" i="6"/>
  <c r="M365" i="6"/>
  <c r="M285" i="6"/>
  <c r="M412" i="6"/>
  <c r="M364" i="6"/>
  <c r="M276" i="6"/>
  <c r="M127" i="6"/>
  <c r="M291" i="6"/>
  <c r="M411" i="6"/>
  <c r="M275" i="6"/>
  <c r="M126" i="6"/>
  <c r="L9" i="6"/>
  <c r="M438" i="6"/>
  <c r="M376" i="6"/>
  <c r="M311" i="6"/>
  <c r="M255" i="6"/>
  <c r="M168" i="6"/>
  <c r="M79" i="6"/>
  <c r="M24" i="6"/>
  <c r="L497" i="6"/>
  <c r="M497" i="6" s="1"/>
  <c r="L489" i="6"/>
  <c r="M489" i="6" s="1"/>
  <c r="L481" i="6"/>
  <c r="M481" i="6" s="1"/>
  <c r="L473" i="6"/>
  <c r="M473" i="6" s="1"/>
  <c r="L457" i="6"/>
  <c r="M457" i="6" s="1"/>
  <c r="L449" i="6"/>
  <c r="M449" i="6" s="1"/>
  <c r="L441" i="6"/>
  <c r="M441" i="6" s="1"/>
  <c r="M433" i="6"/>
  <c r="L425" i="6"/>
  <c r="M425" i="6" s="1"/>
  <c r="L417" i="6"/>
  <c r="M417" i="6" s="1"/>
  <c r="M385" i="6"/>
  <c r="L377" i="6"/>
  <c r="M377" i="6"/>
  <c r="L369" i="6"/>
  <c r="M369" i="6" s="1"/>
  <c r="L361" i="6"/>
  <c r="M361" i="6" s="1"/>
  <c r="L337" i="6"/>
  <c r="M337" i="6" s="1"/>
  <c r="M329" i="6"/>
  <c r="L321" i="6"/>
  <c r="M321" i="6"/>
  <c r="L313" i="6"/>
  <c r="M313" i="6" s="1"/>
  <c r="L305" i="6"/>
  <c r="M305" i="6" s="1"/>
  <c r="L297" i="6"/>
  <c r="M297" i="6" s="1"/>
  <c r="M289" i="6"/>
  <c r="L281" i="6"/>
  <c r="M281" i="6" s="1"/>
  <c r="L273" i="6"/>
  <c r="M273" i="6" s="1"/>
  <c r="L257" i="6"/>
  <c r="M257" i="6"/>
  <c r="L249" i="6"/>
  <c r="M249" i="6" s="1"/>
  <c r="L241" i="6"/>
  <c r="M241" i="6" s="1"/>
  <c r="L233" i="6"/>
  <c r="M233" i="6" s="1"/>
  <c r="L217" i="6"/>
  <c r="M217" i="6" s="1"/>
  <c r="L209" i="6"/>
  <c r="M209" i="6" s="1"/>
  <c r="L201" i="6"/>
  <c r="M201" i="6" s="1"/>
  <c r="M193" i="6"/>
  <c r="L185" i="6"/>
  <c r="M185" i="6" s="1"/>
  <c r="L177" i="6"/>
  <c r="M177" i="6" s="1"/>
  <c r="L169" i="6"/>
  <c r="M169" i="6" s="1"/>
  <c r="L161" i="6"/>
  <c r="M161" i="6" s="1"/>
  <c r="L153" i="6"/>
  <c r="M153" i="6" s="1"/>
  <c r="L409" i="6"/>
  <c r="M409" i="6" s="1"/>
  <c r="L225" i="6"/>
  <c r="M225" i="6" s="1"/>
  <c r="M439" i="6"/>
  <c r="L495" i="6"/>
  <c r="M495" i="6" s="1"/>
  <c r="M487" i="6"/>
  <c r="L479" i="6"/>
  <c r="M479" i="6"/>
  <c r="L471" i="6"/>
  <c r="M471" i="6"/>
  <c r="L463" i="6"/>
  <c r="M463" i="6" s="1"/>
  <c r="M455" i="6"/>
  <c r="L447" i="6"/>
  <c r="M447" i="6" s="1"/>
  <c r="L431" i="6"/>
  <c r="M431" i="6"/>
  <c r="L423" i="6"/>
  <c r="M423" i="6" s="1"/>
  <c r="L415" i="6"/>
  <c r="M415" i="6" s="1"/>
  <c r="L407" i="6"/>
  <c r="M407" i="6" s="1"/>
  <c r="L399" i="6"/>
  <c r="M399" i="6" s="1"/>
  <c r="L383" i="6"/>
  <c r="M383" i="6"/>
  <c r="L375" i="6"/>
  <c r="M375" i="6" s="1"/>
  <c r="L359" i="6"/>
  <c r="M359" i="6" s="1"/>
  <c r="L351" i="6"/>
  <c r="M351" i="6"/>
  <c r="L343" i="6"/>
  <c r="M343" i="6" s="1"/>
  <c r="L335" i="6"/>
  <c r="M335" i="6" s="1"/>
  <c r="L327" i="6"/>
  <c r="M327" i="6" s="1"/>
  <c r="L319" i="6"/>
  <c r="M319" i="6"/>
  <c r="L303" i="6"/>
  <c r="M303" i="6"/>
  <c r="L295" i="6"/>
  <c r="M295" i="6" s="1"/>
  <c r="L287" i="6"/>
  <c r="M287" i="6" s="1"/>
  <c r="L279" i="6"/>
  <c r="M279" i="6"/>
  <c r="L271" i="6"/>
  <c r="M271" i="6"/>
  <c r="L263" i="6"/>
  <c r="M263" i="6" s="1"/>
  <c r="L247" i="6"/>
  <c r="M247" i="6" s="1"/>
  <c r="L239" i="6"/>
  <c r="M239" i="6" s="1"/>
  <c r="L231" i="6"/>
  <c r="M231" i="6"/>
  <c r="L223" i="6"/>
  <c r="M223" i="6" s="1"/>
  <c r="L215" i="6"/>
  <c r="M215" i="6" s="1"/>
  <c r="L199" i="6"/>
  <c r="M199" i="6"/>
  <c r="L191" i="6"/>
  <c r="M191" i="6" s="1"/>
  <c r="L183" i="6"/>
  <c r="M183" i="6" s="1"/>
  <c r="L175" i="6"/>
  <c r="M175" i="6" s="1"/>
  <c r="L167" i="6"/>
  <c r="M167" i="6"/>
  <c r="L159" i="6"/>
  <c r="M159" i="6" s="1"/>
  <c r="L151" i="6"/>
  <c r="M151" i="6" s="1"/>
  <c r="L143" i="6"/>
  <c r="M143" i="6" s="1"/>
  <c r="L135" i="6"/>
  <c r="M135" i="6" s="1"/>
  <c r="L119" i="6"/>
  <c r="M119" i="6" s="1"/>
  <c r="L111" i="6"/>
  <c r="M111" i="6" s="1"/>
  <c r="L103" i="6"/>
  <c r="M103" i="6" s="1"/>
  <c r="L95" i="6"/>
  <c r="M95" i="6" s="1"/>
  <c r="L87" i="6"/>
  <c r="M87" i="6" s="1"/>
  <c r="L71" i="6"/>
  <c r="M71" i="6" s="1"/>
  <c r="L63" i="6"/>
  <c r="M63" i="6" s="1"/>
  <c r="L55" i="6"/>
  <c r="M55" i="6" s="1"/>
  <c r="L47" i="6"/>
  <c r="M47" i="6"/>
  <c r="L39" i="6"/>
  <c r="M39" i="6" s="1"/>
  <c r="L31" i="6"/>
  <c r="M31" i="6" s="1"/>
  <c r="L23" i="6"/>
  <c r="M23" i="6" s="1"/>
  <c r="L15" i="6"/>
  <c r="M15" i="6"/>
  <c r="L7" i="6"/>
  <c r="M7" i="6" s="1"/>
  <c r="L401" i="6"/>
  <c r="M401" i="6" s="1"/>
  <c r="L353" i="6"/>
  <c r="M353" i="6" s="1"/>
  <c r="L265" i="6"/>
  <c r="M265" i="6" s="1"/>
  <c r="M382" i="6"/>
  <c r="L462" i="6"/>
  <c r="M462" i="6"/>
  <c r="L430" i="6"/>
  <c r="M430" i="6" s="1"/>
  <c r="L374" i="6"/>
  <c r="M374" i="6" s="1"/>
  <c r="L342" i="6"/>
  <c r="M342" i="6"/>
  <c r="L278" i="6"/>
  <c r="M278" i="6" s="1"/>
  <c r="L262" i="6"/>
  <c r="M262" i="6" s="1"/>
  <c r="L222" i="6"/>
  <c r="M222" i="6"/>
  <c r="L198" i="6"/>
  <c r="M198" i="6"/>
  <c r="L166" i="6"/>
  <c r="M166" i="6"/>
  <c r="L142" i="6"/>
  <c r="M142" i="6" s="1"/>
  <c r="L134" i="6"/>
  <c r="M134" i="6" s="1"/>
  <c r="L110" i="6"/>
  <c r="M110" i="6"/>
  <c r="L86" i="6"/>
  <c r="M86" i="6"/>
  <c r="L38" i="6"/>
  <c r="M38" i="6"/>
  <c r="L6" i="6"/>
  <c r="M6" i="6" s="1"/>
  <c r="M478" i="6"/>
  <c r="L2" i="6"/>
  <c r="M2" i="6"/>
  <c r="L461" i="6"/>
  <c r="M461" i="6"/>
  <c r="L453" i="6"/>
  <c r="M453" i="6"/>
  <c r="L445" i="6"/>
  <c r="M445" i="6" s="1"/>
  <c r="L429" i="6"/>
  <c r="M429" i="6" s="1"/>
  <c r="L413" i="6"/>
  <c r="M413" i="6"/>
  <c r="L397" i="6"/>
  <c r="M397" i="6"/>
  <c r="L389" i="6"/>
  <c r="M389" i="6" s="1"/>
  <c r="L381" i="6"/>
  <c r="M381" i="6" s="1"/>
  <c r="L373" i="6"/>
  <c r="M373" i="6" s="1"/>
  <c r="L357" i="6"/>
  <c r="M357" i="6"/>
  <c r="L341" i="6"/>
  <c r="M341" i="6" s="1"/>
  <c r="L333" i="6"/>
  <c r="M333" i="6" s="1"/>
  <c r="L325" i="6"/>
  <c r="M325" i="6"/>
  <c r="L317" i="6"/>
  <c r="M317" i="6" s="1"/>
  <c r="L301" i="6"/>
  <c r="M301" i="6" s="1"/>
  <c r="L277" i="6"/>
  <c r="M277" i="6" s="1"/>
  <c r="L269" i="6"/>
  <c r="M269" i="6"/>
  <c r="L261" i="6"/>
  <c r="M261" i="6"/>
  <c r="L253" i="6"/>
  <c r="M253" i="6" s="1"/>
  <c r="L245" i="6"/>
  <c r="M245" i="6" s="1"/>
  <c r="L237" i="6"/>
  <c r="M237" i="6"/>
  <c r="L213" i="6"/>
  <c r="M213" i="6"/>
  <c r="L197" i="6"/>
  <c r="M197" i="6" s="1"/>
  <c r="L189" i="6"/>
  <c r="M189" i="6" s="1"/>
  <c r="L173" i="6"/>
  <c r="M173" i="6" s="1"/>
  <c r="L165" i="6"/>
  <c r="M165" i="6"/>
  <c r="L149" i="6"/>
  <c r="M149" i="6" s="1"/>
  <c r="L141" i="6"/>
  <c r="M141" i="6" s="1"/>
  <c r="L133" i="6"/>
  <c r="M133" i="6"/>
  <c r="L125" i="6"/>
  <c r="M125" i="6" s="1"/>
  <c r="L117" i="6"/>
  <c r="M117" i="6" s="1"/>
  <c r="L109" i="6"/>
  <c r="M109" i="6" s="1"/>
  <c r="L85" i="6"/>
  <c r="M85" i="6"/>
  <c r="L69" i="6"/>
  <c r="M69" i="6"/>
  <c r="L61" i="6"/>
  <c r="M61" i="6" s="1"/>
  <c r="L45" i="6"/>
  <c r="M45" i="6" s="1"/>
  <c r="L37" i="6"/>
  <c r="M37" i="6"/>
  <c r="L21" i="6"/>
  <c r="M21" i="6"/>
  <c r="L13" i="6"/>
  <c r="M13" i="6" s="1"/>
  <c r="L5" i="6"/>
  <c r="M5" i="6" s="1"/>
  <c r="L451" i="6"/>
  <c r="M451" i="6" s="1"/>
  <c r="L422" i="6"/>
  <c r="M422" i="6" s="1"/>
  <c r="L347" i="6"/>
  <c r="M347" i="6" s="1"/>
  <c r="M477" i="6"/>
  <c r="M428" i="6"/>
  <c r="M405" i="6"/>
  <c r="M358" i="6"/>
  <c r="M294" i="6"/>
  <c r="L470" i="6"/>
  <c r="M470" i="6"/>
  <c r="L446" i="6"/>
  <c r="M446" i="6" s="1"/>
  <c r="L406" i="6"/>
  <c r="M406" i="6" s="1"/>
  <c r="M350" i="6"/>
  <c r="L214" i="6"/>
  <c r="M214" i="6"/>
  <c r="L174" i="6"/>
  <c r="M174" i="6"/>
  <c r="L22" i="6"/>
  <c r="M22" i="6" s="1"/>
  <c r="L3" i="6"/>
  <c r="M3" i="6"/>
  <c r="L500" i="6"/>
  <c r="M500" i="6" s="1"/>
  <c r="L492" i="6"/>
  <c r="M492" i="6" s="1"/>
  <c r="L476" i="6"/>
  <c r="M476" i="6" s="1"/>
  <c r="L460" i="6"/>
  <c r="M460" i="6"/>
  <c r="L452" i="6"/>
  <c r="M452" i="6" s="1"/>
  <c r="L444" i="6"/>
  <c r="M444" i="6" s="1"/>
  <c r="L436" i="6"/>
  <c r="M436" i="6"/>
  <c r="L388" i="6"/>
  <c r="M388" i="6" s="1"/>
  <c r="L380" i="6"/>
  <c r="M380" i="6" s="1"/>
  <c r="L372" i="6"/>
  <c r="M372" i="6" s="1"/>
  <c r="L356" i="6"/>
  <c r="M356" i="6"/>
  <c r="L332" i="6"/>
  <c r="M332" i="6"/>
  <c r="L324" i="6"/>
  <c r="M324" i="6" s="1"/>
  <c r="L316" i="6"/>
  <c r="M316" i="6" s="1"/>
  <c r="L308" i="6"/>
  <c r="M308" i="6"/>
  <c r="L300" i="6"/>
  <c r="M300" i="6"/>
  <c r="L284" i="6"/>
  <c r="M284" i="6" s="1"/>
  <c r="L268" i="6"/>
  <c r="M268" i="6" s="1"/>
  <c r="L260" i="6"/>
  <c r="M260" i="6" s="1"/>
  <c r="L252" i="6"/>
  <c r="M252" i="6"/>
  <c r="L244" i="6"/>
  <c r="M244" i="6" s="1"/>
  <c r="L236" i="6"/>
  <c r="M236" i="6" s="1"/>
  <c r="L228" i="6"/>
  <c r="M228" i="6"/>
  <c r="L220" i="6"/>
  <c r="M220" i="6" s="1"/>
  <c r="L212" i="6"/>
  <c r="M212" i="6" s="1"/>
  <c r="L204" i="6"/>
  <c r="M204" i="6" s="1"/>
  <c r="L196" i="6"/>
  <c r="M196" i="6"/>
  <c r="L188" i="6"/>
  <c r="M188" i="6"/>
  <c r="L180" i="6"/>
  <c r="M180" i="6" s="1"/>
  <c r="L172" i="6"/>
  <c r="M172" i="6" s="1"/>
  <c r="L164" i="6"/>
  <c r="M164" i="6"/>
  <c r="L156" i="6"/>
  <c r="M156" i="6"/>
  <c r="L148" i="6"/>
  <c r="M148" i="6" s="1"/>
  <c r="L140" i="6"/>
  <c r="M140" i="6" s="1"/>
  <c r="L132" i="6"/>
  <c r="M132" i="6" s="1"/>
  <c r="L124" i="6"/>
  <c r="M124" i="6"/>
  <c r="L116" i="6"/>
  <c r="M116" i="6" s="1"/>
  <c r="L108" i="6"/>
  <c r="M108" i="6" s="1"/>
  <c r="L100" i="6"/>
  <c r="M100" i="6"/>
  <c r="L92" i="6"/>
  <c r="M92" i="6" s="1"/>
  <c r="L84" i="6"/>
  <c r="M84" i="6" s="1"/>
  <c r="L76" i="6"/>
  <c r="M76" i="6" s="1"/>
  <c r="L68" i="6"/>
  <c r="M68" i="6"/>
  <c r="L60" i="6"/>
  <c r="M60" i="6"/>
  <c r="L52" i="6"/>
  <c r="M52" i="6" s="1"/>
  <c r="L44" i="6"/>
  <c r="M44" i="6" s="1"/>
  <c r="L36" i="6"/>
  <c r="M36" i="6"/>
  <c r="L28" i="6"/>
  <c r="M28" i="6"/>
  <c r="L20" i="6"/>
  <c r="M20" i="6" s="1"/>
  <c r="L12" i="6"/>
  <c r="M12" i="6" s="1"/>
  <c r="L4" i="6"/>
  <c r="M4" i="6" s="1"/>
  <c r="L390" i="6"/>
  <c r="M390" i="6" s="1"/>
  <c r="M469" i="6"/>
  <c r="M404" i="6"/>
  <c r="M349" i="6"/>
  <c r="M293" i="6"/>
  <c r="M267" i="6"/>
  <c r="M230" i="6"/>
  <c r="M182" i="6"/>
  <c r="M454" i="6"/>
  <c r="L414" i="6"/>
  <c r="M414" i="6" s="1"/>
  <c r="L326" i="6"/>
  <c r="M326" i="6" s="1"/>
  <c r="L302" i="6"/>
  <c r="M302" i="6"/>
  <c r="L270" i="6"/>
  <c r="M270" i="6"/>
  <c r="L238" i="6"/>
  <c r="M238" i="6"/>
  <c r="L150" i="6"/>
  <c r="M150" i="6" s="1"/>
  <c r="L62" i="6"/>
  <c r="M62" i="6"/>
  <c r="L30" i="6"/>
  <c r="M30" i="6"/>
  <c r="M118" i="6"/>
  <c r="L499" i="6"/>
  <c r="M499" i="6" s="1"/>
  <c r="L491" i="6"/>
  <c r="M491" i="6" s="1"/>
  <c r="M475" i="6"/>
  <c r="L459" i="6"/>
  <c r="M459" i="6" s="1"/>
  <c r="L443" i="6"/>
  <c r="M443" i="6" s="1"/>
  <c r="L435" i="6"/>
  <c r="M435" i="6" s="1"/>
  <c r="M427" i="6"/>
  <c r="M419" i="6"/>
  <c r="L403" i="6"/>
  <c r="M403" i="6"/>
  <c r="L379" i="6"/>
  <c r="M379" i="6" s="1"/>
  <c r="L371" i="6"/>
  <c r="M371" i="6" s="1"/>
  <c r="M363" i="6"/>
  <c r="M355" i="6"/>
  <c r="L339" i="6"/>
  <c r="M339" i="6"/>
  <c r="M323" i="6"/>
  <c r="L315" i="6"/>
  <c r="M315" i="6" s="1"/>
  <c r="L299" i="6"/>
  <c r="M299" i="6"/>
  <c r="L283" i="6"/>
  <c r="M283" i="6" s="1"/>
  <c r="L259" i="6"/>
  <c r="M259" i="6" s="1"/>
  <c r="M251" i="6"/>
  <c r="L243" i="6"/>
  <c r="M243" i="6" s="1"/>
  <c r="L235" i="6"/>
  <c r="M235" i="6"/>
  <c r="M227" i="6"/>
  <c r="L219" i="6"/>
  <c r="M219" i="6" s="1"/>
  <c r="L211" i="6"/>
  <c r="M211" i="6" s="1"/>
  <c r="L195" i="6"/>
  <c r="M195" i="6" s="1"/>
  <c r="M187" i="6"/>
  <c r="L179" i="6"/>
  <c r="M179" i="6" s="1"/>
  <c r="L171" i="6"/>
  <c r="M171" i="6"/>
  <c r="M163" i="6"/>
  <c r="L155" i="6"/>
  <c r="M155" i="6" s="1"/>
  <c r="L147" i="6"/>
  <c r="M147" i="6" s="1"/>
  <c r="L131" i="6"/>
  <c r="M131" i="6" s="1"/>
  <c r="M123" i="6"/>
  <c r="L115" i="6"/>
  <c r="M115" i="6" s="1"/>
  <c r="L107" i="6"/>
  <c r="M107" i="6" s="1"/>
  <c r="M99" i="6"/>
  <c r="M91" i="6"/>
  <c r="L83" i="6"/>
  <c r="M83" i="6" s="1"/>
  <c r="L67" i="6"/>
  <c r="M67" i="6" s="1"/>
  <c r="M59" i="6"/>
  <c r="L51" i="6"/>
  <c r="M51" i="6" s="1"/>
  <c r="L43" i="6"/>
  <c r="M43" i="6"/>
  <c r="M35" i="6"/>
  <c r="L27" i="6"/>
  <c r="M27" i="6" s="1"/>
  <c r="L19" i="6"/>
  <c r="M19" i="6" s="1"/>
  <c r="M11" i="6"/>
  <c r="L387" i="6"/>
  <c r="M387" i="6" s="1"/>
  <c r="L307" i="6"/>
  <c r="M307" i="6" s="1"/>
  <c r="L203" i="6"/>
  <c r="M203" i="6" s="1"/>
  <c r="L139" i="6"/>
  <c r="M139" i="6" s="1"/>
  <c r="L75" i="6"/>
  <c r="M75" i="6" s="1"/>
  <c r="L35" i="6"/>
  <c r="M494" i="6"/>
  <c r="M468" i="6"/>
  <c r="M396" i="6"/>
  <c r="M348" i="6"/>
  <c r="M292" i="6"/>
  <c r="M229" i="6"/>
  <c r="M181" i="6"/>
  <c r="M102" i="6"/>
  <c r="M54" i="6"/>
  <c r="M486" i="6"/>
  <c r="L398" i="6"/>
  <c r="M398" i="6"/>
  <c r="L334" i="6"/>
  <c r="M334" i="6" s="1"/>
  <c r="L318" i="6"/>
  <c r="M318" i="6" s="1"/>
  <c r="L286" i="6"/>
  <c r="M286" i="6" s="1"/>
  <c r="L190" i="6"/>
  <c r="M190" i="6"/>
  <c r="L158" i="6"/>
  <c r="M158" i="6" s="1"/>
  <c r="L94" i="6"/>
  <c r="M94" i="6" s="1"/>
  <c r="L70" i="6"/>
  <c r="M70" i="6"/>
  <c r="L46" i="6"/>
  <c r="M46" i="6" s="1"/>
  <c r="L14" i="6"/>
  <c r="M14" i="6" s="1"/>
  <c r="M498" i="6"/>
  <c r="L490" i="6"/>
  <c r="M490" i="6" s="1"/>
  <c r="L482" i="6"/>
  <c r="M482" i="6" s="1"/>
  <c r="M474" i="6"/>
  <c r="L458" i="6"/>
  <c r="M458" i="6" s="1"/>
  <c r="M450" i="6"/>
  <c r="M442" i="6"/>
  <c r="M434" i="6"/>
  <c r="L426" i="6"/>
  <c r="M426" i="6" s="1"/>
  <c r="M418" i="6"/>
  <c r="L410" i="6"/>
  <c r="M410" i="6" s="1"/>
  <c r="M402" i="6"/>
  <c r="M394" i="6"/>
  <c r="L378" i="6"/>
  <c r="M378" i="6" s="1"/>
  <c r="M370" i="6"/>
  <c r="M362" i="6"/>
  <c r="M354" i="6"/>
  <c r="L346" i="6"/>
  <c r="M346" i="6" s="1"/>
  <c r="M338" i="6"/>
  <c r="L338" i="6"/>
  <c r="L322" i="6"/>
  <c r="M322" i="6" s="1"/>
  <c r="M314" i="6"/>
  <c r="L306" i="6"/>
  <c r="M306" i="6" s="1"/>
  <c r="L298" i="6"/>
  <c r="M298" i="6" s="1"/>
  <c r="M290" i="6"/>
  <c r="L282" i="6"/>
  <c r="M282" i="6" s="1"/>
  <c r="M274" i="6"/>
  <c r="L258" i="6"/>
  <c r="M258" i="6" s="1"/>
  <c r="M250" i="6"/>
  <c r="L242" i="6"/>
  <c r="M242" i="6" s="1"/>
  <c r="M234" i="6"/>
  <c r="M226" i="6"/>
  <c r="L218" i="6"/>
  <c r="M218" i="6" s="1"/>
  <c r="M210" i="6"/>
  <c r="L194" i="6"/>
  <c r="M194" i="6" s="1"/>
  <c r="M186" i="6"/>
  <c r="L178" i="6"/>
  <c r="M178" i="6" s="1"/>
  <c r="M170" i="6"/>
  <c r="M162" i="6"/>
  <c r="M154" i="6"/>
  <c r="M146" i="6"/>
  <c r="L138" i="6"/>
  <c r="M138" i="6" s="1"/>
  <c r="M122" i="6"/>
  <c r="M114" i="6"/>
  <c r="M106" i="6"/>
  <c r="L98" i="6"/>
  <c r="M98" i="6" s="1"/>
  <c r="M90" i="6"/>
  <c r="M82" i="6"/>
  <c r="L74" i="6"/>
  <c r="M74" i="6" s="1"/>
  <c r="M58" i="6"/>
  <c r="L50" i="6"/>
  <c r="M50" i="6" s="1"/>
  <c r="M42" i="6"/>
  <c r="L466" i="6"/>
  <c r="M466" i="6" s="1"/>
  <c r="L386" i="6"/>
  <c r="M386" i="6" s="1"/>
  <c r="L330" i="6"/>
  <c r="M330" i="6" s="1"/>
  <c r="L266" i="6"/>
  <c r="M266" i="6" s="1"/>
  <c r="L202" i="6"/>
  <c r="M202" i="6" s="1"/>
  <c r="L130" i="6"/>
  <c r="M130" i="6" s="1"/>
  <c r="L106" i="6"/>
  <c r="L66" i="6"/>
  <c r="M66" i="6" s="1"/>
  <c r="M493" i="6"/>
  <c r="M467" i="6"/>
  <c r="M421" i="6"/>
  <c r="M221" i="6"/>
  <c r="M101" i="6"/>
  <c r="M53" i="6"/>
  <c r="M34" i="6"/>
  <c r="L26" i="6"/>
  <c r="M26" i="6" s="1"/>
  <c r="M18" i="6"/>
  <c r="M10" i="6"/>
  <c r="M320" i="6"/>
  <c r="M192" i="6"/>
  <c r="M89" i="6"/>
  <c r="M64" i="6"/>
  <c r="M145" i="6"/>
  <c r="M121" i="6"/>
  <c r="M105" i="6"/>
  <c r="M81" i="6"/>
  <c r="M57" i="6"/>
  <c r="M41" i="6"/>
  <c r="M33" i="6"/>
  <c r="M17" i="6"/>
  <c r="L137" i="6"/>
  <c r="M137" i="6" s="1"/>
  <c r="L97" i="6"/>
  <c r="M97" i="6" s="1"/>
  <c r="M264" i="6"/>
  <c r="M216" i="6"/>
  <c r="M88" i="6"/>
  <c r="M488" i="6"/>
  <c r="L480" i="6"/>
  <c r="M480" i="6"/>
  <c r="L472" i="6"/>
  <c r="M472" i="6"/>
  <c r="L416" i="6"/>
  <c r="M416" i="6" s="1"/>
  <c r="L408" i="6"/>
  <c r="M408" i="6" s="1"/>
  <c r="M360" i="6"/>
  <c r="L352" i="6"/>
  <c r="M352" i="6"/>
  <c r="L344" i="6"/>
  <c r="M344" i="6" s="1"/>
  <c r="L304" i="6"/>
  <c r="M304" i="6" s="1"/>
  <c r="L296" i="6"/>
  <c r="M296" i="6"/>
  <c r="L288" i="6"/>
  <c r="M288" i="6"/>
  <c r="L280" i="6"/>
  <c r="M280" i="6" s="1"/>
  <c r="M248" i="6"/>
  <c r="L224" i="6"/>
  <c r="M224" i="6" s="1"/>
  <c r="L208" i="6"/>
  <c r="M208" i="6" s="1"/>
  <c r="L200" i="6"/>
  <c r="M200" i="6"/>
  <c r="M184" i="6"/>
  <c r="L160" i="6"/>
  <c r="M160" i="6" s="1"/>
  <c r="L144" i="6"/>
  <c r="M144" i="6"/>
  <c r="L136" i="6"/>
  <c r="M136" i="6" s="1"/>
  <c r="M120" i="6"/>
  <c r="L96" i="6"/>
  <c r="M96" i="6" s="1"/>
  <c r="L80" i="6"/>
  <c r="M80" i="6" s="1"/>
  <c r="L72" i="6"/>
  <c r="M72" i="6"/>
  <c r="M56" i="6"/>
  <c r="L32" i="6"/>
  <c r="M32" i="6" s="1"/>
  <c r="L16" i="6"/>
  <c r="M16" i="6" s="1"/>
  <c r="L8" i="6"/>
  <c r="M8" i="6"/>
  <c r="L424" i="6"/>
  <c r="M424" i="6" s="1"/>
  <c r="M400" i="6"/>
  <c r="M384" i="6"/>
  <c r="M368" i="6"/>
  <c r="M336" i="6"/>
  <c r="M240" i="6"/>
  <c r="M112" i="6"/>
  <c r="J502" i="6"/>
  <c r="L502" i="6" s="1"/>
  <c r="M502" i="6" s="1"/>
  <c r="J503" i="6"/>
  <c r="L503" i="6" s="1"/>
  <c r="M503" i="6" s="1"/>
  <c r="J504" i="6"/>
  <c r="L504" i="6" s="1"/>
  <c r="M504" i="6" s="1"/>
  <c r="J505" i="6"/>
  <c r="L505" i="6" s="1"/>
  <c r="M505" i="6" s="1"/>
  <c r="J506" i="6"/>
  <c r="L506" i="6" s="1"/>
  <c r="M506" i="6" s="1"/>
  <c r="J507" i="6"/>
  <c r="L507" i="6" s="1"/>
  <c r="M507" i="6" s="1"/>
  <c r="J508" i="6"/>
  <c r="L508" i="6" s="1"/>
  <c r="M508" i="6" s="1"/>
  <c r="J509" i="6"/>
  <c r="L509" i="6" s="1"/>
  <c r="M509" i="6" s="1"/>
  <c r="J510" i="6"/>
  <c r="L510" i="6" s="1"/>
  <c r="M510" i="6" s="1"/>
  <c r="J511" i="6"/>
  <c r="L511" i="6" s="1"/>
  <c r="M511" i="6" s="1"/>
  <c r="J512" i="6"/>
  <c r="L512" i="6" s="1"/>
  <c r="M512" i="6" s="1"/>
  <c r="J513" i="6"/>
  <c r="L513" i="6" s="1"/>
  <c r="M513" i="6" s="1"/>
  <c r="J514" i="6"/>
  <c r="L514" i="6" s="1"/>
  <c r="M514" i="6" s="1"/>
  <c r="J515" i="6"/>
  <c r="L515" i="6" s="1"/>
  <c r="M515" i="6" s="1"/>
  <c r="J516" i="6"/>
  <c r="L516" i="6" s="1"/>
  <c r="M516" i="6" s="1"/>
  <c r="J517" i="6"/>
  <c r="L517" i="6" s="1"/>
  <c r="M517" i="6" s="1"/>
  <c r="J518" i="6"/>
  <c r="L518" i="6" s="1"/>
  <c r="M518" i="6" s="1"/>
  <c r="J519" i="6"/>
  <c r="L519" i="6" s="1"/>
  <c r="M519" i="6" s="1"/>
  <c r="J520" i="6"/>
  <c r="L520" i="6" s="1"/>
  <c r="M520" i="6" s="1"/>
  <c r="J521" i="6"/>
  <c r="L521" i="6" s="1"/>
  <c r="M521" i="6" s="1"/>
  <c r="J522" i="6"/>
  <c r="L522" i="6" s="1"/>
  <c r="M522" i="6" s="1"/>
  <c r="J523" i="6"/>
  <c r="L523" i="6" s="1"/>
  <c r="M523" i="6" s="1"/>
  <c r="J524" i="6"/>
  <c r="L524" i="6" s="1"/>
  <c r="M524" i="6" s="1"/>
  <c r="J525" i="6"/>
  <c r="L525" i="6" s="1"/>
  <c r="M525" i="6" s="1"/>
  <c r="J526" i="6"/>
  <c r="L526" i="6" s="1"/>
  <c r="M526" i="6" s="1"/>
  <c r="J527" i="6"/>
  <c r="L527" i="6" s="1"/>
  <c r="M527" i="6" s="1"/>
  <c r="J528" i="6"/>
  <c r="L528" i="6" s="1"/>
  <c r="M528" i="6" s="1"/>
  <c r="J529" i="6"/>
  <c r="L529" i="6" s="1"/>
  <c r="M529" i="6" s="1"/>
  <c r="J530" i="6"/>
  <c r="L530" i="6" s="1"/>
  <c r="M530" i="6" s="1"/>
  <c r="J531" i="6"/>
  <c r="L531" i="6" s="1"/>
  <c r="M531" i="6" s="1"/>
  <c r="J532" i="6"/>
  <c r="L532" i="6" s="1"/>
  <c r="M532" i="6" s="1"/>
  <c r="J533" i="6"/>
  <c r="L533" i="6" s="1"/>
  <c r="M533" i="6" s="1"/>
  <c r="J534" i="6"/>
  <c r="L534" i="6" s="1"/>
  <c r="M534" i="6" s="1"/>
  <c r="J535" i="6"/>
  <c r="L535" i="6" s="1"/>
  <c r="M535" i="6" s="1"/>
  <c r="J536" i="6"/>
  <c r="L536" i="6" s="1"/>
  <c r="M536" i="6" s="1"/>
  <c r="J537" i="6"/>
  <c r="L537" i="6" s="1"/>
  <c r="M537" i="6" s="1"/>
  <c r="J538" i="6"/>
  <c r="L538" i="6" s="1"/>
  <c r="M538" i="6" s="1"/>
  <c r="J539" i="6"/>
  <c r="L539" i="6" s="1"/>
  <c r="M539" i="6" s="1"/>
  <c r="J540" i="6"/>
  <c r="L540" i="6" s="1"/>
  <c r="M540" i="6" s="1"/>
  <c r="J541" i="6"/>
  <c r="L541" i="6" s="1"/>
  <c r="M541" i="6" s="1"/>
  <c r="J542" i="6"/>
  <c r="L542" i="6" s="1"/>
  <c r="M542" i="6" s="1"/>
  <c r="J543" i="6"/>
  <c r="L543" i="6" s="1"/>
  <c r="M543" i="6" s="1"/>
  <c r="J544" i="6"/>
  <c r="L544" i="6" s="1"/>
  <c r="M544" i="6" s="1"/>
  <c r="J545" i="6"/>
  <c r="L545" i="6" s="1"/>
  <c r="M545" i="6" s="1"/>
  <c r="J546" i="6"/>
  <c r="L546" i="6" s="1"/>
  <c r="M546" i="6" s="1"/>
  <c r="J547" i="6"/>
  <c r="L547" i="6" s="1"/>
  <c r="M547" i="6" s="1"/>
  <c r="J548" i="6"/>
  <c r="L548" i="6" s="1"/>
  <c r="M548" i="6" s="1"/>
  <c r="J549" i="6"/>
  <c r="L549" i="6" s="1"/>
  <c r="M549" i="6" s="1"/>
  <c r="J550" i="6"/>
  <c r="L550" i="6" s="1"/>
  <c r="M550" i="6" s="1"/>
  <c r="J551" i="6"/>
  <c r="L551" i="6" s="1"/>
  <c r="M551" i="6" s="1"/>
  <c r="J552" i="6"/>
  <c r="L552" i="6" s="1"/>
  <c r="M552" i="6" s="1"/>
  <c r="J553" i="6"/>
  <c r="L553" i="6" s="1"/>
  <c r="M553" i="6" s="1"/>
  <c r="J554" i="6"/>
  <c r="L554" i="6" s="1"/>
  <c r="M554" i="6" s="1"/>
  <c r="J555" i="6"/>
  <c r="L555" i="6" s="1"/>
  <c r="M555" i="6" s="1"/>
  <c r="J556" i="6"/>
  <c r="L556" i="6" s="1"/>
  <c r="M556" i="6" s="1"/>
  <c r="J557" i="6"/>
  <c r="L557" i="6" s="1"/>
  <c r="M557" i="6" s="1"/>
  <c r="J558" i="6"/>
  <c r="L558" i="6" s="1"/>
  <c r="M558" i="6" s="1"/>
  <c r="J559" i="6"/>
  <c r="L559" i="6" s="1"/>
  <c r="M559" i="6" s="1"/>
  <c r="J560" i="6"/>
  <c r="L560" i="6" s="1"/>
  <c r="M560" i="6" s="1"/>
  <c r="J561" i="6"/>
  <c r="L561" i="6" s="1"/>
  <c r="M561" i="6" s="1"/>
  <c r="J562" i="6"/>
  <c r="L562" i="6" s="1"/>
  <c r="M562" i="6" s="1"/>
  <c r="J563" i="6"/>
  <c r="L563" i="6" s="1"/>
  <c r="M563" i="6" s="1"/>
  <c r="J564" i="6"/>
  <c r="L564" i="6" s="1"/>
  <c r="M564" i="6" s="1"/>
  <c r="J565" i="6"/>
  <c r="L565" i="6" s="1"/>
  <c r="M565" i="6" s="1"/>
  <c r="J566" i="6"/>
  <c r="L566" i="6" s="1"/>
  <c r="M566" i="6" s="1"/>
  <c r="J567" i="6"/>
  <c r="L567" i="6" s="1"/>
  <c r="M567" i="6" s="1"/>
  <c r="J568" i="6"/>
  <c r="L568" i="6" s="1"/>
  <c r="M568" i="6" s="1"/>
  <c r="J569" i="6"/>
  <c r="L569" i="6" s="1"/>
  <c r="M569" i="6" s="1"/>
  <c r="J570" i="6"/>
  <c r="L570" i="6" s="1"/>
  <c r="M570" i="6" s="1"/>
  <c r="J571" i="6"/>
  <c r="L571" i="6" s="1"/>
  <c r="M571" i="6" s="1"/>
  <c r="J572" i="6"/>
  <c r="L572" i="6" s="1"/>
  <c r="M572" i="6" s="1"/>
  <c r="J573" i="6"/>
  <c r="L573" i="6" s="1"/>
  <c r="M573" i="6" s="1"/>
  <c r="J574" i="6"/>
  <c r="L574" i="6" s="1"/>
  <c r="M574" i="6" s="1"/>
  <c r="J575" i="6"/>
  <c r="L575" i="6" s="1"/>
  <c r="M575" i="6" s="1"/>
  <c r="J576" i="6"/>
  <c r="L576" i="6" s="1"/>
  <c r="M576" i="6" s="1"/>
  <c r="J577" i="6"/>
  <c r="L577" i="6" s="1"/>
  <c r="M577" i="6" s="1"/>
  <c r="J578" i="6"/>
  <c r="L578" i="6" s="1"/>
  <c r="M578" i="6" s="1"/>
  <c r="J579" i="6"/>
  <c r="L579" i="6" s="1"/>
  <c r="M579" i="6" s="1"/>
  <c r="J580" i="6"/>
  <c r="L580" i="6" s="1"/>
  <c r="M580" i="6" s="1"/>
  <c r="J581" i="6"/>
  <c r="L581" i="6" s="1"/>
  <c r="M581" i="6" s="1"/>
  <c r="J582" i="6"/>
  <c r="L582" i="6" s="1"/>
  <c r="M582" i="6" s="1"/>
  <c r="J583" i="6"/>
  <c r="L583" i="6" s="1"/>
  <c r="M583" i="6" s="1"/>
  <c r="J584" i="6"/>
  <c r="L584" i="6" s="1"/>
  <c r="M584" i="6" s="1"/>
  <c r="J585" i="6"/>
  <c r="L585" i="6" s="1"/>
  <c r="M585" i="6" s="1"/>
  <c r="J586" i="6"/>
  <c r="L586" i="6" s="1"/>
  <c r="M586" i="6" s="1"/>
  <c r="J587" i="6"/>
  <c r="L587" i="6" s="1"/>
  <c r="M587" i="6" s="1"/>
  <c r="J588" i="6"/>
  <c r="L588" i="6" s="1"/>
  <c r="M588" i="6" s="1"/>
  <c r="J589" i="6"/>
  <c r="L589" i="6" s="1"/>
  <c r="M589" i="6" s="1"/>
  <c r="J590" i="6"/>
  <c r="L590" i="6" s="1"/>
  <c r="M590" i="6" s="1"/>
  <c r="J591" i="6"/>
  <c r="L591" i="6" s="1"/>
  <c r="M591" i="6" s="1"/>
  <c r="J592" i="6"/>
  <c r="L592" i="6" s="1"/>
  <c r="M592" i="6" s="1"/>
  <c r="J593" i="6"/>
  <c r="L593" i="6" s="1"/>
  <c r="M593" i="6" s="1"/>
  <c r="J594" i="6"/>
  <c r="L594" i="6" s="1"/>
  <c r="M594" i="6" s="1"/>
  <c r="J595" i="6"/>
  <c r="L595" i="6" s="1"/>
  <c r="M595" i="6" s="1"/>
  <c r="J596" i="6"/>
  <c r="L596" i="6" s="1"/>
  <c r="M596" i="6" s="1"/>
  <c r="J597" i="6"/>
  <c r="L597" i="6" s="1"/>
  <c r="M597" i="6" s="1"/>
  <c r="J598" i="6"/>
  <c r="L598" i="6" s="1"/>
  <c r="M598" i="6" s="1"/>
  <c r="J599" i="6"/>
  <c r="L599" i="6" s="1"/>
  <c r="M599" i="6" s="1"/>
  <c r="J600" i="6"/>
  <c r="L600" i="6" s="1"/>
  <c r="M600" i="6" s="1"/>
  <c r="J601" i="6"/>
  <c r="L601" i="6" s="1"/>
  <c r="M601" i="6" s="1"/>
  <c r="J602" i="6"/>
  <c r="L602" i="6" s="1"/>
  <c r="M602" i="6" s="1"/>
  <c r="J603" i="6"/>
  <c r="L603" i="6" s="1"/>
  <c r="M603" i="6" s="1"/>
  <c r="J604" i="6"/>
  <c r="L604" i="6" s="1"/>
  <c r="M604" i="6" s="1"/>
  <c r="J605" i="6"/>
  <c r="L605" i="6" s="1"/>
  <c r="M605" i="6" s="1"/>
  <c r="J606" i="6"/>
  <c r="L606" i="6" s="1"/>
  <c r="M606" i="6" s="1"/>
  <c r="J607" i="6"/>
  <c r="L607" i="6" s="1"/>
  <c r="M607" i="6" s="1"/>
  <c r="J608" i="6"/>
  <c r="L608" i="6" s="1"/>
  <c r="M608" i="6" s="1"/>
  <c r="J609" i="6"/>
  <c r="L609" i="6" s="1"/>
  <c r="M609" i="6" s="1"/>
  <c r="J610" i="6"/>
  <c r="L610" i="6" s="1"/>
  <c r="M610" i="6" s="1"/>
  <c r="J611" i="6"/>
  <c r="L611" i="6" s="1"/>
  <c r="M611" i="6" s="1"/>
  <c r="J612" i="6"/>
  <c r="L612" i="6" s="1"/>
  <c r="M612" i="6" s="1"/>
  <c r="J613" i="6"/>
  <c r="L613" i="6" s="1"/>
  <c r="M613" i="6" s="1"/>
  <c r="J614" i="6"/>
  <c r="L614" i="6" s="1"/>
  <c r="M614" i="6" s="1"/>
  <c r="J615" i="6"/>
  <c r="L615" i="6" s="1"/>
  <c r="M615" i="6" s="1"/>
  <c r="J616" i="6"/>
  <c r="L616" i="6" s="1"/>
  <c r="M616" i="6" s="1"/>
  <c r="J617" i="6"/>
  <c r="L617" i="6" s="1"/>
  <c r="M617" i="6" s="1"/>
  <c r="J618" i="6"/>
  <c r="L618" i="6" s="1"/>
  <c r="M618" i="6" s="1"/>
  <c r="J619" i="6"/>
  <c r="L619" i="6" s="1"/>
  <c r="M619" i="6" s="1"/>
  <c r="J620" i="6"/>
  <c r="L620" i="6" s="1"/>
  <c r="M620" i="6" s="1"/>
  <c r="J621" i="6"/>
  <c r="L621" i="6" s="1"/>
  <c r="M621" i="6" s="1"/>
  <c r="J622" i="6"/>
  <c r="L622" i="6" s="1"/>
  <c r="M622" i="6" s="1"/>
  <c r="J623" i="6"/>
  <c r="L623" i="6" s="1"/>
  <c r="M623" i="6" s="1"/>
  <c r="J624" i="6"/>
  <c r="L624" i="6" s="1"/>
  <c r="M624" i="6" s="1"/>
  <c r="J625" i="6"/>
  <c r="L625" i="6" s="1"/>
  <c r="M625" i="6" s="1"/>
  <c r="J626" i="6"/>
  <c r="L626" i="6" s="1"/>
  <c r="M626" i="6" s="1"/>
  <c r="J627" i="6"/>
  <c r="L627" i="6" s="1"/>
  <c r="M627" i="6" s="1"/>
  <c r="J628" i="6"/>
  <c r="L628" i="6" s="1"/>
  <c r="M628" i="6" s="1"/>
  <c r="J629" i="6"/>
  <c r="L629" i="6" s="1"/>
  <c r="M629" i="6" s="1"/>
  <c r="J630" i="6"/>
  <c r="L630" i="6" s="1"/>
  <c r="M630" i="6" s="1"/>
  <c r="J631" i="6"/>
  <c r="L631" i="6" s="1"/>
  <c r="M631" i="6" s="1"/>
  <c r="J632" i="6"/>
  <c r="L632" i="6" s="1"/>
  <c r="M632" i="6" s="1"/>
  <c r="J633" i="6"/>
  <c r="L633" i="6" s="1"/>
  <c r="M633" i="6" s="1"/>
  <c r="J634" i="6"/>
  <c r="L634" i="6" s="1"/>
  <c r="M634" i="6" s="1"/>
  <c r="J635" i="6"/>
  <c r="L635" i="6" s="1"/>
  <c r="M635" i="6" s="1"/>
  <c r="J636" i="6"/>
  <c r="L636" i="6" s="1"/>
  <c r="M636" i="6" s="1"/>
  <c r="J637" i="6"/>
  <c r="L637" i="6" s="1"/>
  <c r="M637" i="6" s="1"/>
  <c r="J638" i="6"/>
  <c r="L638" i="6" s="1"/>
  <c r="M638" i="6" s="1"/>
  <c r="J639" i="6"/>
  <c r="L639" i="6" s="1"/>
  <c r="M639" i="6" s="1"/>
  <c r="J640" i="6"/>
  <c r="L640" i="6" s="1"/>
  <c r="M640" i="6" s="1"/>
  <c r="J641" i="6"/>
  <c r="L641" i="6" s="1"/>
  <c r="M641" i="6" s="1"/>
  <c r="J642" i="6"/>
  <c r="L642" i="6" s="1"/>
  <c r="M642" i="6" s="1"/>
  <c r="J643" i="6"/>
  <c r="L643" i="6" s="1"/>
  <c r="M643" i="6" s="1"/>
  <c r="J644" i="6"/>
  <c r="L644" i="6" s="1"/>
  <c r="M644" i="6" s="1"/>
  <c r="J645" i="6"/>
  <c r="L645" i="6" s="1"/>
  <c r="M645" i="6" s="1"/>
  <c r="J646" i="6"/>
  <c r="L646" i="6" s="1"/>
  <c r="M646" i="6" s="1"/>
  <c r="J647" i="6"/>
  <c r="L647" i="6" s="1"/>
  <c r="M647" i="6" s="1"/>
  <c r="J648" i="6"/>
  <c r="L648" i="6" s="1"/>
  <c r="M648" i="6" s="1"/>
  <c r="J649" i="6"/>
  <c r="L649" i="6" s="1"/>
  <c r="M649" i="6" s="1"/>
  <c r="J650" i="6"/>
  <c r="L650" i="6" s="1"/>
  <c r="M650" i="6" s="1"/>
  <c r="J651" i="6"/>
  <c r="L651" i="6" s="1"/>
  <c r="M651" i="6" s="1"/>
  <c r="J652" i="6"/>
  <c r="L652" i="6" s="1"/>
  <c r="M652" i="6" s="1"/>
  <c r="J653" i="6"/>
  <c r="L653" i="6" s="1"/>
  <c r="M653" i="6" s="1"/>
  <c r="J654" i="6"/>
  <c r="L654" i="6" s="1"/>
  <c r="M654" i="6" s="1"/>
  <c r="J655" i="6"/>
  <c r="L655" i="6" s="1"/>
  <c r="M655" i="6" s="1"/>
  <c r="J656" i="6"/>
  <c r="L656" i="6" s="1"/>
  <c r="M656" i="6" s="1"/>
  <c r="J657" i="6"/>
  <c r="L657" i="6" s="1"/>
  <c r="M657" i="6" s="1"/>
  <c r="J658" i="6"/>
  <c r="L658" i="6" s="1"/>
  <c r="M658" i="6" s="1"/>
  <c r="J659" i="6"/>
  <c r="L659" i="6" s="1"/>
  <c r="M659" i="6" s="1"/>
  <c r="J660" i="6"/>
  <c r="L660" i="6" s="1"/>
  <c r="M660" i="6" s="1"/>
  <c r="J661" i="6"/>
  <c r="L661" i="6" s="1"/>
  <c r="M661" i="6" s="1"/>
  <c r="J662" i="6"/>
  <c r="L662" i="6" s="1"/>
  <c r="M662" i="6" s="1"/>
  <c r="J663" i="6"/>
  <c r="L663" i="6" s="1"/>
  <c r="M663" i="6" s="1"/>
  <c r="J664" i="6"/>
  <c r="L664" i="6" s="1"/>
  <c r="M664" i="6" s="1"/>
  <c r="J665" i="6"/>
  <c r="L665" i="6" s="1"/>
  <c r="M665" i="6" s="1"/>
  <c r="J666" i="6"/>
  <c r="L666" i="6" s="1"/>
  <c r="M666" i="6" s="1"/>
  <c r="J667" i="6"/>
  <c r="L667" i="6" s="1"/>
  <c r="M667" i="6" s="1"/>
  <c r="J668" i="6"/>
  <c r="L668" i="6" s="1"/>
  <c r="M668" i="6" s="1"/>
  <c r="J669" i="6"/>
  <c r="L669" i="6" s="1"/>
  <c r="M669" i="6" s="1"/>
  <c r="J670" i="6"/>
  <c r="L670" i="6" s="1"/>
  <c r="M670" i="6" s="1"/>
  <c r="J671" i="6"/>
  <c r="L671" i="6" s="1"/>
  <c r="M671" i="6" s="1"/>
  <c r="J672" i="6"/>
  <c r="L672" i="6" s="1"/>
  <c r="M672" i="6" s="1"/>
  <c r="J673" i="6"/>
  <c r="L673" i="6" s="1"/>
  <c r="M673" i="6" s="1"/>
  <c r="J674" i="6"/>
  <c r="L674" i="6" s="1"/>
  <c r="M674" i="6" s="1"/>
  <c r="J675" i="6"/>
  <c r="L675" i="6" s="1"/>
  <c r="M675" i="6" s="1"/>
  <c r="J676" i="6"/>
  <c r="L676" i="6" s="1"/>
  <c r="M676" i="6" s="1"/>
  <c r="J677" i="6"/>
  <c r="L677" i="6" s="1"/>
  <c r="M677" i="6" s="1"/>
  <c r="J678" i="6"/>
  <c r="L678" i="6" s="1"/>
  <c r="M678" i="6" s="1"/>
  <c r="J679" i="6"/>
  <c r="L679" i="6" s="1"/>
  <c r="M679" i="6" s="1"/>
  <c r="J680" i="6"/>
  <c r="L680" i="6" s="1"/>
  <c r="M680" i="6" s="1"/>
  <c r="J681" i="6"/>
  <c r="L681" i="6" s="1"/>
  <c r="M681" i="6" s="1"/>
  <c r="J682" i="6"/>
  <c r="L682" i="6" s="1"/>
  <c r="M682" i="6" s="1"/>
  <c r="J683" i="6"/>
  <c r="L683" i="6" s="1"/>
  <c r="M683" i="6" s="1"/>
  <c r="J684" i="6"/>
  <c r="L684" i="6" s="1"/>
  <c r="M684" i="6" s="1"/>
  <c r="J685" i="6"/>
  <c r="L685" i="6" s="1"/>
  <c r="M685" i="6" s="1"/>
  <c r="J686" i="6"/>
  <c r="L686" i="6" s="1"/>
  <c r="M686" i="6" s="1"/>
  <c r="J687" i="6"/>
  <c r="L687" i="6" s="1"/>
  <c r="M687" i="6" s="1"/>
  <c r="J688" i="6"/>
  <c r="L688" i="6" s="1"/>
  <c r="M688" i="6" s="1"/>
  <c r="J689" i="6"/>
  <c r="L689" i="6" s="1"/>
  <c r="M689" i="6" s="1"/>
  <c r="J690" i="6"/>
  <c r="L690" i="6" s="1"/>
  <c r="M690" i="6" s="1"/>
  <c r="J691" i="6"/>
  <c r="L691" i="6" s="1"/>
  <c r="M691" i="6" s="1"/>
  <c r="J692" i="6"/>
  <c r="L692" i="6" s="1"/>
  <c r="M692" i="6" s="1"/>
  <c r="J693" i="6"/>
  <c r="L693" i="6" s="1"/>
  <c r="M693" i="6" s="1"/>
  <c r="J694" i="6"/>
  <c r="L694" i="6" s="1"/>
  <c r="M694" i="6" s="1"/>
  <c r="J695" i="6"/>
  <c r="L695" i="6" s="1"/>
  <c r="M695" i="6" s="1"/>
  <c r="J696" i="6"/>
  <c r="L696" i="6" s="1"/>
  <c r="M696" i="6" s="1"/>
  <c r="J697" i="6"/>
  <c r="L697" i="6" s="1"/>
  <c r="M697" i="6" s="1"/>
  <c r="J698" i="6"/>
  <c r="L698" i="6" s="1"/>
  <c r="M698" i="6" s="1"/>
  <c r="J699" i="6"/>
  <c r="L699" i="6" s="1"/>
  <c r="M699" i="6" s="1"/>
  <c r="J700" i="6"/>
  <c r="L700" i="6" s="1"/>
  <c r="M700" i="6" s="1"/>
  <c r="J701" i="6"/>
  <c r="L701" i="6" s="1"/>
  <c r="M701" i="6" s="1"/>
  <c r="J702" i="6"/>
  <c r="L702" i="6" s="1"/>
  <c r="M702" i="6" s="1"/>
  <c r="J703" i="6"/>
  <c r="L703" i="6" s="1"/>
  <c r="M703" i="6" s="1"/>
  <c r="J704" i="6"/>
  <c r="L704" i="6" s="1"/>
  <c r="M704" i="6" s="1"/>
  <c r="J705" i="6"/>
  <c r="L705" i="6" s="1"/>
  <c r="M705" i="6" s="1"/>
  <c r="J706" i="6"/>
  <c r="L706" i="6" s="1"/>
  <c r="M706" i="6" s="1"/>
  <c r="J707" i="6"/>
  <c r="L707" i="6" s="1"/>
  <c r="M707" i="6" s="1"/>
  <c r="J708" i="6"/>
  <c r="L708" i="6" s="1"/>
  <c r="M708" i="6" s="1"/>
  <c r="J709" i="6"/>
  <c r="L709" i="6" s="1"/>
  <c r="M709" i="6" s="1"/>
  <c r="J710" i="6"/>
  <c r="L710" i="6" s="1"/>
  <c r="M710" i="6" s="1"/>
  <c r="J711" i="6"/>
  <c r="L711" i="6" s="1"/>
  <c r="M711" i="6" s="1"/>
  <c r="J712" i="6"/>
  <c r="L712" i="6" s="1"/>
  <c r="M712" i="6" s="1"/>
  <c r="J713" i="6"/>
  <c r="L713" i="6" s="1"/>
  <c r="M713" i="6" s="1"/>
  <c r="J714" i="6"/>
  <c r="L714" i="6" s="1"/>
  <c r="M714" i="6" s="1"/>
  <c r="J715" i="6"/>
  <c r="L715" i="6" s="1"/>
  <c r="M715" i="6" s="1"/>
  <c r="J716" i="6"/>
  <c r="L716" i="6" s="1"/>
  <c r="M716" i="6" s="1"/>
  <c r="J717" i="6"/>
  <c r="L717" i="6" s="1"/>
  <c r="M717" i="6" s="1"/>
  <c r="J718" i="6"/>
  <c r="L718" i="6" s="1"/>
  <c r="M718" i="6" s="1"/>
  <c r="J719" i="6"/>
  <c r="L719" i="6" s="1"/>
  <c r="M719" i="6" s="1"/>
  <c r="J720" i="6"/>
  <c r="L720" i="6" s="1"/>
  <c r="M720" i="6" s="1"/>
  <c r="J721" i="6"/>
  <c r="L721" i="6" s="1"/>
  <c r="M721" i="6" s="1"/>
  <c r="J722" i="6"/>
  <c r="L722" i="6" s="1"/>
  <c r="M722" i="6" s="1"/>
  <c r="J723" i="6"/>
  <c r="L723" i="6" s="1"/>
  <c r="M723" i="6" s="1"/>
  <c r="J724" i="6"/>
  <c r="L724" i="6" s="1"/>
  <c r="M724" i="6" s="1"/>
  <c r="J725" i="6"/>
  <c r="L725" i="6" s="1"/>
  <c r="M725" i="6" s="1"/>
  <c r="J726" i="6"/>
  <c r="L726" i="6" s="1"/>
  <c r="M726" i="6" s="1"/>
  <c r="J727" i="6"/>
  <c r="L727" i="6" s="1"/>
  <c r="M727" i="6" s="1"/>
  <c r="J728" i="6"/>
  <c r="L728" i="6" s="1"/>
  <c r="M728" i="6" s="1"/>
  <c r="J729" i="6"/>
  <c r="L729" i="6" s="1"/>
  <c r="M729" i="6" s="1"/>
  <c r="J730" i="6"/>
  <c r="L730" i="6" s="1"/>
  <c r="M730" i="6" s="1"/>
  <c r="J731" i="6"/>
  <c r="L731" i="6" s="1"/>
  <c r="M731" i="6" s="1"/>
  <c r="J732" i="6"/>
  <c r="L732" i="6" s="1"/>
  <c r="M732" i="6" s="1"/>
  <c r="J733" i="6"/>
  <c r="L733" i="6" s="1"/>
  <c r="M733" i="6" s="1"/>
  <c r="J734" i="6"/>
  <c r="L734" i="6" s="1"/>
  <c r="M734" i="6" s="1"/>
  <c r="J735" i="6"/>
  <c r="L735" i="6" s="1"/>
  <c r="M735" i="6" s="1"/>
  <c r="J736" i="6"/>
  <c r="L736" i="6" s="1"/>
  <c r="M736" i="6" s="1"/>
  <c r="J737" i="6"/>
  <c r="L737" i="6" s="1"/>
  <c r="M737" i="6" s="1"/>
  <c r="J738" i="6"/>
  <c r="L738" i="6" s="1"/>
  <c r="M738" i="6" s="1"/>
  <c r="J739" i="6"/>
  <c r="L739" i="6" s="1"/>
  <c r="M739" i="6" s="1"/>
  <c r="J740" i="6"/>
  <c r="L740" i="6" s="1"/>
  <c r="M740" i="6" s="1"/>
  <c r="J741" i="6"/>
  <c r="L741" i="6" s="1"/>
  <c r="M741" i="6" s="1"/>
  <c r="J742" i="6"/>
  <c r="L742" i="6" s="1"/>
  <c r="M742" i="6" s="1"/>
  <c r="J743" i="6"/>
  <c r="L743" i="6" s="1"/>
  <c r="M743" i="6" s="1"/>
  <c r="J744" i="6"/>
  <c r="L744" i="6" s="1"/>
  <c r="M744" i="6" s="1"/>
  <c r="J745" i="6"/>
  <c r="L745" i="6" s="1"/>
  <c r="M745" i="6" s="1"/>
  <c r="J746" i="6"/>
  <c r="L746" i="6" s="1"/>
  <c r="M746" i="6" s="1"/>
  <c r="J747" i="6"/>
  <c r="L747" i="6" s="1"/>
  <c r="M747" i="6" s="1"/>
  <c r="J748" i="6"/>
  <c r="L748" i="6" s="1"/>
  <c r="M748" i="6" s="1"/>
  <c r="J749" i="6"/>
  <c r="L749" i="6" s="1"/>
  <c r="M749" i="6" s="1"/>
  <c r="J750" i="6"/>
  <c r="L750" i="6" s="1"/>
  <c r="M750" i="6" s="1"/>
  <c r="J751" i="6"/>
  <c r="L751" i="6" s="1"/>
  <c r="M751" i="6" s="1"/>
  <c r="J752" i="6"/>
  <c r="L752" i="6" s="1"/>
  <c r="M752" i="6" s="1"/>
  <c r="J753" i="6"/>
  <c r="L753" i="6" s="1"/>
  <c r="M753" i="6" s="1"/>
  <c r="J754" i="6"/>
  <c r="L754" i="6" s="1"/>
  <c r="M754" i="6" s="1"/>
  <c r="J755" i="6"/>
  <c r="L755" i="6" s="1"/>
  <c r="M755" i="6" s="1"/>
  <c r="J756" i="6"/>
  <c r="L756" i="6" s="1"/>
  <c r="M756" i="6" s="1"/>
  <c r="J757" i="6"/>
  <c r="L757" i="6" s="1"/>
  <c r="M757" i="6" s="1"/>
  <c r="J758" i="6"/>
  <c r="L758" i="6" s="1"/>
  <c r="M758" i="6" s="1"/>
  <c r="J759" i="6"/>
  <c r="L759" i="6" s="1"/>
  <c r="M759" i="6" s="1"/>
  <c r="J760" i="6"/>
  <c r="L760" i="6" s="1"/>
  <c r="M760" i="6" s="1"/>
  <c r="J761" i="6"/>
  <c r="L761" i="6" s="1"/>
  <c r="M761" i="6" s="1"/>
  <c r="J762" i="6"/>
  <c r="L762" i="6" s="1"/>
  <c r="M762" i="6" s="1"/>
  <c r="J763" i="6"/>
  <c r="L763" i="6" s="1"/>
  <c r="M763" i="6" s="1"/>
  <c r="J764" i="6"/>
  <c r="L764" i="6" s="1"/>
  <c r="M764" i="6" s="1"/>
  <c r="J765" i="6"/>
  <c r="L765" i="6" s="1"/>
  <c r="M765" i="6" s="1"/>
  <c r="J766" i="6"/>
  <c r="L766" i="6" s="1"/>
  <c r="M766" i="6" s="1"/>
  <c r="J767" i="6"/>
  <c r="L767" i="6" s="1"/>
  <c r="M767" i="6" s="1"/>
  <c r="J768" i="6"/>
  <c r="L768" i="6" s="1"/>
  <c r="M768" i="6" s="1"/>
  <c r="J769" i="6"/>
  <c r="L769" i="6" s="1"/>
  <c r="M769" i="6" s="1"/>
  <c r="J770" i="6"/>
  <c r="L770" i="6" s="1"/>
  <c r="M770" i="6" s="1"/>
  <c r="J771" i="6"/>
  <c r="L771" i="6" s="1"/>
  <c r="M771" i="6" s="1"/>
  <c r="J772" i="6"/>
  <c r="L772" i="6" s="1"/>
  <c r="M772" i="6" s="1"/>
  <c r="J773" i="6"/>
  <c r="L773" i="6" s="1"/>
  <c r="M773" i="6" s="1"/>
  <c r="J774" i="6"/>
  <c r="L774" i="6" s="1"/>
  <c r="M774" i="6" s="1"/>
  <c r="J775" i="6"/>
  <c r="L775" i="6" s="1"/>
  <c r="M775" i="6" s="1"/>
  <c r="J776" i="6"/>
  <c r="L776" i="6" s="1"/>
  <c r="M776" i="6" s="1"/>
  <c r="J777" i="6"/>
  <c r="L777" i="6" s="1"/>
  <c r="M777" i="6" s="1"/>
  <c r="J778" i="6"/>
  <c r="L778" i="6" s="1"/>
  <c r="M778" i="6" s="1"/>
  <c r="J779" i="6"/>
  <c r="L779" i="6" s="1"/>
  <c r="M779" i="6" s="1"/>
  <c r="J780" i="6"/>
  <c r="L780" i="6" s="1"/>
  <c r="M780" i="6" s="1"/>
  <c r="J781" i="6"/>
  <c r="L781" i="6" s="1"/>
  <c r="M781" i="6" s="1"/>
  <c r="J782" i="6"/>
  <c r="L782" i="6" s="1"/>
  <c r="M782" i="6" s="1"/>
  <c r="J783" i="6"/>
  <c r="L783" i="6" s="1"/>
  <c r="M783" i="6" s="1"/>
  <c r="J784" i="6"/>
  <c r="L784" i="6" s="1"/>
  <c r="M784" i="6" s="1"/>
  <c r="J785" i="6"/>
  <c r="L785" i="6" s="1"/>
  <c r="M785" i="6" s="1"/>
  <c r="J786" i="6"/>
  <c r="L786" i="6" s="1"/>
  <c r="M786" i="6" s="1"/>
  <c r="J787" i="6"/>
  <c r="L787" i="6" s="1"/>
  <c r="M787" i="6" s="1"/>
  <c r="J788" i="6"/>
  <c r="L788" i="6" s="1"/>
  <c r="M788" i="6" s="1"/>
  <c r="J789" i="6"/>
  <c r="L789" i="6" s="1"/>
  <c r="M789" i="6" s="1"/>
  <c r="J790" i="6"/>
  <c r="L790" i="6" s="1"/>
  <c r="M790" i="6" s="1"/>
  <c r="J791" i="6"/>
  <c r="L791" i="6" s="1"/>
  <c r="M791" i="6" s="1"/>
  <c r="J792" i="6"/>
  <c r="L792" i="6" s="1"/>
  <c r="M792" i="6" s="1"/>
  <c r="J793" i="6"/>
  <c r="L793" i="6" s="1"/>
  <c r="M793" i="6" s="1"/>
  <c r="J794" i="6"/>
  <c r="L794" i="6" s="1"/>
  <c r="M794" i="6" s="1"/>
  <c r="J795" i="6"/>
  <c r="L795" i="6" s="1"/>
  <c r="M795" i="6" s="1"/>
  <c r="J501" i="6"/>
  <c r="L501" i="6" s="1"/>
  <c r="M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6"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6"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6"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<sst xmlns="http://schemas.openxmlformats.org/spreadsheetml/2006/main" count="12700" uniqueCount="1847">
  <si>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</si>
  <si>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</si>
  <si>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</si>
  <si>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</si>
  <si>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</si>
  <si>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</si>
  <si>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</si>
  <si>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</si>
  <si>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</si>
  <si>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</si>
  <si>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</si>
  <si>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</si>
  <si>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</si>
  <si>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</si>
  <si>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</si>
  <si>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</si>
  <si>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</si>
  <si>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</si>
  <si>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</si>
  <si>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</si>
  <si>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</si>
  <si>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</si>
  <si>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</si>
  <si>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</si>
  <si>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</si>
  <si>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</si>
  <si>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</si>
  <si>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</si>
  <si>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</si>
  <si>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</si>
  <si>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</si>
  <si>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</si>
  <si>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</si>
  <si>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</si>
  <si>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</si>
  <si>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</si>
  <si>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</si>
  <si>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</si>
  <si>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</si>
  <si>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</si>
  <si>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</si>
  <si>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</si>
  <si>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</si>
  <si>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</si>
  <si>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</si>
  <si>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</si>
  <si>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</si>
  <si>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</si>
  <si>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</si>
  <si>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</si>
  <si>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</si>
  <si>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</si>
  <si>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</si>
  <si>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</si>
  <si>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</si>
  <si>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</si>
  <si>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</si>
  <si>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</si>
  <si>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</si>
  <si>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</si>
  <si>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</si>
  <si>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</si>
  <si>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</si>
  <si>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</si>
  <si>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</si>
  <si>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</si>
  <si>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</si>
  <si>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</si>
  <si>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</si>
  <si>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</si>
  <si>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</si>
  <si>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</si>
  <si>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</si>
  <si>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</si>
  <si>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</si>
  <si>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</si>
  <si>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</si>
  <si>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</si>
  <si>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</si>
  <si>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</si>
  <si>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</si>
  <si>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</si>
  <si>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</si>
  <si>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</si>
  <si>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</si>
  <si>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</si>
  <si>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</si>
  <si>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</si>
  <si>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</si>
  <si>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</si>
  <si>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</si>
  <si>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</si>
  <si>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</si>
  <si>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</si>
  <si>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</si>
  <si>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</si>
  <si>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</si>
  <si>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</si>
  <si>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</si>
  <si>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</si>
  <si>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</si>
  <si>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</si>
  <si>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</si>
  <si>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</si>
  <si>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</si>
  <si>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</si>
  <si>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</si>
  <si>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</si>
  <si>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</si>
  <si>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</si>
  <si>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</si>
  <si>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</si>
  <si>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</si>
  <si>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</si>
  <si>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</si>
  <si>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</si>
  <si>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</si>
  <si>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</si>
  <si>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</si>
  <si>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</si>
  <si>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</si>
  <si>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</si>
  <si>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</si>
  <si>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</si>
  <si>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</si>
  <si>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</si>
  <si>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</si>
  <si>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</si>
  <si>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</si>
  <si>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</si>
  <si>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</si>
  <si>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</si>
  <si>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</si>
  <si>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</si>
  <si>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</si>
  <si>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</si>
  <si>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</si>
  <si>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</si>
  <si>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</si>
  <si>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</si>
  <si>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</si>
  <si>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</si>
  <si>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</si>
  <si>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</si>
  <si>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</si>
  <si>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</si>
  <si>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</si>
  <si>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</si>
  <si>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</si>
  <si>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</si>
  <si>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</si>
  <si>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</si>
  <si>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</si>
  <si>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</si>
  <si>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</si>
  <si>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</si>
  <si>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</si>
  <si>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</si>
  <si>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</si>
  <si>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</si>
  <si>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</si>
  <si>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</si>
  <si>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</si>
  <si>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</si>
  <si>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</si>
  <si>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</si>
  <si>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</si>
  <si>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</si>
  <si>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</si>
  <si>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</si>
  <si>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</si>
  <si>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</si>
  <si>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</si>
  <si>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</si>
  <si>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</si>
  <si>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</si>
  <si>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</si>
  <si>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</si>
  <si>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</si>
  <si>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</si>
  <si>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</si>
  <si>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</si>
  <si>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</si>
  <si>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</si>
  <si>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</si>
  <si>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</si>
  <si>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</si>
  <si>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</si>
  <si>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</si>
  <si>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</si>
  <si>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</si>
  <si>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</si>
  <si>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</si>
  <si>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</si>
  <si>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</si>
  <si>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</si>
  <si>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</si>
  <si>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</si>
  <si>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</si>
  <si>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</si>
  <si>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</si>
  <si>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</si>
  <si>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</si>
  <si>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</si>
  <si>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</si>
  <si>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</si>
  <si>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</si>
  <si>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</si>
  <si>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</si>
  <si>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</si>
  <si>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</si>
  <si>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</si>
  <si>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</si>
  <si>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</si>
  <si>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</si>
  <si>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</si>
  <si>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</si>
  <si>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</si>
  <si>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</si>
  <si>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</si>
  <si>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</si>
  <si>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</si>
  <si>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</si>
  <si>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</si>
  <si>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</si>
  <si>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</si>
  <si>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</si>
  <si>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</si>
  <si>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</si>
  <si>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</si>
  <si>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</si>
  <si>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</si>
  <si>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</si>
  <si>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</si>
  <si>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</si>
  <si>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</si>
  <si>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</si>
  <si>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</si>
  <si>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</si>
  <si>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</si>
  <si>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</si>
  <si>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</si>
  <si>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</si>
  <si>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</si>
  <si>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</si>
  <si>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</si>
  <si>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</si>
  <si>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</si>
  <si>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</si>
  <si>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</si>
  <si>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</si>
  <si>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</si>
  <si>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</si>
  <si>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</si>
  <si>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</si>
  <si>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</si>
  <si>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</si>
  <si>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</si>
  <si>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</si>
  <si>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</si>
  <si>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</si>
  <si>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</si>
  <si>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</si>
  <si>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</si>
  <si>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</si>
  <si>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</si>
  <si>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</si>
  <si>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</si>
  <si>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</si>
  <si>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</si>
  <si>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</si>
  <si>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</si>
  <si>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</si>
  <si>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</si>
  <si>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</si>
  <si>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</si>
  <si>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</si>
  <si>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</si>
  <si>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</si>
  <si>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</si>
  <si>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</si>
  <si>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</si>
  <si>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</si>
  <si>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</si>
  <si>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</si>
  <si>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</si>
  <si>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</si>
  <si>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</si>
  <si>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</si>
  <si>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</si>
  <si>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</si>
  <si>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</si>
  <si>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</si>
  <si>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</si>
  <si>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</si>
  <si>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</si>
  <si>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</si>
  <si>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</si>
  <si>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</si>
  <si>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</si>
  <si>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</si>
  <si>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</si>
  <si>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</si>
  <si>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</si>
  <si>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</si>
  <si>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</si>
  <si>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</si>
  <si>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</si>
  <si>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</si>
  <si>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</si>
  <si>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</si>
  <si>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</si>
  <si>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</si>
  <si>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</si>
  <si>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</si>
  <si>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</si>
  <si>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</si>
  <si>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</si>
  <si>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</si>
  <si>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</si>
  <si>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</si>
  <si>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</si>
  <si>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</si>
  <si>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</si>
  <si>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</si>
  <si>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</si>
  <si>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</si>
  <si>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</si>
  <si>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</si>
  <si>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</si>
  <si>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</si>
  <si>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</si>
  <si>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</si>
  <si>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</si>
  <si>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</si>
  <si>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</si>
  <si>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</si>
  <si>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</si>
  <si>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</si>
  <si>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</si>
  <si>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</si>
  <si>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</si>
  <si>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</si>
  <si>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</si>
  <si>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</si>
  <si>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</si>
  <si>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</si>
  <si>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</si>
  <si>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</si>
  <si>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</si>
  <si>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</si>
  <si>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</si>
  <si>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</si>
  <si>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</si>
  <si>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</si>
  <si>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</si>
  <si>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</si>
  <si>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</si>
  <si>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</si>
  <si>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</si>
  <si>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</si>
  <si>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</si>
  <si>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</si>
  <si>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</si>
  <si>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</si>
  <si>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</si>
  <si>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</si>
  <si>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</si>
  <si>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</si>
  <si>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</si>
  <si>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</si>
  <si>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</si>
  <si>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</si>
  <si>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</si>
  <si>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</si>
  <si>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</si>
  <si>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</si>
  <si>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</si>
  <si>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</si>
  <si>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</si>
  <si>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</si>
  <si>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</si>
  <si>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</si>
  <si>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</si>
  <si>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</si>
  <si>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</si>
  <si>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</si>
  <si>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</si>
  <si>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</si>
  <si>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</si>
  <si>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</si>
  <si>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</si>
  <si>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</si>
  <si>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</si>
  <si>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</si>
  <si>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</si>
  <si>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</si>
  <si>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</si>
  <si>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</si>
  <si>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</si>
  <si>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</si>
  <si>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</si>
  <si>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</si>
  <si>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</si>
  <si>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</si>
  <si>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</si>
  <si>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</si>
  <si>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</si>
  <si>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</si>
  <si>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</si>
  <si>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</si>
  <si>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</si>
  <si>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</si>
  <si>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</si>
  <si>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</si>
  <si>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</si>
  <si>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</si>
  <si>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</si>
  <si>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</si>
  <si>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</si>
  <si>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</si>
  <si>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</si>
  <si>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</si>
  <si>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</si>
  <si>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</si>
  <si>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</si>
  <si>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</si>
  <si>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</si>
  <si>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</si>
  <si>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</si>
  <si>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</si>
  <si>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</si>
  <si>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</si>
  <si>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</si>
  <si>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</si>
  <si>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</si>
  <si>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</si>
  <si>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</si>
  <si>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</si>
  <si>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</si>
  <si>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</si>
  <si>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</si>
  <si>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</si>
  <si>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</si>
  <si>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</si>
  <si>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</si>
  <si>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</si>
  <si>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</si>
  <si>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</si>
  <si>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</si>
  <si>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</si>
  <si>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</si>
  <si>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</si>
  <si>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</si>
  <si>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</si>
  <si>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</si>
  <si>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</si>
  <si>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</si>
  <si>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</si>
  <si>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</si>
  <si>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</si>
  <si>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</si>
  <si>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</si>
  <si>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</si>
  <si>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</si>
  <si>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</si>
  <si>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</si>
  <si>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</si>
  <si>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</si>
  <si>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</si>
  <si>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</si>
  <si>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</si>
  <si>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</si>
  <si>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</si>
  <si>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</si>
  <si>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</si>
  <si>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</si>
  <si>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</si>
  <si>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</si>
  <si>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</si>
  <si>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</si>
  <si>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</si>
  <si>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</si>
  <si>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</si>
  <si>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</si>
  <si>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</si>
  <si>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</si>
  <si>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</si>
  <si>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</si>
  <si>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</si>
  <si>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</si>
  <si>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</si>
  <si>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</si>
  <si>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</si>
  <si>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</si>
  <si>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</si>
  <si>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</si>
  <si>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</si>
  <si>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</si>
  <si>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</si>
  <si>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</si>
  <si>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</si>
  <si>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</si>
  <si>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</si>
  <si>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</si>
  <si>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</si>
  <si>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</si>
  <si>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</si>
  <si>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</si>
  <si>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</si>
  <si>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</si>
  <si>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</si>
  <si>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</si>
  <si>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</si>
  <si>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</si>
  <si>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</si>
  <si>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</si>
  <si>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</si>
  <si>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</si>
  <si>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</si>
  <si>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</si>
  <si>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</si>
  <si>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</si>
  <si>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</si>
  <si>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</si>
  <si>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</si>
  <si>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</si>
  <si>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</si>
  <si>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</si>
  <si>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</si>
  <si>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</si>
  <si>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</si>
  <si>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</si>
  <si>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</si>
  <si>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</si>
  <si>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</si>
  <si>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</si>
  <si>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</si>
  <si>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</si>
  <si>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</si>
  <si>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</si>
  <si>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</si>
  <si>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</si>
  <si>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</si>
  <si>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</si>
  <si>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</si>
  <si>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</si>
  <si>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</si>
  <si>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</si>
  <si>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</si>
  <si>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</si>
  <si>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</si>
  <si>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</si>
  <si>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</si>
  <si>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</si>
  <si>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</si>
  <si>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</si>
  <si>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</si>
  <si>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</si>
  <si>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</si>
  <si>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</si>
  <si>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</si>
  <si>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</si>
  <si>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</si>
  <si>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</si>
  <si>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</si>
  <si>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</si>
  <si>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</si>
  <si>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</si>
  <si>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</si>
  <si>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</si>
  <si>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</si>
  <si>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</si>
  <si>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</si>
  <si>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</si>
  <si>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</si>
  <si>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</si>
  <si>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</si>
  <si>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</si>
  <si>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</si>
  <si>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</si>
  <si>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</si>
  <si>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</si>
  <si>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</si>
  <si>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</si>
  <si>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</si>
  <si>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</si>
  <si>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</si>
  <si>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</si>
  <si>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</si>
  <si>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</si>
  <si>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</si>
  <si>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</si>
  <si>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</si>
  <si>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</si>
  <si>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</si>
  <si>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</si>
  <si>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</si>
  <si>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</si>
  <si>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</si>
  <si>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</si>
  <si>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</si>
  <si>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</si>
  <si>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</si>
  <si>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</si>
  <si>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</si>
  <si>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</si>
  <si>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</si>
  <si>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</si>
  <si>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</si>
  <si>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</si>
  <si>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</si>
  <si>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</si>
  <si>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</si>
  <si>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</si>
  <si>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</si>
  <si>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</si>
  <si>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</si>
  <si>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</si>
  <si>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</si>
  <si>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</si>
  <si>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</si>
  <si>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</si>
  <si>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</si>
  <si>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</si>
  <si>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</si>
  <si>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</si>
  <si>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</si>
  <si>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</si>
  <si>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</si>
  <si>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</si>
  <si>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</si>
  <si>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</si>
  <si>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</si>
  <si>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</si>
  <si>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</si>
  <si>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</si>
  <si>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</si>
  <si>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</si>
  <si>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</si>
  <si>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</si>
  <si>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</si>
  <si>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</si>
  <si>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</si>
  <si>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</si>
  <si>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</si>
  <si>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</si>
  <si>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</si>
  <si>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</si>
  <si>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</si>
  <si>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</si>
  <si>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</si>
  <si>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</si>
  <si>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</si>
  <si>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</si>
  <si>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</si>
  <si>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</si>
  <si>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</si>
  <si>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</si>
  <si>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</si>
  <si>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</si>
  <si>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</si>
  <si>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</si>
  <si>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</si>
  <si>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</si>
  <si>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</si>
  <si>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</si>
  <si>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</si>
  <si>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</si>
  <si>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</si>
  <si>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</si>
  <si>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</si>
  <si>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</si>
  <si>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</si>
  <si>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</si>
  <si>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</si>
  <si>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</si>
  <si>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</si>
  <si>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</si>
  <si>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</si>
  <si>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</si>
  <si>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</si>
  <si>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</si>
  <si>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</si>
  <si>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</si>
  <si>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</si>
  <si>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</si>
  <si>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</si>
  <si>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</si>
  <si>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</si>
  <si>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</si>
  <si>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</si>
  <si>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</si>
  <si>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</si>
  <si>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</si>
  <si>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</si>
  <si>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</si>
  <si>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</si>
  <si>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</si>
  <si>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</si>
  <si>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</si>
  <si>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</si>
  <si>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</si>
  <si>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</si>
  <si>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</si>
  <si>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</si>
  <si>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</si>
  <si>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</si>
  <si>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</si>
  <si>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</si>
  <si>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</si>
  <si>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</si>
  <si>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</si>
  <si>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</si>
  <si>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</si>
  <si>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</si>
  <si>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</si>
  <si>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</si>
  <si>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</si>
  <si>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</si>
  <si>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</si>
  <si>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</si>
  <si>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</si>
  <si>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</si>
  <si>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</si>
  <si>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</si>
  <si>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</si>
  <si>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</si>
  <si>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</si>
  <si>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</si>
  <si>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</si>
  <si>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</si>
  <si>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</si>
  <si>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</si>
  <si>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</si>
  <si>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</si>
  <si>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</si>
  <si>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</si>
  <si>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</si>
  <si>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</si>
  <si>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</si>
  <si>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</si>
  <si>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</si>
  <si>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</si>
  <si>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</si>
  <si>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</si>
  <si>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</si>
  <si>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</si>
  <si>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</si>
  <si>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</si>
  <si>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</si>
  <si>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</si>
  <si>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</si>
  <si>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</si>
  <si>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</si>
  <si>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</si>
  <si>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</si>
  <si>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</si>
  <si>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</si>
  <si>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</si>
  <si>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</si>
  <si>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</si>
  <si>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</si>
  <si>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</si>
  <si>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</si>
  <si>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</si>
  <si>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</si>
  <si>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</si>
  <si>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</si>
  <si>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</si>
  <si>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</si>
  <si>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</si>
  <si>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</si>
  <si>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</si>
  <si>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</si>
  <si>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</si>
  <si>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</si>
  <si>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</si>
  <si>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</si>
  <si>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</si>
  <si>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</si>
  <si>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</si>
  <si>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</si>
  <si>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</si>
  <si>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</si>
  <si>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</si>
  <si>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</si>
  <si>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</si>
  <si>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</si>
  <si>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</si>
  <si>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</si>
  <si>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</si>
  <si>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</si>
  <si>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</si>
  <si>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</si>
  <si>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</si>
  <si>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</si>
  <si>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</si>
  <si>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</si>
  <si>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</si>
  <si>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</si>
  <si>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</si>
  <si>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</si>
  <si>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</si>
  <si>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</si>
  <si>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</si>
  <si>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</si>
  <si>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</si>
  <si>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</si>
  <si>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</si>
  <si>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</si>
  <si>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</si>
  <si>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</si>
  <si>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</si>
  <si>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</si>
  <si>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</si>
  <si>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</si>
  <si>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</si>
  <si>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</si>
  <si>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</si>
  <si>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</si>
  <si>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</si>
  <si>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</si>
  <si>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</si>
  <si>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</si>
  <si>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</si>
  <si>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</si>
  <si>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</si>
  <si>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</si>
  <si>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</si>
  <si>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</si>
  <si>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</si>
  <si>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</si>
  <si>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</si>
  <si>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</si>
  <si>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</si>
  <si>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</si>
  <si>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</si>
  <si>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</si>
  <si>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</si>
  <si>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</si>
  <si>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</si>
  <si>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</si>
  <si>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</si>
  <si>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</si>
  <si>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</si>
  <si>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</si>
  <si>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</si>
  <si>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</si>
  <si>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</si>
  <si>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</si>
  <si>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</si>
  <si>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</si>
  <si>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</si>
  <si>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</si>
  <si>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</si>
  <si>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</si>
  <si>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</si>
  <si>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</si>
  <si>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</si>
  <si>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</si>
  <si>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</si>
  <si>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</si>
  <si>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</si>
  <si>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</si>
  <si>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</si>
  <si>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</si>
  <si>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</si>
  <si>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</si>
  <si>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</si>
  <si>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</si>
  <si>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</si>
  <si>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</si>
  <si>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</si>
  <si>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</si>
  <si>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</si>
  <si>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</si>
  <si>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</si>
  <si>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</si>
  <si>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</si>
  <si>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</si>
  <si>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</si>
  <si>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</si>
  <si>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</si>
  <si>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</si>
  <si>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</si>
  <si>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</si>
  <si>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</si>
  <si>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</si>
  <si>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</si>
  <si>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</si>
  <si>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</si>
  <si>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</si>
  <si>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</si>
  <si>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</si>
  <si>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</si>
  <si>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</si>
  <si>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</si>
  <si>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</si>
  <si>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</si>
  <si>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</si>
  <si>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</si>
  <si>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</si>
  <si>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</si>
  <si>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</si>
  <si>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</si>
  <si>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</si>
  <si>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</si>
  <si>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</si>
  <si>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</si>
  <si>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</si>
  <si>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</si>
  <si>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</si>
  <si>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</si>
  <si>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</si>
  <si>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</si>
  <si>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</si>
  <si>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</si>
  <si>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</si>
  <si>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</si>
  <si>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</si>
  <si>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</si>
  <si>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</si>
  <si>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</si>
  <si>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</si>
  <si>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</si>
  <si>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</si>
  <si>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</si>
  <si>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</si>
  <si>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</si>
  <si>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</si>
  <si>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</si>
  <si>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</si>
  <si>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</si>
  <si>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</si>
  <si>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</si>
  <si>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</si>
  <si>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</si>
  <si>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</si>
  <si>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</si>
  <si>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</si>
  <si>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</si>
  <si>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</si>
  <si>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</si>
  <si>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</si>
  <si>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</si>
  <si>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</si>
  <si>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</si>
  <si>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</si>
  <si>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</si>
  <si>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</si>
  <si>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</si>
  <si>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</si>
  <si>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</si>
  <si>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</si>
  <si>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</si>
  <si>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</si>
  <si>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</si>
  <si>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</si>
  <si>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</si>
  <si>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</si>
  <si>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</si>
  <si>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</si>
  <si>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</si>
  <si>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</si>
  <si>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</si>
  <si>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</si>
  <si>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</si>
  <si>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</si>
  <si>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</si>
  <si>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</si>
  <si>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</si>
  <si>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</si>
  <si>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</si>
  <si>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</si>
  <si>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</si>
  <si>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</si>
  <si>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</si>
  <si>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</si>
  <si>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</si>
  <si>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</si>
  <si>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</si>
  <si>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</si>
  <si>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</si>
  <si>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</si>
  <si>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</si>
  <si>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</si>
  <si>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</si>
  <si>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</si>
  <si>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</si>
  <si>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</si>
  <si>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</si>
  <si>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</si>
  <si>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</si>
  <si>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</si>
  <si>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</si>
  <si>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</si>
  <si>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</si>
  <si>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</si>
  <si>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</si>
  <si>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</si>
  <si>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</si>
  <si>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</si>
  <si>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</si>
  <si>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</si>
  <si>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</si>
  <si>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</si>
  <si>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</si>
  <si>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</si>
  <si>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</si>
  <si>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</si>
  <si>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</si>
  <si>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</si>
  <si>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</si>
  <si>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</si>
  <si>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</si>
  <si>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</si>
  <si>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</si>
  <si>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</si>
  <si>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</si>
  <si>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</si>
  <si>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</si>
  <si>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</si>
  <si>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</si>
  <si>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</si>
  <si>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</si>
  <si>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</si>
  <si>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</si>
  <si>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</si>
  <si>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</si>
  <si>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</si>
  <si>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</si>
  <si>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</si>
  <si>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</si>
  <si>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</si>
  <si>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</si>
  <si>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</si>
  <si>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</si>
  <si>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</si>
  <si>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</si>
  <si>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</si>
  <si>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</si>
  <si>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</si>
  <si>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</si>
  <si>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</si>
  <si>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</si>
  <si>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</si>
  <si>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</si>
  <si>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</si>
  <si>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</si>
  <si>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</si>
  <si>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</si>
  <si>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</si>
  <si>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</si>
  <si>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</si>
  <si>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</si>
  <si>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</si>
  <si>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</si>
  <si>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</si>
  <si>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</si>
  <si>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</si>
  <si>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</si>
  <si>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</si>
  <si>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</si>
  <si>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</si>
  <si>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</si>
  <si>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</si>
  <si>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</si>
  <si>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</si>
  <si>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</si>
  <si>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</si>
  <si>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</si>
  <si>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</si>
  <si>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</si>
  <si>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</si>
  <si>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</si>
  <si>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</si>
  <si>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</si>
  <si>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</si>
  <si>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</si>
  <si>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</si>
  <si>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</si>
  <si>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</si>
  <si>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</si>
  <si>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</si>
  <si>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</si>
  <si>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</si>
  <si>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</si>
  <si>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</si>
  <si>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</si>
  <si>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</si>
  <si>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</si>
  <si>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</si>
  <si>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</si>
  <si>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</si>
  <si>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</si>
  <si>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</si>
  <si>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</si>
  <si>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</si>
  <si>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</si>
  <si>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</si>
  <si>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</si>
  <si>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</si>
  <si>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</si>
  <si>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</si>
  <si>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</si>
  <si>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</si>
  <si>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</si>
  <si>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</si>
  <si>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</si>
  <si>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</si>
  <si>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</si>
  <si>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</si>
  <si>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</si>
  <si>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</si>
  <si>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</si>
  <si>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</si>
  <si>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</si>
  <si>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</si>
  <si>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</si>
  <si>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</si>
  <si>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</si>
  <si>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</si>
  <si>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</si>
  <si>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</si>
  <si>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</si>
  <si>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</si>
  <si>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</si>
  <si>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</si>
  <si>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</si>
  <si>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</si>
  <si>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</si>
  <si>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</si>
  <si>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</si>
  <si>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</si>
  <si>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</si>
  <si>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</si>
  <si>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</si>
  <si>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</si>
  <si>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</si>
  <si>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</si>
  <si>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</si>
  <si>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</si>
  <si>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</si>
  <si>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</si>
  <si>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</si>
  <si>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</si>
  <si>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</si>
  <si>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</si>
  <si>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</si>
  <si>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</si>
  <si>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</si>
  <si>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</si>
  <si>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</si>
  <si>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</si>
  <si>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</si>
  <si>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</si>
  <si>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</si>
  <si>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</si>
  <si>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</si>
  <si>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</si>
  <si>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</si>
  <si>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</si>
  <si>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</si>
  <si>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</si>
  <si>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</si>
  <si>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</si>
  <si>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</si>
  <si>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</si>
  <si>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</si>
  <si>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</si>
  <si>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</si>
  <si>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</si>
  <si>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</si>
  <si>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</si>
  <si>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</si>
  <si>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</si>
  <si>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</si>
  <si>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</si>
  <si>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</si>
  <si>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</si>
  <si>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</si>
  <si>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</si>
  <si>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</si>
  <si>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</si>
  <si>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</si>
  <si>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</si>
  <si>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</si>
  <si>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</si>
  <si>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</si>
  <si>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</si>
  <si>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</si>
  <si>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</si>
  <si>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</si>
  <si>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</si>
  <si>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</si>
  <si>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</si>
  <si>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</si>
  <si>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</si>
  <si>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</si>
  <si>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</si>
  <si>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</si>
  <si>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</si>
  <si>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</si>
  <si>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</si>
  <si>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</si>
  <si>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</si>
  <si>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</si>
  <si>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</si>
  <si>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</si>
  <si>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</si>
  <si>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</si>
  <si>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</si>
  <si>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</si>
  <si>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</si>
  <si>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</si>
  <si>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</si>
  <si>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</si>
  <si>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</si>
  <si>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</si>
  <si>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</si>
  <si>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</si>
  <si>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</si>
  <si>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</si>
  <si>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</si>
  <si>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</si>
  <si>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</si>
  <si>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</si>
  <si>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</si>
  <si>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</si>
  <si>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</si>
  <si>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</si>
  <si>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</si>
  <si>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</si>
  <si>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</si>
  <si>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</si>
  <si>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</si>
  <si>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</si>
  <si>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</si>
  <si>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</si>
  <si>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</si>
  <si>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</si>
  <si>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</si>
  <si>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</si>
  <si>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</si>
  <si>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</si>
  <si>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</si>
  <si>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</si>
  <si>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</si>
  <si>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</si>
  <si>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</si>
  <si>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</si>
  <si>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</si>
  <si>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</si>
  <si>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</si>
  <si>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</si>
  <si>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</si>
  <si>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</si>
  <si>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</si>
  <si>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</si>
  <si>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</si>
  <si>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</si>
  <si>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</si>
  <si>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</si>
  <si>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</si>
  <si>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</si>
  <si>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</si>
  <si>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</si>
  <si>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</si>
  <si>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</si>
  <si>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</si>
  <si>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</si>
  <si>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</si>
  <si>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</si>
  <si>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</si>
  <si>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</si>
  <si>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</si>
  <si>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</si>
  <si>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</si>
  <si>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</si>
  <si>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</si>
  <si>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</si>
  <si>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</si>
  <si>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</si>
  <si>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</si>
  <si>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</si>
  <si>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</si>
  <si>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</si>
  <si>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</si>
  <si>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</si>
  <si>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</si>
  <si>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</si>
  <si>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</si>
  <si>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</si>
  <si>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</si>
  <si>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</si>
  <si>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</si>
  <si>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</si>
  <si>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</si>
  <si>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</si>
  <si>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</si>
  <si>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</si>
  <si>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</si>
  <si>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</si>
  <si>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</si>
  <si>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</si>
  <si>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</si>
  <si>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</si>
  <si>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</si>
  <si>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</si>
  <si>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</si>
  <si>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</si>
  <si>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</si>
  <si>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</si>
  <si>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</si>
  <si>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</si>
  <si>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</si>
  <si>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</si>
  <si>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</si>
  <si>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</si>
  <si>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</si>
  <si>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</si>
  <si>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</si>
  <si>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</si>
  <si>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</si>
  <si>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</si>
  <si>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</si>
  <si>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</si>
  <si>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</si>
  <si>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</si>
  <si>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</si>
  <si>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</si>
  <si>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</si>
  <si>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</si>
  <si>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</si>
  <si>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</si>
  <si>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</si>
  <si>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</si>
  <si>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</si>
  <si>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</si>
  <si>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</si>
  <si>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</si>
  <si>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</si>
  <si>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</si>
  <si>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</si>
  <si>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</si>
  <si>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</si>
  <si>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</si>
  <si>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</si>
  <si>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</si>
  <si>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</si>
  <si>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</si>
  <si>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</si>
  <si>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</si>
  <si>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</si>
  <si>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</si>
  <si>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</si>
  <si>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</si>
  <si>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</si>
  <si>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</si>
  <si>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</si>
  <si>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</si>
  <si>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</si>
  <si>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</si>
  <si>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</si>
  <si>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</si>
  <si>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</si>
  <si>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</si>
  <si>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</si>
  <si>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</si>
  <si>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</si>
  <si>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</si>
  <si>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</si>
  <si>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</si>
  <si>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</si>
  <si>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</si>
  <si>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</si>
  <si>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</si>
  <si>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</si>
  <si>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</si>
  <si>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</si>
  <si>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</si>
  <si>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</si>
  <si>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</si>
  <si>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</si>
  <si>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</si>
  <si>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</si>
  <si>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</si>
  <si>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</si>
  <si>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</si>
  <si>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</si>
  <si>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</si>
  <si>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</si>
  <si>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</si>
  <si>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</si>
  <si>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</si>
  <si>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</si>
  <si>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</si>
  <si>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</si>
  <si>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</si>
  <si>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</si>
  <si>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</si>
  <si>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</si>
  <si>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</si>
  <si>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</si>
  <si>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</si>
  <si>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</si>
  <si>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</si>
  <si>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</si>
  <si>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</si>
  <si>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</si>
  <si>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</si>
  <si>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</si>
  <si>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</si>
  <si>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</si>
  <si>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</si>
  <si>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</si>
  <si>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</si>
  <si>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</si>
  <si>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</si>
  <si>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</si>
  <si>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</si>
  <si>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</si>
  <si>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</si>
  <si>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</si>
  <si>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</si>
  <si>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</si>
  <si>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</si>
  <si>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</si>
  <si>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</si>
  <si>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</si>
  <si>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</si>
  <si>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</si>
  <si>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</si>
  <si>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</si>
  <si>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</si>
  <si>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</si>
  <si>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</si>
  <si>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</si>
  <si>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</si>
  <si>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</si>
  <si>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</si>
  <si>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</si>
  <si>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</si>
  <si>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</si>
  <si>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</si>
  <si>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</si>
  <si>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</si>
  <si>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</si>
  <si>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</si>
  <si>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</si>
  <si>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</si>
  <si>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</si>
  <si>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</si>
  <si>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</si>
  <si>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</si>
  <si>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</si>
  <si>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</si>
  <si>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</si>
  <si>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</si>
  <si>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</si>
  <si>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</si>
  <si>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</si>
  <si>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</si>
  <si>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</si>
  <si>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</si>
  <si>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</si>
  <si>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</si>
  <si>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</si>
  <si>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</si>
  <si>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</si>
  <si>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</si>
  <si>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</si>
  <si>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</si>
  <si>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</si>
  <si>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</si>
  <si>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</si>
  <si>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</si>
  <si>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</si>
  <si>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</si>
  <si>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</si>
  <si>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</si>
  <si>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</si>
  <si>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</si>
  <si>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</si>
  <si>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</si>
  <si>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</si>
  <si>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</si>
  <si>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</si>
  <si>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</si>
  <si>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</si>
  <si>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</si>
  <si>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</si>
  <si>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</si>
  <si>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</si>
  <si>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</si>
  <si>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</si>
  <si>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</si>
  <si>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</si>
  <si>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</si>
  <si>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</si>
  <si>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</si>
  <si>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</si>
  <si>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</si>
  <si>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</si>
  <si>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</si>
  <si>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</si>
  <si>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</si>
  <si>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</si>
  <si>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</si>
  <si>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</si>
  <si>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</si>
  <si>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</si>
  <si>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</si>
  <si>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</si>
  <si>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</si>
  <si>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</si>
  <si>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</si>
  <si>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</si>
  <si>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</si>
  <si>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</si>
  <si>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</si>
  <si>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</si>
  <si>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</si>
  <si>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</si>
  <si>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</si>
  <si>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</si>
  <si>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</si>
  <si>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</si>
  <si>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</si>
  <si>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</si>
  <si>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</si>
  <si>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</si>
  <si>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</si>
  <si>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</si>
  <si>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</si>
  <si>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</si>
  <si>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</si>
  <si>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</si>
  <si>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</si>
  <si>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</si>
  <si>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</si>
  <si>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</si>
  <si>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</si>
  <si>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</si>
  <si>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</si>
  <si>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</si>
  <si>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</si>
  <si>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</si>
  <si>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</si>
  <si>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</si>
  <si>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</si>
  <si>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</si>
  <si>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</si>
  <si>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</si>
  <si>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</si>
  <si>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</si>
  <si>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</si>
  <si>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</si>
  <si>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</si>
  <si>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</si>
  <si>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</si>
  <si>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</si>
  <si>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</si>
  <si>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</si>
  <si>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</si>
  <si>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</si>
  <si>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</si>
  <si>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</si>
  <si>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</si>
  <si>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</si>
  <si>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</si>
  <si>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</si>
  <si>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</si>
  <si>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</si>
  <si>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</si>
  <si>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</si>
  <si>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</si>
  <si>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</si>
  <si>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</si>
  <si>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</si>
  <si>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</si>
  <si>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</si>
  <si>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</si>
  <si>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</si>
  <si>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</si>
  <si>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</si>
  <si>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</si>
  <si>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</si>
  <si>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</si>
  <si>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</si>
  <si>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</si>
  <si>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</si>
  <si>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</si>
  <si>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</si>
  <si>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</si>
  <si>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</si>
  <si>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</si>
  <si>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</si>
  <si>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</si>
  <si>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</si>
  <si>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</si>
  <si>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</si>
  <si>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</si>
  <si>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</si>
  <si>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</si>
  <si>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</si>
  <si>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</si>
  <si>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</si>
  <si>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</si>
  <si>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</si>
  <si>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</si>
  <si>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</si>
  <si>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</si>
  <si>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</si>
  <si>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</si>
  <si>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</si>
  <si>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</si>
  <si>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</si>
  <si>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</si>
  <si>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</si>
  <si>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</si>
  <si>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</si>
  <si>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</si>
  <si>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</si>
  <si>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</si>
  <si>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</si>
  <si>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</si>
  <si>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</si>
  <si>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</si>
  <si>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</si>
  <si>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</si>
  <si>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</si>
  <si>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</si>
  <si>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</si>
  <si>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</si>
  <si>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</si>
  <si>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</si>
  <si>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</si>
  <si>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</si>
  <si>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</si>
  <si>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</si>
  <si>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</si>
  <si>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</si>
  <si>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</si>
  <si>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</si>
  <si>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</si>
  <si>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</si>
  <si>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</si>
  <si>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</si>
  <si>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</si>
  <si>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</si>
  <si>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</si>
  <si>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</si>
  <si>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</si>
  <si>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</si>
  <si>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</si>
  <si>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</si>
  <si>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</si>
  <si>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</si>
  <si>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</si>
  <si>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</si>
  <si>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</si>
  <si>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</si>
  <si>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</si>
  <si>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</si>
  <si>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</si>
  <si>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</si>
  <si>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</si>
  <si>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</si>
  <si>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</si>
  <si>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</si>
  <si>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</si>
  <si>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</si>
  <si>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</si>
  <si>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</si>
  <si>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</si>
  <si>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</si>
  <si>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</si>
  <si>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</si>
  <si>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</si>
  <si>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</si>
  <si>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</si>
  <si>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</si>
  <si>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</si>
  <si>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</si>
  <si>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</si>
  <si>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</si>
  <si>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</si>
  <si>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</si>
  <si>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</si>
  <si>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</si>
  <si>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</si>
  <si>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</si>
  <si>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</si>
  <si>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</si>
  <si>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</si>
  <si>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</si>
  <si>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</si>
  <si>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</si>
  <si>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C-Sat</t>
  </si>
  <si>
    <t>No of Interactions</t>
  </si>
  <si>
    <t>No of Interaction</t>
  </si>
  <si>
    <t>Avg C-Rating</t>
  </si>
  <si>
    <t>Interaction Type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</si>
  <si>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</si>
  <si>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</si>
  <si>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</si>
  <si>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</si>
  <si>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</si>
  <si>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</si>
  <si>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</si>
  <si>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</si>
  <si>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</si>
  <si>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</si>
  <si>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</si>
  <si>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</si>
  <si>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</si>
  <si>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</si>
  <si>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</si>
  <si>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</si>
  <si>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</si>
  <si>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</si>
  <si>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</si>
  <si>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</si>
  <si>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</si>
  <si>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</si>
  <si>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</si>
  <si>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</si>
  <si>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</si>
  <si>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</si>
  <si>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</si>
  <si>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</si>
  <si>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</si>
  <si>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</si>
  <si>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</si>
  <si>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</si>
  <si>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</si>
  <si>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</si>
  <si>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</si>
  <si>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</si>
  <si>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</si>
  <si>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</si>
  <si>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</si>
  <si>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</si>
  <si>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</si>
  <si>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</si>
  <si>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</si>
  <si>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</si>
  <si>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</si>
  <si>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</si>
  <si>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01-Aug</t>
  </si>
  <si>
    <t>02-Aug</t>
  </si>
  <si>
    <t>03-Aug</t>
  </si>
  <si>
    <t>04-Aug</t>
  </si>
  <si>
    <t>05-Aug</t>
  </si>
  <si>
    <t>06-Aug</t>
  </si>
  <si>
    <t>07-Aug</t>
  </si>
  <si>
    <t>09-Aug</t>
  </si>
  <si>
    <t>11-Aug</t>
  </si>
  <si>
    <t>12-Aug</t>
  </si>
  <si>
    <t>14-Aug</t>
  </si>
  <si>
    <t>15-Aug</t>
  </si>
  <si>
    <t>16-Aug</t>
  </si>
  <si>
    <t>17-Aug</t>
  </si>
  <si>
    <t>18-Aug</t>
  </si>
  <si>
    <t>19-Aug</t>
  </si>
  <si>
    <t>20-Aug</t>
  </si>
  <si>
    <t>21-Aug</t>
  </si>
  <si>
    <t>24-Aug</t>
  </si>
  <si>
    <t>25-Aug</t>
  </si>
  <si>
    <t>26-Aug</t>
  </si>
  <si>
    <t>27-Aug</t>
  </si>
  <si>
    <t>28-Aug</t>
  </si>
  <si>
    <t>29-Aug</t>
  </si>
  <si>
    <t>30-Aug</t>
  </si>
  <si>
    <t>02-Sep</t>
  </si>
  <si>
    <t>03-Sep</t>
  </si>
  <si>
    <t>04-Sep</t>
  </si>
  <si>
    <t>05-Sep</t>
  </si>
  <si>
    <t>06-Sep</t>
  </si>
  <si>
    <t>31-Jul</t>
  </si>
  <si>
    <t>08-Aug</t>
  </si>
  <si>
    <t>10-Aug</t>
  </si>
  <si>
    <t>22-Aug</t>
  </si>
  <si>
    <t>23-Aug</t>
  </si>
  <si>
    <t>01-Sep</t>
  </si>
  <si>
    <t>13-Aug</t>
  </si>
  <si>
    <t>31-Aug</t>
  </si>
  <si>
    <t>Day Wise</t>
  </si>
  <si>
    <t xml:space="preserve">Order Interaction </t>
  </si>
  <si>
    <t>Orders Placement</t>
  </si>
  <si>
    <t>Day of Week</t>
  </si>
  <si>
    <t>Monday</t>
  </si>
  <si>
    <t>Tuesday</t>
  </si>
  <si>
    <t>Wednesday</t>
  </si>
  <si>
    <t>Thursday</t>
  </si>
  <si>
    <t>Friday</t>
  </si>
  <si>
    <t>Saturday</t>
  </si>
  <si>
    <t>Sunday</t>
  </si>
  <si>
    <t>Avg C-Sat Score of Agent's</t>
  </si>
  <si>
    <t xml:space="preserve">Order Inquiries Count on Weekday </t>
  </si>
  <si>
    <t>No of Interactions with Agent's</t>
  </si>
  <si>
    <t>No of Interactions for Contact Types's</t>
  </si>
  <si>
    <t>Contact Types's Avg C-Sat</t>
  </si>
  <si>
    <t>Sum of Amount in Sales</t>
  </si>
  <si>
    <t>Overall Sales</t>
  </si>
  <si>
    <t>Date</t>
  </si>
  <si>
    <t>Avg. Sales Amount</t>
  </si>
  <si>
    <t>100-299</t>
  </si>
  <si>
    <t>300-499</t>
  </si>
  <si>
    <t>500-699</t>
  </si>
  <si>
    <t>700-900</t>
  </si>
  <si>
    <t>Nearest Ceiling 5</t>
  </si>
  <si>
    <t>Sum of Sales Amount</t>
  </si>
  <si>
    <t>Tickect</t>
  </si>
  <si>
    <t>Sum of Discounted Value</t>
  </si>
  <si>
    <t>Overall Daily Sales Revenue</t>
  </si>
  <si>
    <t>Daily Avg.Sales Revenue</t>
  </si>
  <si>
    <t>Product Sales Value and Avg.Prices Comparison</t>
  </si>
  <si>
    <t>Product Discounts on Overall Sales</t>
  </si>
  <si>
    <t>Sales Amount Distribution by Price Ticket</t>
  </si>
  <si>
    <t>Sales Quantity</t>
  </si>
  <si>
    <t>Product Sales Quantity by Price Ticket</t>
  </si>
  <si>
    <t xml:space="preserve">Bills </t>
  </si>
  <si>
    <t>Discount Amount</t>
  </si>
  <si>
    <t>Bill Amount</t>
  </si>
  <si>
    <t>Sum of Bill Amount</t>
  </si>
  <si>
    <t>No.of Orders Placed</t>
  </si>
  <si>
    <t>Total Revenue Income</t>
  </si>
  <si>
    <t>Avg.Revenue Income</t>
  </si>
  <si>
    <t>Avg.Discount</t>
  </si>
  <si>
    <t>Top Products by Order Frequency</t>
  </si>
  <si>
    <t>No.of Orders and Revenue by Agents</t>
  </si>
  <si>
    <t>Daily Revenue</t>
  </si>
  <si>
    <t>Daily Order Volume</t>
  </si>
  <si>
    <t>Product-Specific Revenue</t>
  </si>
  <si>
    <t xml:space="preserve">Product Name </t>
  </si>
  <si>
    <t xml:space="preserve">Order Frequency </t>
  </si>
  <si>
    <t>Agent Handler</t>
  </si>
  <si>
    <t>Order Count</t>
  </si>
  <si>
    <t>Revenue</t>
  </si>
  <si>
    <t>Order Frequency</t>
  </si>
  <si>
    <t>Amount</t>
  </si>
  <si>
    <t>Product</t>
  </si>
  <si>
    <t>Day</t>
  </si>
  <si>
    <t>Weekday Orders and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</si>
</sst>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 #,##0"/>
    <numFmt numFmtId="166" formatCode="&quot;₹&quot;\ #,##0.00"/>
    <numFmt numFmtId="167" formatCode="0.0%"/>
  </numFmts>
  <fonts count="6" x14ac:knownFonts="1">
    <font>
      <sz val="11"/>
      <color theme="1"/>
      <name val="Calibri"/>
      <family val="2"/>
      <scheme val="minor"/>
    </font>
    <font>
      <sz val="8"/>
      <name val="Calibri"/>
      <family val="2"/>
      <scheme val="minor"/>
    </font>
    <font>
      <b/>
      <sz val="11"/>
      <color theme="0"/>
      <name val="Calibri"/>
      <family val="2"/>
      <scheme val="minor"/>
    </font>
    <font>
      <sz val="12"/>
      <color theme="1"/>
      <name val="Bahnschrift Condensed"/>
      <family val="2"/>
    </font>
    <font>
      <sz val="11"/>
      <color theme="3" tint="-0.249977111117893"/>
      <name val="Calibri"/>
      <family val="2"/>
      <scheme val="minor"/>
    </font>
    <font>
      <b/>
      <sz val="11"/>
      <color theme="3" tint="-0.249977111117893"/>
      <name val="Calibri"/>
      <family val="2"/>
      <scheme val="minor"/>
    </font>
  </fonts>
  <fills count="4">
    <fill>
      <patternFill patternType="none"/>
    </fill>
    <fill>
      <patternFill patternType="gray125"/>
    </fill>
    <fill>
      <patternFill patternType="solid">
        <fgColor theme="4"/>
        <bgColor theme="4"/>
      </patternFill>
    </fill>
    <fill>
      <patternFill patternType="solid">
        <fgColor theme="4"/>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31">
    <xf numFmtId="0" fontId="0" fillId="0" borderId="0" xfId="0"/>
    <xf numFmtId="15" fontId="0" fillId="0" borderId="0" xfId="0" applyNumberFormat="1" applyAlignment="1">
      <alignment horizontal="center"/>
    </xf>
    <xf numFmtId="0" fontId="0" fillId="0" borderId="0" xfId="0" applyAlignment="1">
      <alignment horizontal="center"/>
    </xf>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 fontId="0" fillId="0" borderId="0" xfId="0" applyNumberFormat="1"/>
    <xf numFmtId="14" fontId="0" fillId="0" borderId="0" xfId="0" applyNumberFormat="1" applyAlignment="1">
      <alignment horizontal="left"/>
    </xf>
    <xf numFmtId="0" fontId="2" fillId="0" borderId="0" xfId="0" applyFont="1" applyFill="1" applyAlignment="1">
      <alignment horizontal="center" vertical="center"/>
    </xf>
    <xf numFmtId="15" fontId="0" fillId="0" borderId="0" xfId="0" applyNumberFormat="1" applyAlignment="1">
      <alignment horizontal="left"/>
    </xf>
    <xf numFmtId="165" fontId="0" fillId="0" borderId="0" xfId="0" applyNumberFormat="1"/>
    <xf numFmtId="3" fontId="0" fillId="0" borderId="0" xfId="0" applyNumberFormat="1"/>
    <xf numFmtId="166" fontId="0" fillId="0" borderId="0" xfId="0" applyNumberFormat="1"/>
    <xf numFmtId="10" fontId="0" fillId="0" borderId="0" xfId="0" applyNumberFormat="1"/>
    <xf numFmtId="167" fontId="0" fillId="0" borderId="0" xfId="0" applyNumberFormat="1"/>
    <xf numFmtId="0" fontId="3" fillId="0" borderId="0" xfId="0" applyFont="1" applyFill="1" applyAlignment="1">
      <alignment horizontal="right" vertical="center"/>
    </xf>
    <xf numFmtId="0" fontId="0" fillId="0" borderId="0" xfId="0" applyFill="1"/>
    <xf numFmtId="0" fontId="4" fillId="0" borderId="0" xfId="0" applyFont="1" applyFill="1" applyAlignment="1"/>
    <xf numFmtId="0" fontId="4" fillId="0" borderId="0" xfId="0" applyFont="1" applyFill="1"/>
    <xf numFmtId="0" fontId="4" fillId="0" borderId="0" xfId="0" applyNumberFormat="1" applyFont="1" applyFill="1" applyAlignment="1">
      <alignment horizontal="center"/>
    </xf>
    <xf numFmtId="165" fontId="4" fillId="0" borderId="0" xfId="0" applyNumberFormat="1" applyFont="1" applyFill="1" applyAlignment="1">
      <alignment horizontal="center"/>
    </xf>
    <xf numFmtId="167" fontId="4" fillId="0" borderId="0" xfId="0" applyNumberFormat="1" applyFont="1" applyFill="1" applyAlignment="1">
      <alignment horizontal="center"/>
    </xf>
    <xf numFmtId="0" fontId="5" fillId="0" borderId="0" xfId="0" applyFont="1" applyFill="1" applyAlignment="1">
      <alignment horizontal="center"/>
    </xf>
    <xf numFmtId="167" fontId="5" fillId="0" borderId="0" xfId="0" applyNumberFormat="1" applyFont="1" applyFill="1" applyAlignment="1">
      <alignment horizontal="center"/>
    </xf>
    <xf numFmtId="0" fontId="2" fillId="3" borderId="0" xfId="0" applyFont="1" applyFill="1" applyAlignment="1">
      <alignment horizontal="center" vertical="center"/>
    </xf>
  </cellXfs>
  <cellStyles count="1">
    <cellStyle name="Normal" xfId="0" builtinId="0"/>
  </cellStyles>
  <dxfs count="96">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ont>
        <b/>
      </font>
    </dxf>
    <dxf>
      <fill>
        <patternFill>
          <bgColor theme="3" tint="0.59999389629810485"/>
        </patternFill>
      </fill>
    </dxf>
    <dxf>
      <font>
        <color theme="3" tint="-0.249977111117893"/>
      </font>
    </dxf>
    <dxf>
      <font>
        <color theme="3" tint="-0.249977111117893"/>
      </font>
    </dxf>
    <dxf>
      <font>
        <color theme="3" tint="-0.249977111117893"/>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color theme="6"/>
      </font>
    </dxf>
    <dxf>
      <font>
        <color theme="6"/>
      </font>
    </dxf>
    <dxf>
      <font>
        <color theme="6"/>
      </font>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ont>
        <b/>
      </font>
    </dxf>
    <dxf>
      <fill>
        <patternFill>
          <bgColor theme="3" tint="0.59999389629810485"/>
        </patternFill>
      </fill>
    </dxf>
    <dxf>
      <font>
        <color theme="3" tint="-0.249977111117893"/>
      </font>
    </dxf>
    <dxf>
      <font>
        <color theme="3" tint="-0.249977111117893"/>
      </font>
    </dxf>
    <dxf>
      <font>
        <color theme="3" tint="-0.249977111117893"/>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color theme="6"/>
      </font>
    </dxf>
    <dxf>
      <font>
        <color theme="6"/>
      </font>
    </dxf>
    <dxf>
      <font>
        <color theme="6"/>
      </font>
    </dxf>
    <dxf>
      <numFmt numFmtId="167" formatCode="0.0%"/>
    </dxf>
    <dxf>
      <numFmt numFmtId="167" formatCode="0.0%"/>
    </dxf>
    <dxf>
      <numFmt numFmtId="167" formatCode="0.0%"/>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ont>
        <b/>
      </font>
    </dxf>
    <dxf>
      <fill>
        <patternFill>
          <bgColor theme="3" tint="0.59999389629810485"/>
        </patternFill>
      </fill>
    </dxf>
    <dxf>
      <font>
        <color theme="3" tint="-0.249977111117893"/>
      </font>
    </dxf>
    <dxf>
      <font>
        <color theme="3" tint="-0.249977111117893"/>
      </font>
    </dxf>
    <dxf>
      <font>
        <color theme="3" tint="-0.249977111117893"/>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color theme="6"/>
      </font>
    </dxf>
    <dxf>
      <font>
        <color theme="6"/>
      </font>
    </dxf>
    <dxf>
      <font>
        <color theme="6"/>
      </font>
    </dxf>
    <dxf>
      <numFmt numFmtId="165" formatCode="&quot;₹&quot;\ #,##0"/>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ont>
        <b/>
      </font>
    </dxf>
    <dxf>
      <fill>
        <patternFill>
          <bgColor theme="3" tint="0.59999389629810485"/>
        </patternFill>
      </fill>
    </dxf>
    <dxf>
      <font>
        <color theme="3" tint="-0.249977111117893"/>
      </font>
    </dxf>
    <dxf>
      <font>
        <color theme="3" tint="-0.249977111117893"/>
      </font>
    </dxf>
    <dxf>
      <font>
        <color theme="3" tint="-0.249977111117893"/>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color theme="6"/>
      </font>
    </dxf>
    <dxf>
      <font>
        <color theme="6"/>
      </font>
    </dxf>
    <dxf>
      <font>
        <color theme="6"/>
      </font>
    </dxf>
    <dxf>
      <numFmt numFmtId="165" formatCode="&quot;₹&quot;\ #,##0"/>
    </dxf>
    <dxf>
      <numFmt numFmtId="167" formatCode="0.0%"/>
    </dxf>
    <dxf>
      <numFmt numFmtId="167" formatCode="0.0%"/>
    </dxf>
    <dxf>
      <numFmt numFmtId="167" formatCode="0.0%"/>
    </dxf>
    <dxf>
      <numFmt numFmtId="165" formatCode="&quot;₹&quot;\ #,##0"/>
    </dxf>
    <dxf>
      <numFmt numFmtId="165" formatCode="&quot;₹&quot;\ #,##0"/>
    </dxf>
    <dxf>
      <numFmt numFmtId="165" formatCode="&quot;₹&quot;\ #,##0"/>
    </dxf>
    <dxf>
      <numFmt numFmtId="165" formatCode="&quot;₹&quot;\ #,##0"/>
    </dxf>
    <dxf>
      <numFmt numFmtId="0" formatCode="General"/>
    </dxf>
    <dxf>
      <numFmt numFmtId="166" formatCode="&quot;₹&quot;\ #,##0.00"/>
    </dxf>
    <dxf>
      <numFmt numFmtId="165" formatCode="&quot;₹&quot;\ #,##0"/>
    </dxf>
    <dxf>
      <numFmt numFmtId="14" formatCode="0.0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quot;₹&quot;\ #,##0"/>
    </dxf>
    <dxf>
      <numFmt numFmtId="20" formatCode="dd/mmm/yy"/>
      <alignment horizontal="center" vertical="bottom" textRotation="0" wrapText="0" indent="0" justifyLastLine="0" shrinkToFit="0" readingOrder="0"/>
    </dxf>
    <dxf>
      <numFmt numFmtId="1" formatCode="0"/>
    </dxf>
    <dxf>
      <numFmt numFmtId="164" formatCode="0.0"/>
    </dxf>
    <dxf>
      <numFmt numFmtId="2" formatCode="0.00"/>
    </dxf>
    <dxf>
      <numFmt numFmtId="164" formatCode="0.0"/>
    </dxf>
    <dxf>
      <numFmt numFmtId="2" formatCode="0.00"/>
    </dxf>
    <dxf>
      <numFmt numFmtId="1" formatCode="0"/>
    </dxf>
    <dxf>
      <numFmt numFmtId="19" formatCode="dd/mm/yyyy"/>
    </dxf>
    <dxf>
      <numFmt numFmtId="168"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theme="0" tint="-0.14996795556505021"/>
        </patternFill>
      </fill>
    </dxf>
  </dxfs>
  <tableStyles count="2" defaultTableStyle="TableStyleMedium2" defaultPivotStyle="PivotStyleLight16">
    <tableStyle name="Invisible" pivot="0" table="0" count="0" xr9:uid="{3E1378A3-7D63-4E68-B8CF-E0729F08057B}"/>
    <tableStyle name="Slicer Style 1" pivot="0" table="0" count="1" xr9:uid="{EB7F2D1D-DD26-44C0-AA68-56B7AB1E215A}">
      <tableStyleElement type="wholeTable" dxfId="9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5.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microsoft.com/office/2017/06/relationships/rdRichValueTypes" Target="richData/rdRichValueTypes.xml"/><Relationship Id="rId55" Type="http://schemas.microsoft.com/office/2017/06/relationships/rdArray" Target="richData/rdarray.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1.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microsoft.com/office/2017/06/relationships/rdSupportingPropertyBagStructure" Target="richData/rdsupportingpropertybagstructure.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6.xml"/><Relationship Id="rId31" Type="http://schemas.openxmlformats.org/officeDocument/2006/relationships/customXml" Target="../customXml/item3.xml"/><Relationship Id="rId44" Type="http://schemas.openxmlformats.org/officeDocument/2006/relationships/customXml" Target="../customXml/item16.xml"/><Relationship Id="rId52" Type="http://schemas.microsoft.com/office/2017/06/relationships/richStyles" Target="richData/rich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11/relationships/timelineCache" Target="timelineCaches/timelineCache3.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microsoft.com/office/2020/07/relationships/rdRichValueWebImage" Target="richData/rdRichValueWebImage.xml"/><Relationship Id="rId8" Type="http://schemas.openxmlformats.org/officeDocument/2006/relationships/worksheet" Target="worksheets/sheet8.xml"/><Relationship Id="rId51" Type="http://schemas.microsoft.com/office/2017/06/relationships/rdRichValueStructure" Target="richData/rdrichvaluestructure.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11/relationships/timelineCache" Target="timelineCaches/timelineCache1.xml"/><Relationship Id="rId41" Type="http://schemas.openxmlformats.org/officeDocument/2006/relationships/customXml" Target="../customXml/item13.xml"/><Relationship Id="rId54"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microsoft.com/office/2017/06/relationships/rdSupportingPropertyBag" Target="richData/rdsupporting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'CS Analysis'!$B$14</c:f>
              <c:strCache>
                <c:ptCount val="1"/>
                <c:pt idx="0">
                  <c:v>Total</c:v>
                </c:pt>
              </c:strCache>
            </c:strRef>
          </c:tx>
          <c:spPr>
            <a:solidFill>
              <a:schemeClr val="accent1"/>
            </a:solidFill>
            <a:ln>
              <a:noFill/>
            </a:ln>
            <a:effectLst/>
          </c:spPr>
          <c:invertIfNegative val="0"/>
          <c:cat>
            <c:strRef>
              <c:f>'CS Analysis'!$A$15:$A$17</c:f>
              <c:strCache>
                <c:ptCount val="3"/>
                <c:pt idx="0">
                  <c:v>Adrien Martin</c:v>
                </c:pt>
                <c:pt idx="1">
                  <c:v>Albain Forestier</c:v>
                </c:pt>
                <c:pt idx="2">
                  <c:v>Roch Cousineau</c:v>
                </c:pt>
              </c:strCache>
            </c:strRef>
          </c:cat>
          <c:val>
            <c:numRef>
              <c:f>'CS Analysis'!$B$15:$B$17</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6-05E5-4BD2-91B2-390589A209BB}"/>
            </c:ext>
          </c:extLst>
        </c:ser>
        <c:dLbls>
          <c:showLegendKey val="0"/>
          <c:showVal val="0"/>
          <c:showCatName val="0"/>
          <c:showSerName val="0"/>
          <c:showPercent val="0"/>
          <c:showBubbleSize val="0"/>
        </c:dLbls>
        <c:gapWidth val="219"/>
        <c:overlap val="-27"/>
        <c:axId val="1741830912"/>
        <c:axId val="1741673600"/>
      </c:barChart>
      <c:catAx>
        <c:axId val="17418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73600"/>
        <c:crosses val="autoZero"/>
        <c:auto val="1"/>
        <c:lblAlgn val="ctr"/>
        <c:lblOffset val="100"/>
        <c:noMultiLvlLbl val="0"/>
      </c:catAx>
      <c:valAx>
        <c:axId val="17416736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3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Analysis!PivotTable4</c:name>
    <c:fmtId val="4"/>
  </c:pivotSource>
  <c:chart>
    <c:title>
      <c:tx>
        <c:strRef>
          <c:f>'CS Analysis'!$A$43</c:f>
          <c:strCache>
            <c:ptCount val="1"/>
            <c:pt idx="0">
              <c:v>Contact Types's Avg C-Sat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Analysis'!$A$43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Analysis'!$A$43</c:f>
              <c:strCache>
                <c:ptCount val="3"/>
                <c:pt idx="0">
                  <c:v>Complaint</c:v>
                </c:pt>
                <c:pt idx="1">
                  <c:v>Query</c:v>
                </c:pt>
                <c:pt idx="2">
                  <c:v>Request</c:v>
                </c:pt>
              </c:strCache>
            </c:strRef>
          </c:cat>
          <c:val>
            <c:numRef>
              <c:f>'CS Analysis'!$A$43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6-79C3-4657-BBBC-9B13F7853AC7}"/>
            </c:ext>
          </c:extLst>
        </c:ser>
        <c:dLbls>
          <c:dLblPos val="outEnd"/>
          <c:showLegendKey val="0"/>
          <c:showVal val="1"/>
          <c:showCatName val="0"/>
          <c:showSerName val="0"/>
          <c:showPercent val="0"/>
          <c:showBubbleSize val="0"/>
        </c:dLbls>
        <c:gapWidth val="182"/>
        <c:axId val="1741838512"/>
        <c:axId val="1692701568"/>
      </c:barChart>
      <c:catAx>
        <c:axId val="174183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92701568"/>
        <c:crosses val="autoZero"/>
        <c:auto val="1"/>
        <c:lblAlgn val="ctr"/>
        <c:lblOffset val="100"/>
        <c:noMultiLvlLbl val="0"/>
      </c:catAx>
      <c:valAx>
        <c:axId val="1692701568"/>
        <c:scaling>
          <c:orientation val="minMax"/>
        </c:scaling>
        <c:delete val="1"/>
        <c:axPos val="b"/>
        <c:numFmt formatCode="0.0" sourceLinked="1"/>
        <c:majorTickMark val="none"/>
        <c:minorTickMark val="none"/>
        <c:tickLblPos val="nextTo"/>
        <c:crossAx val="1741838512"/>
        <c:crosses val="autoZero"/>
        <c:crossBetween val="between"/>
      </c:valAx>
      <c:spPr>
        <a:noFill/>
        <a:ln>
          <a:noFill/>
        </a:ln>
        <a:effectLst>
          <a:outerShdw blurRad="50800" dist="38100" dir="10800000" algn="r" rotWithShape="0">
            <a:prstClr val="black">
              <a:alpha val="40000"/>
            </a:prstClr>
          </a:outerShdw>
          <a:softEdge rad="2159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Analysis!PivotTable6</c:name>
    <c:fmtId val="2"/>
  </c:pivotSource>
  <c:chart>
    <c:title>
      <c:tx>
        <c:strRef>
          <c:f>'CS Analysis'!$A$55</c:f>
          <c:strCache>
            <c:ptCount val="1"/>
            <c:pt idx="0">
              <c:v>Day wise Customer Satisfaction</c:v>
            </c:pt>
          </c:strCache>
        </c:strRef>
      </c:tx>
      <c:layout>
        <c:manualLayout>
          <c:xMode val="edge"/>
          <c:yMode val="edge"/>
          <c:x val="0.23011229867582222"/>
          <c:y val="5.531358885017421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5.9467980330998621E-2"/>
          <c:y val="0.29941105303910182"/>
          <c:w val="0.91116271624347778"/>
          <c:h val="0.49944825005202703"/>
        </c:manualLayout>
      </c:layout>
      <c:lineChart>
        <c:grouping val="standard"/>
        <c:varyColors val="0"/>
        <c:ser>
          <c:idx val="0"/>
          <c:order val="0"/>
          <c:tx>
            <c:strRef>
              <c:f>'CS Analysis'!$A$55</c:f>
              <c:strCache>
                <c:ptCount val="1"/>
                <c:pt idx="0">
                  <c:v>Total</c:v>
                </c:pt>
              </c:strCache>
            </c:strRef>
          </c:tx>
          <c:spPr>
            <a:ln w="28575" cap="rnd">
              <a:solidFill>
                <a:schemeClr val="accent1"/>
              </a:solidFill>
              <a:round/>
            </a:ln>
            <a:effectLst/>
          </c:spPr>
          <c:marker>
            <c:symbol val="none"/>
          </c:marker>
          <c:cat>
            <c:strRef>
              <c:f>'CS Analysis'!$A$55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Analysis'!$A$55</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6-657F-49C9-B091-7E67FF8F1A20}"/>
            </c:ext>
          </c:extLst>
        </c:ser>
        <c:dLbls>
          <c:showLegendKey val="0"/>
          <c:showVal val="0"/>
          <c:showCatName val="0"/>
          <c:showSerName val="0"/>
          <c:showPercent val="0"/>
          <c:showBubbleSize val="0"/>
        </c:dLbls>
        <c:smooth val="0"/>
        <c:axId val="1738626240"/>
        <c:axId val="1692682016"/>
      </c:lineChart>
      <c:catAx>
        <c:axId val="17386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92682016"/>
        <c:crosses val="autoZero"/>
        <c:auto val="1"/>
        <c:lblAlgn val="ctr"/>
        <c:lblOffset val="100"/>
        <c:noMultiLvlLbl val="0"/>
      </c:catAx>
      <c:valAx>
        <c:axId val="169268201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38626240"/>
        <c:crosses val="autoZero"/>
        <c:crossBetween val="between"/>
      </c:valAx>
      <c:spPr>
        <a:noFill/>
        <a:ln>
          <a:noFill/>
        </a:ln>
        <a:effectLst>
          <a:outerShdw blurRad="63500" sx="102000" sy="102000" algn="ctr"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Analysis!PivotTable9</c:name>
    <c:fmtId val="3"/>
  </c:pivotSource>
  <c:chart>
    <c:title>
      <c:tx>
        <c:strRef>
          <c:f>'CS Analysis'!$I$55</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areaChart>
        <c:grouping val="standard"/>
        <c:varyColors val="0"/>
        <c:ser>
          <c:idx val="0"/>
          <c:order val="0"/>
          <c:tx>
            <c:strRef>
              <c:f>'CS Analysis'!$I$55</c:f>
              <c:strCache>
                <c:ptCount val="1"/>
                <c:pt idx="0">
                  <c:v>Total</c:v>
                </c:pt>
              </c:strCache>
            </c:strRef>
          </c:tx>
          <c:spPr>
            <a:solidFill>
              <a:schemeClr val="accent1"/>
            </a:solidFill>
            <a:ln w="25400">
              <a:noFill/>
            </a:ln>
            <a:effectLst/>
          </c:spPr>
          <c:cat>
            <c:strRef>
              <c:f>'CS Analysis'!$I$55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Analysis'!$I$55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6-89F5-4C3E-814C-4CB49E7D0226}"/>
            </c:ext>
          </c:extLst>
        </c:ser>
        <c:dLbls>
          <c:showLegendKey val="0"/>
          <c:showVal val="0"/>
          <c:showCatName val="0"/>
          <c:showSerName val="0"/>
          <c:showPercent val="0"/>
          <c:showBubbleSize val="0"/>
        </c:dLbls>
        <c:axId val="1838766000"/>
        <c:axId val="1743203408"/>
      </c:areaChart>
      <c:catAx>
        <c:axId val="1838766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3203408"/>
        <c:crosses val="autoZero"/>
        <c:auto val="1"/>
        <c:lblAlgn val="ctr"/>
        <c:lblOffset val="100"/>
        <c:noMultiLvlLbl val="0"/>
      </c:catAx>
      <c:valAx>
        <c:axId val="1743203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38766000"/>
        <c:crosses val="autoZero"/>
        <c:crossBetween val="midCat"/>
      </c:valAx>
      <c:spPr>
        <a:noFill/>
        <a:ln>
          <a:noFill/>
        </a:ln>
        <a:effectLst>
          <a:outerShdw blurRad="63500" sx="102000" sy="102000" algn="ctr" rotWithShape="0">
            <a:prstClr val="black">
              <a:alpha val="40000"/>
            </a:prstClr>
          </a:outerShd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Analysis!PivotTable10</c:name>
    <c:fmtId val="4"/>
  </c:pivotSource>
  <c:chart>
    <c:title>
      <c:tx>
        <c:strRef>
          <c:f>'CS Analysis'!$K$13</c:f>
          <c:strCache>
            <c:ptCount val="1"/>
            <c:pt idx="0">
              <c:v>Order Inquiries Count on Weekday </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9.4684684230260288E-2"/>
          <c:y val="0.27614145179734156"/>
          <c:w val="0.87175996950474754"/>
          <c:h val="0.37801546495051602"/>
        </c:manualLayout>
      </c:layout>
      <c:lineChart>
        <c:grouping val="standard"/>
        <c:varyColors val="0"/>
        <c:ser>
          <c:idx val="0"/>
          <c:order val="0"/>
          <c:tx>
            <c:strRef>
              <c:f>'CS Analysis'!$K$13</c:f>
              <c:strCache>
                <c:ptCount val="1"/>
                <c:pt idx="0">
                  <c:v>Total</c:v>
                </c:pt>
              </c:strCache>
            </c:strRef>
          </c:tx>
          <c:spPr>
            <a:ln w="28575" cap="rnd">
              <a:solidFill>
                <a:schemeClr val="accent1"/>
              </a:solidFill>
              <a:round/>
            </a:ln>
            <a:effectLst/>
          </c:spPr>
          <c:marker>
            <c:symbol val="none"/>
          </c:marker>
          <c:cat>
            <c:strRef>
              <c:f>'CS Analysis'!$K$13</c:f>
              <c:strCache>
                <c:ptCount val="7"/>
                <c:pt idx="0">
                  <c:v>Monday</c:v>
                </c:pt>
                <c:pt idx="1">
                  <c:v>Tuesday</c:v>
                </c:pt>
                <c:pt idx="2">
                  <c:v>Wednesday</c:v>
                </c:pt>
                <c:pt idx="3">
                  <c:v>Thursday</c:v>
                </c:pt>
                <c:pt idx="4">
                  <c:v>Friday</c:v>
                </c:pt>
                <c:pt idx="5">
                  <c:v>Saturday</c:v>
                </c:pt>
                <c:pt idx="6">
                  <c:v>Sunday</c:v>
                </c:pt>
              </c:strCache>
            </c:strRef>
          </c:cat>
          <c:val>
            <c:numRef>
              <c:f>'CS Analysis'!$K$13</c:f>
              <c:numCache>
                <c:formatCode>0</c:formatCode>
                <c:ptCount val="7"/>
                <c:pt idx="0">
                  <c:v>116</c:v>
                </c:pt>
                <c:pt idx="1">
                  <c:v>112</c:v>
                </c:pt>
                <c:pt idx="2">
                  <c:v>128</c:v>
                </c:pt>
                <c:pt idx="3">
                  <c:v>120</c:v>
                </c:pt>
                <c:pt idx="4">
                  <c:v>107</c:v>
                </c:pt>
                <c:pt idx="5">
                  <c:v>107</c:v>
                </c:pt>
                <c:pt idx="6">
                  <c:v>104</c:v>
                </c:pt>
              </c:numCache>
            </c:numRef>
          </c:val>
          <c:smooth val="0"/>
          <c:extLst>
            <c:ext xmlns:c16="http://schemas.microsoft.com/office/drawing/2014/chart" uri="{C3380CC4-5D6E-409C-BE32-E72D297353CC}">
              <c16:uniqueId val="{00000006-3F7D-4A42-A35C-7AF2C8CE6D13}"/>
            </c:ext>
          </c:extLst>
        </c:ser>
        <c:dLbls>
          <c:showLegendKey val="0"/>
          <c:showVal val="0"/>
          <c:showCatName val="0"/>
          <c:showSerName val="0"/>
          <c:showPercent val="0"/>
          <c:showBubbleSize val="0"/>
        </c:dLbls>
        <c:smooth val="0"/>
        <c:axId val="1738618240"/>
        <c:axId val="1741693984"/>
      </c:lineChart>
      <c:catAx>
        <c:axId val="1738618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41693984"/>
        <c:crosses val="autoZero"/>
        <c:auto val="1"/>
        <c:lblAlgn val="ctr"/>
        <c:lblOffset val="100"/>
        <c:noMultiLvlLbl val="0"/>
      </c:catAx>
      <c:valAx>
        <c:axId val="174169398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38618240"/>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Analysis!PivotTable2</c:name>
    <c:fmtId val="4"/>
  </c:pivotSource>
  <c:chart>
    <c:title>
      <c:tx>
        <c:strRef>
          <c:f>'CS Analysis'!$A$21</c:f>
          <c:strCache>
            <c:ptCount val="1"/>
            <c:pt idx="0">
              <c:v>No of Interactions with Agent's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Analysis'!$A$21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Analysis'!$A$21</c:f>
              <c:strCache>
                <c:ptCount val="3"/>
                <c:pt idx="0">
                  <c:v>Adrien Martin</c:v>
                </c:pt>
                <c:pt idx="1">
                  <c:v>Albain Forestier</c:v>
                </c:pt>
                <c:pt idx="2">
                  <c:v>Roch Cousineau</c:v>
                </c:pt>
              </c:strCache>
            </c:strRef>
          </c:cat>
          <c:val>
            <c:numRef>
              <c:f>'CS Analysis'!$A$21</c:f>
              <c:numCache>
                <c:formatCode>General</c:formatCode>
                <c:ptCount val="3"/>
                <c:pt idx="0">
                  <c:v>255</c:v>
                </c:pt>
                <c:pt idx="1">
                  <c:v>254</c:v>
                </c:pt>
                <c:pt idx="2">
                  <c:v>285</c:v>
                </c:pt>
              </c:numCache>
            </c:numRef>
          </c:val>
          <c:extLst>
            <c:ext xmlns:c16="http://schemas.microsoft.com/office/drawing/2014/chart" uri="{C3380CC4-5D6E-409C-BE32-E72D297353CC}">
              <c16:uniqueId val="{00000006-C220-40E7-9078-62013F7BB4E7}"/>
            </c:ext>
          </c:extLst>
        </c:ser>
        <c:dLbls>
          <c:dLblPos val="outEnd"/>
          <c:showLegendKey val="0"/>
          <c:showVal val="1"/>
          <c:showCatName val="0"/>
          <c:showSerName val="0"/>
          <c:showPercent val="0"/>
          <c:showBubbleSize val="0"/>
        </c:dLbls>
        <c:gapWidth val="182"/>
        <c:axId val="1685816640"/>
        <c:axId val="1741688160"/>
      </c:barChart>
      <c:catAx>
        <c:axId val="16858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88160"/>
        <c:crosses val="autoZero"/>
        <c:auto val="1"/>
        <c:lblAlgn val="ctr"/>
        <c:lblOffset val="100"/>
        <c:noMultiLvlLbl val="0"/>
      </c:catAx>
      <c:valAx>
        <c:axId val="1741688160"/>
        <c:scaling>
          <c:orientation val="minMax"/>
        </c:scaling>
        <c:delete val="1"/>
        <c:axPos val="l"/>
        <c:numFmt formatCode="General" sourceLinked="1"/>
        <c:majorTickMark val="none"/>
        <c:minorTickMark val="none"/>
        <c:tickLblPos val="nextTo"/>
        <c:crossAx val="1685816640"/>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rgbClr val="000000">
          <a:alpha val="40000"/>
        </a:srgbClr>
      </a:outerShdw>
      <a:softEdge rad="101600"/>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'F Analysis'!$B$14</c:f>
              <c:strCache>
                <c:ptCount val="1"/>
                <c:pt idx="0">
                  <c:v>Total</c:v>
                </c:pt>
              </c:strCache>
            </c:strRef>
          </c:tx>
          <c:spPr>
            <a:ln w="28575" cap="rnd">
              <a:solidFill>
                <a:schemeClr val="accent1"/>
              </a:solidFill>
              <a:round/>
            </a:ln>
            <a:effectLst/>
          </c:spPr>
          <c:marker>
            <c:symbol val="none"/>
          </c:marker>
          <c:cat>
            <c:strRef>
              <c:f>'F Analysis'!$A$15:$A$98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Analysis'!$B$15:$B$98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6-7982-46E2-88A6-32107485F9EF}"/>
            </c:ext>
          </c:extLst>
        </c:ser>
        <c:dLbls>
          <c:showLegendKey val="0"/>
          <c:showVal val="0"/>
          <c:showCatName val="0"/>
          <c:showSerName val="0"/>
          <c:showPercent val="0"/>
          <c:showBubbleSize val="0"/>
        </c:dLbls>
        <c:smooth val="0"/>
        <c:axId val="1737902304"/>
        <c:axId val="1882969264"/>
      </c:lineChart>
      <c:catAx>
        <c:axId val="173790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969264"/>
        <c:crosses val="autoZero"/>
        <c:auto val="1"/>
        <c:lblAlgn val="ctr"/>
        <c:lblOffset val="100"/>
        <c:noMultiLvlLbl val="0"/>
      </c:catAx>
      <c:valAx>
        <c:axId val="1882969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0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'F Analysis'!$J$14</c:f>
              <c:strCache>
                <c:ptCount val="1"/>
                <c:pt idx="0">
                  <c:v>Total</c:v>
                </c:pt>
              </c:strCache>
            </c:strRef>
          </c:tx>
          <c:spPr>
            <a:ln w="28575" cap="rnd">
              <a:solidFill>
                <a:schemeClr val="accent1"/>
              </a:solidFill>
              <a:round/>
            </a:ln>
            <a:effectLst/>
          </c:spPr>
          <c:marker>
            <c:symbol val="none"/>
          </c:marker>
          <c:cat>
            <c:strRef>
              <c:f>'F Analysis'!$I$15:$I$98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Analysis'!$J$15:$J$98</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6-8BFE-4248-8294-790B8DB1F029}"/>
            </c:ext>
          </c:extLst>
        </c:ser>
        <c:dLbls>
          <c:showLegendKey val="0"/>
          <c:showVal val="0"/>
          <c:showCatName val="0"/>
          <c:showSerName val="0"/>
          <c:showPercent val="0"/>
          <c:showBubbleSize val="0"/>
        </c:dLbls>
        <c:smooth val="0"/>
        <c:axId val="525945696"/>
        <c:axId val="1882963440"/>
      </c:lineChart>
      <c:catAx>
        <c:axId val="52594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963440"/>
        <c:crosses val="autoZero"/>
        <c:auto val="1"/>
        <c:lblAlgn val="ctr"/>
        <c:lblOffset val="100"/>
        <c:noMultiLvlLbl val="0"/>
      </c:catAx>
      <c:valAx>
        <c:axId val="1882963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4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'F Analysis'!$O$14</c:f>
              <c:strCache>
                <c:ptCount val="1"/>
                <c:pt idx="0">
                  <c:v>Avg. Sales Amount</c:v>
                </c:pt>
              </c:strCache>
            </c:strRef>
          </c:tx>
          <c:spPr>
            <a:solidFill>
              <a:schemeClr val="accent1"/>
            </a:solidFill>
            <a:ln>
              <a:noFill/>
            </a:ln>
            <a:effectLst/>
          </c:spPr>
          <c:invertIfNegative val="0"/>
          <c:cat>
            <c:strRef>
              <c:f>'F Analysis'!$N$15:$N$20</c:f>
              <c:strCache>
                <c:ptCount val="6"/>
                <c:pt idx="0">
                  <c:v>PIZB0001</c:v>
                </c:pt>
                <c:pt idx="1">
                  <c:v>PIZB0002</c:v>
                </c:pt>
                <c:pt idx="2">
                  <c:v>PIZB0003</c:v>
                </c:pt>
                <c:pt idx="3">
                  <c:v>PIZB0004</c:v>
                </c:pt>
                <c:pt idx="4">
                  <c:v>PIZB0005</c:v>
                </c:pt>
                <c:pt idx="5">
                  <c:v>PIZB0006</c:v>
                </c:pt>
              </c:strCache>
            </c:strRef>
          </c:cat>
          <c:val>
            <c:numRef>
              <c:f>'F Analysis'!$O$15:$O$20</c:f>
              <c:numCache>
                <c:formatCode>"₹"\ #,##0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C-797F-4895-A288-39886EBB1B95}"/>
            </c:ext>
          </c:extLst>
        </c:ser>
        <c:ser>
          <c:idx val="1"/>
          <c:order val="1"/>
          <c:tx>
            <c:strRef>
              <c:f>'F Analysis'!$P$14</c:f>
              <c:strCache>
                <c:ptCount val="1"/>
                <c:pt idx="0">
                  <c:v>Sum of Sales Amount</c:v>
                </c:pt>
              </c:strCache>
            </c:strRef>
          </c:tx>
          <c:spPr>
            <a:solidFill>
              <a:schemeClr val="accent2"/>
            </a:solidFill>
            <a:ln>
              <a:noFill/>
            </a:ln>
            <a:effectLst/>
          </c:spPr>
          <c:invertIfNegative val="0"/>
          <c:cat>
            <c:strRef>
              <c:f>'F Analysis'!$N$15:$N$20</c:f>
              <c:strCache>
                <c:ptCount val="6"/>
                <c:pt idx="0">
                  <c:v>PIZB0001</c:v>
                </c:pt>
                <c:pt idx="1">
                  <c:v>PIZB0002</c:v>
                </c:pt>
                <c:pt idx="2">
                  <c:v>PIZB0003</c:v>
                </c:pt>
                <c:pt idx="3">
                  <c:v>PIZB0004</c:v>
                </c:pt>
                <c:pt idx="4">
                  <c:v>PIZB0005</c:v>
                </c:pt>
                <c:pt idx="5">
                  <c:v>PIZB0006</c:v>
                </c:pt>
              </c:strCache>
            </c:strRef>
          </c:cat>
          <c:val>
            <c:numRef>
              <c:f>'F Analysis'!$P$15:$P$20</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D-797F-4895-A288-39886EBB1B95}"/>
            </c:ext>
          </c:extLst>
        </c:ser>
        <c:dLbls>
          <c:showLegendKey val="0"/>
          <c:showVal val="0"/>
          <c:showCatName val="0"/>
          <c:showSerName val="0"/>
          <c:showPercent val="0"/>
          <c:showBubbleSize val="0"/>
        </c:dLbls>
        <c:gapWidth val="219"/>
        <c:overlap val="-27"/>
        <c:axId val="633946752"/>
        <c:axId val="1743227120"/>
      </c:barChart>
      <c:valAx>
        <c:axId val="1743227120"/>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46752"/>
        <c:crosses val="max"/>
        <c:crossBetween val="between"/>
      </c:valAx>
      <c:catAx>
        <c:axId val="633946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271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'F Analysis'!$B$104</c:f>
              <c:strCache>
                <c:ptCount val="1"/>
                <c:pt idx="0">
                  <c:v>Total</c:v>
                </c:pt>
              </c:strCache>
            </c:strRef>
          </c:tx>
          <c:spPr>
            <a:solidFill>
              <a:schemeClr val="accent1"/>
            </a:solidFill>
            <a:ln>
              <a:noFill/>
            </a:ln>
            <a:effectLst/>
          </c:spPr>
          <c:invertIfNegative val="0"/>
          <c:cat>
            <c:strRef>
              <c:f>'F Analysis'!$A$105:$A$108</c:f>
              <c:strCache>
                <c:ptCount val="4"/>
                <c:pt idx="0">
                  <c:v>100-299</c:v>
                </c:pt>
                <c:pt idx="1">
                  <c:v>300-499</c:v>
                </c:pt>
                <c:pt idx="2">
                  <c:v>500-699</c:v>
                </c:pt>
                <c:pt idx="3">
                  <c:v>700-900</c:v>
                </c:pt>
              </c:strCache>
            </c:strRef>
          </c:cat>
          <c:val>
            <c:numRef>
              <c:f>'F Analysis'!$B$105:$B$108</c:f>
              <c:numCache>
                <c:formatCode>"₹"\ #,##0</c:formatCode>
                <c:ptCount val="4"/>
                <c:pt idx="0">
                  <c:v>26900</c:v>
                </c:pt>
                <c:pt idx="1">
                  <c:v>93582</c:v>
                </c:pt>
                <c:pt idx="2">
                  <c:v>132315</c:v>
                </c:pt>
                <c:pt idx="3">
                  <c:v>186171</c:v>
                </c:pt>
              </c:numCache>
            </c:numRef>
          </c:val>
          <c:extLst>
            <c:ext xmlns:c16="http://schemas.microsoft.com/office/drawing/2014/chart" uri="{C3380CC4-5D6E-409C-BE32-E72D297353CC}">
              <c16:uniqueId val="{00000006-D4B6-40AC-A3AA-E2292E9A74B9}"/>
            </c:ext>
          </c:extLst>
        </c:ser>
        <c:dLbls>
          <c:showLegendKey val="0"/>
          <c:showVal val="0"/>
          <c:showCatName val="0"/>
          <c:showSerName val="0"/>
          <c:showPercent val="0"/>
          <c:showBubbleSize val="0"/>
        </c:dLbls>
        <c:gapWidth val="219"/>
        <c:overlap val="-27"/>
        <c:axId val="1590352624"/>
        <c:axId val="1743222544"/>
      </c:barChart>
      <c:catAx>
        <c:axId val="159035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22544"/>
        <c:crosses val="autoZero"/>
        <c:auto val="1"/>
        <c:lblAlgn val="ctr"/>
        <c:lblOffset val="100"/>
        <c:noMultiLvlLbl val="0"/>
      </c:catAx>
      <c:valAx>
        <c:axId val="1743222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5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 Analysis'!$B$113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63-41AA-AFF7-6E14B525D4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63-41AA-AFF7-6E14B525D4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63-41AA-AFF7-6E14B525D4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63-41AA-AFF7-6E14B525D4F7}"/>
              </c:ext>
            </c:extLst>
          </c:dPt>
          <c:cat>
            <c:strRef>
              <c:f>'F Analysis'!$A$114:$A$117</c:f>
              <c:strCache>
                <c:ptCount val="4"/>
                <c:pt idx="0">
                  <c:v>100-299</c:v>
                </c:pt>
                <c:pt idx="1">
                  <c:v>300-499</c:v>
                </c:pt>
                <c:pt idx="2">
                  <c:v>500-699</c:v>
                </c:pt>
                <c:pt idx="3">
                  <c:v>700-900</c:v>
                </c:pt>
              </c:strCache>
            </c:strRef>
          </c:cat>
          <c:val>
            <c:numRef>
              <c:f>'F Analysis'!$B$114:$B$117</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6-00F9-4998-BD28-33AEA88653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'CS Analysis'!$B$23</c:f>
              <c:strCache>
                <c:ptCount val="1"/>
                <c:pt idx="0">
                  <c:v>Total</c:v>
                </c:pt>
              </c:strCache>
            </c:strRef>
          </c:tx>
          <c:spPr>
            <a:solidFill>
              <a:schemeClr val="accent1"/>
            </a:solidFill>
            <a:ln>
              <a:noFill/>
            </a:ln>
            <a:effectLst/>
          </c:spPr>
          <c:invertIfNegative val="0"/>
          <c:cat>
            <c:strRef>
              <c:f>'CS Analysis'!$A$24:$A$26</c:f>
              <c:strCache>
                <c:ptCount val="3"/>
                <c:pt idx="0">
                  <c:v>Adrien Martin</c:v>
                </c:pt>
                <c:pt idx="1">
                  <c:v>Albain Forestier</c:v>
                </c:pt>
                <c:pt idx="2">
                  <c:v>Roch Cousineau</c:v>
                </c:pt>
              </c:strCache>
            </c:strRef>
          </c:cat>
          <c:val>
            <c:numRef>
              <c:f>'CS Analysis'!$B$24:$B$26</c:f>
              <c:numCache>
                <c:formatCode>General</c:formatCode>
                <c:ptCount val="3"/>
                <c:pt idx="0">
                  <c:v>255</c:v>
                </c:pt>
                <c:pt idx="1">
                  <c:v>254</c:v>
                </c:pt>
                <c:pt idx="2">
                  <c:v>285</c:v>
                </c:pt>
              </c:numCache>
            </c:numRef>
          </c:val>
          <c:extLst>
            <c:ext xmlns:c16="http://schemas.microsoft.com/office/drawing/2014/chart" uri="{C3380CC4-5D6E-409C-BE32-E72D297353CC}">
              <c16:uniqueId val="{00000006-A725-483D-B79F-FD6FD82282CD}"/>
            </c:ext>
          </c:extLst>
        </c:ser>
        <c:dLbls>
          <c:showLegendKey val="0"/>
          <c:showVal val="0"/>
          <c:showCatName val="0"/>
          <c:showSerName val="0"/>
          <c:showPercent val="0"/>
          <c:showBubbleSize val="0"/>
        </c:dLbls>
        <c:gapWidth val="182"/>
        <c:axId val="1685816640"/>
        <c:axId val="1741688160"/>
      </c:barChart>
      <c:catAx>
        <c:axId val="16858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88160"/>
        <c:crosses val="autoZero"/>
        <c:auto val="1"/>
        <c:lblAlgn val="ctr"/>
        <c:lblOffset val="100"/>
        <c:noMultiLvlLbl val="0"/>
      </c:catAx>
      <c:valAx>
        <c:axId val="174168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81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Analysis!PivotTable18</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'F Analysis'!$T$1</c:f>
              <c:strCache>
                <c:ptCount val="1"/>
                <c:pt idx="0">
                  <c:v>Sum of Discounted Value</c:v>
                </c:pt>
              </c:strCache>
            </c:strRef>
          </c:tx>
          <c:spPr>
            <a:solidFill>
              <a:schemeClr val="accent1"/>
            </a:solidFill>
            <a:ln>
              <a:noFill/>
            </a:ln>
            <a:effectLst/>
          </c:spPr>
          <c:invertIfNegative val="0"/>
          <c:cat>
            <c:strRef>
              <c:f>'F Analysis'!$S$2:$S$7</c:f>
              <c:strCache>
                <c:ptCount val="6"/>
                <c:pt idx="0">
                  <c:v>PIZB0001</c:v>
                </c:pt>
                <c:pt idx="1">
                  <c:v>PIZB0002</c:v>
                </c:pt>
                <c:pt idx="2">
                  <c:v>PIZB0003</c:v>
                </c:pt>
                <c:pt idx="3">
                  <c:v>PIZB0004</c:v>
                </c:pt>
                <c:pt idx="4">
                  <c:v>PIZB0005</c:v>
                </c:pt>
                <c:pt idx="5">
                  <c:v>PIZB0006</c:v>
                </c:pt>
              </c:strCache>
            </c:strRef>
          </c:cat>
          <c:val>
            <c:numRef>
              <c:f>'F Analysis'!$T$2:$T$7</c:f>
              <c:numCache>
                <c:formatCode>0.00%</c:formatCode>
                <c:ptCount val="6"/>
                <c:pt idx="0">
                  <c:v>0.20766086252982138</c:v>
                </c:pt>
                <c:pt idx="1">
                  <c:v>0.21382064185720442</c:v>
                </c:pt>
                <c:pt idx="2">
                  <c:v>0.21955594904869627</c:v>
                </c:pt>
                <c:pt idx="3">
                  <c:v>0.22837867308769341</c:v>
                </c:pt>
                <c:pt idx="4">
                  <c:v>9.1828743548237182E-2</c:v>
                </c:pt>
                <c:pt idx="5">
                  <c:v>3.8755129928347322E-2</c:v>
                </c:pt>
              </c:numCache>
            </c:numRef>
          </c:val>
          <c:extLst>
            <c:ext xmlns:c16="http://schemas.microsoft.com/office/drawing/2014/chart" uri="{C3380CC4-5D6E-409C-BE32-E72D297353CC}">
              <c16:uniqueId val="{0000000C-5097-403C-8EDC-B28E2331A865}"/>
            </c:ext>
          </c:extLst>
        </c:ser>
        <c:ser>
          <c:idx val="1"/>
          <c:order val="1"/>
          <c:tx>
            <c:strRef>
              <c:f>'F Analysis'!$U$1</c:f>
              <c:strCache>
                <c:ptCount val="1"/>
                <c:pt idx="0">
                  <c:v>Sum of Amount in Sales</c:v>
                </c:pt>
              </c:strCache>
            </c:strRef>
          </c:tx>
          <c:spPr>
            <a:solidFill>
              <a:schemeClr val="accent2"/>
            </a:solidFill>
            <a:ln>
              <a:noFill/>
            </a:ln>
            <a:effectLst/>
          </c:spPr>
          <c:invertIfNegative val="0"/>
          <c:cat>
            <c:strRef>
              <c:f>'F Analysis'!$S$2:$S$7</c:f>
              <c:strCache>
                <c:ptCount val="6"/>
                <c:pt idx="0">
                  <c:v>PIZB0001</c:v>
                </c:pt>
                <c:pt idx="1">
                  <c:v>PIZB0002</c:v>
                </c:pt>
                <c:pt idx="2">
                  <c:v>PIZB0003</c:v>
                </c:pt>
                <c:pt idx="3">
                  <c:v>PIZB0004</c:v>
                </c:pt>
                <c:pt idx="4">
                  <c:v>PIZB0005</c:v>
                </c:pt>
                <c:pt idx="5">
                  <c:v>PIZB0006</c:v>
                </c:pt>
              </c:strCache>
            </c:strRef>
          </c:cat>
          <c:val>
            <c:numRef>
              <c:f>'F Analysis'!$U$2:$U$7</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D-5097-403C-8EDC-B28E2331A865}"/>
            </c:ext>
          </c:extLst>
        </c:ser>
        <c:dLbls>
          <c:showLegendKey val="0"/>
          <c:showVal val="0"/>
          <c:showCatName val="0"/>
          <c:showSerName val="0"/>
          <c:showPercent val="0"/>
          <c:showBubbleSize val="0"/>
        </c:dLbls>
        <c:gapWidth val="219"/>
        <c:overlap val="-27"/>
        <c:axId val="1993331920"/>
        <c:axId val="1581570032"/>
      </c:barChart>
      <c:valAx>
        <c:axId val="1581570032"/>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31920"/>
        <c:crosses val="autoZero"/>
        <c:crossBetween val="between"/>
      </c:valAx>
      <c:catAx>
        <c:axId val="1993331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700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Analysis!PivotTable11</c:name>
    <c:fmtId val="2"/>
  </c:pivotSource>
  <c:chart>
    <c:title>
      <c:tx>
        <c:strRef>
          <c:f>'F Analysis'!$A$12</c:f>
          <c:strCache>
            <c:ptCount val="1"/>
            <c:pt idx="0">
              <c:v>Overall Daily Sales Revenue</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 Analysis'!$A$12</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'F Analysis'!$A$12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Analysis'!$A$12</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6-762C-4124-99E9-41E325D8F0AC}"/>
            </c:ext>
          </c:extLst>
        </c:ser>
        <c:dLbls>
          <c:showLegendKey val="0"/>
          <c:showVal val="0"/>
          <c:showCatName val="0"/>
          <c:showSerName val="0"/>
          <c:showPercent val="0"/>
          <c:showBubbleSize val="0"/>
        </c:dLbls>
        <c:smooth val="0"/>
        <c:axId val="1737902304"/>
        <c:axId val="1882969264"/>
      </c:lineChart>
      <c:catAx>
        <c:axId val="1737902304"/>
        <c:scaling>
          <c:orientation val="minMax"/>
        </c:scaling>
        <c:delete val="1"/>
        <c:axPos val="b"/>
        <c:numFmt formatCode="General" sourceLinked="1"/>
        <c:majorTickMark val="none"/>
        <c:minorTickMark val="none"/>
        <c:tickLblPos val="nextTo"/>
        <c:crossAx val="1882969264"/>
        <c:crosses val="autoZero"/>
        <c:auto val="1"/>
        <c:lblAlgn val="ctr"/>
        <c:lblOffset val="100"/>
        <c:noMultiLvlLbl val="0"/>
      </c:catAx>
      <c:valAx>
        <c:axId val="188296926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 #,##0" sourceLinked="1"/>
        <c:majorTickMark val="none"/>
        <c:minorTickMark val="none"/>
        <c:tickLblPos val="nextTo"/>
        <c:crossAx val="1737902304"/>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Analysis!PivotTable12</c:name>
    <c:fmtId val="2"/>
  </c:pivotSource>
  <c:chart>
    <c:title>
      <c:tx>
        <c:strRef>
          <c:f>'F Analysis'!$I$12</c:f>
          <c:strCache>
            <c:ptCount val="1"/>
            <c:pt idx="0">
              <c:v>Daily Avg.Sales Revenue</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 Analysis'!$I$12</c:f>
              <c:strCache>
                <c:ptCount val="1"/>
                <c:pt idx="0">
                  <c:v>Total</c:v>
                </c:pt>
              </c:strCache>
            </c:strRef>
          </c:tx>
          <c:spPr>
            <a:ln w="28575" cap="rnd">
              <a:solidFill>
                <a:schemeClr val="accent1"/>
              </a:solidFill>
              <a:round/>
            </a:ln>
            <a:effectLst/>
          </c:spPr>
          <c:marker>
            <c:symbol val="none"/>
          </c:marker>
          <c:cat>
            <c:strRef>
              <c:f>'F Analysis'!$I$12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Analysis'!$I$12</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6-8EB4-4455-8733-A18CE5CDE851}"/>
            </c:ext>
          </c:extLst>
        </c:ser>
        <c:dLbls>
          <c:showLegendKey val="0"/>
          <c:showVal val="0"/>
          <c:showCatName val="0"/>
          <c:showSerName val="0"/>
          <c:showPercent val="0"/>
          <c:showBubbleSize val="0"/>
        </c:dLbls>
        <c:smooth val="0"/>
        <c:axId val="525945696"/>
        <c:axId val="1882963440"/>
      </c:lineChart>
      <c:catAx>
        <c:axId val="525945696"/>
        <c:scaling>
          <c:orientation val="minMax"/>
        </c:scaling>
        <c:delete val="1"/>
        <c:axPos val="b"/>
        <c:numFmt formatCode="General" sourceLinked="1"/>
        <c:majorTickMark val="out"/>
        <c:minorTickMark val="none"/>
        <c:tickLblPos val="nextTo"/>
        <c:crossAx val="1882963440"/>
        <c:crosses val="autoZero"/>
        <c:auto val="1"/>
        <c:lblAlgn val="ctr"/>
        <c:lblOffset val="100"/>
        <c:noMultiLvlLbl val="0"/>
      </c:catAx>
      <c:valAx>
        <c:axId val="188296344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Avg.Sales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 #,##0" sourceLinked="1"/>
        <c:majorTickMark val="out"/>
        <c:minorTickMark val="none"/>
        <c:tickLblPos val="nextTo"/>
        <c:crossAx val="525945696"/>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Analysis!PivotTable15</c:name>
    <c:fmtId val="2"/>
  </c:pivotSource>
  <c:chart>
    <c:title>
      <c:tx>
        <c:strRef>
          <c:f>'F Analysis'!$N$12</c:f>
          <c:strCache>
            <c:ptCount val="1"/>
            <c:pt idx="0">
              <c:v>Product Sales Value and Avg.Prices Comparison</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'F Analysis'!$N$12</c:f>
              <c:strCache>
                <c:ptCount val="1"/>
                <c:pt idx="0">
                  <c:v>Avg. Sales Amount</c:v>
                </c:pt>
              </c:strCache>
            </c:strRef>
          </c:tx>
          <c:spPr>
            <a:solidFill>
              <a:schemeClr val="accent1"/>
            </a:solidFill>
            <a:ln>
              <a:noFill/>
            </a:ln>
            <a:effectLst/>
          </c:spPr>
          <c:invertIfNegative val="0"/>
          <c:cat>
            <c:strRef>
              <c:f>'F Analysis'!$N$12</c:f>
              <c:strCache>
                <c:ptCount val="6"/>
                <c:pt idx="0">
                  <c:v>PIZB0001</c:v>
                </c:pt>
                <c:pt idx="1">
                  <c:v>PIZB0002</c:v>
                </c:pt>
                <c:pt idx="2">
                  <c:v>PIZB0003</c:v>
                </c:pt>
                <c:pt idx="3">
                  <c:v>PIZB0004</c:v>
                </c:pt>
                <c:pt idx="4">
                  <c:v>PIZB0005</c:v>
                </c:pt>
                <c:pt idx="5">
                  <c:v>PIZB0006</c:v>
                </c:pt>
              </c:strCache>
            </c:strRef>
          </c:cat>
          <c:val>
            <c:numRef>
              <c:f>'F Analysis'!$N$12</c:f>
              <c:numCache>
                <c:formatCode>"₹"\ #,##0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C-AB1E-48FF-A5CE-0D3040D9D219}"/>
            </c:ext>
          </c:extLst>
        </c:ser>
        <c:dLbls>
          <c:showLegendKey val="0"/>
          <c:showVal val="0"/>
          <c:showCatName val="0"/>
          <c:showSerName val="0"/>
          <c:showPercent val="0"/>
          <c:showBubbleSize val="0"/>
        </c:dLbls>
        <c:gapWidth val="219"/>
        <c:axId val="1230598304"/>
        <c:axId val="1743215888"/>
      </c:barChart>
      <c:lineChart>
        <c:grouping val="standard"/>
        <c:varyColors val="0"/>
        <c:ser>
          <c:idx val="1"/>
          <c:order val="1"/>
          <c:tx>
            <c:strRef>
              <c:f>'F Analysis'!$N$12</c:f>
              <c:strCache>
                <c:ptCount val="1"/>
                <c:pt idx="0">
                  <c:v>Sum of Sales Amount</c:v>
                </c:pt>
              </c:strCache>
            </c:strRef>
          </c:tx>
          <c:spPr>
            <a:ln w="28575" cap="rnd">
              <a:solidFill>
                <a:schemeClr val="accent2"/>
              </a:solidFill>
              <a:round/>
            </a:ln>
            <a:effectLst/>
          </c:spPr>
          <c:marker>
            <c:symbol val="none"/>
          </c:marker>
          <c:cat>
            <c:strRef>
              <c:f>'F Analysis'!$N$12</c:f>
              <c:strCache>
                <c:ptCount val="6"/>
                <c:pt idx="0">
                  <c:v>PIZB0001</c:v>
                </c:pt>
                <c:pt idx="1">
                  <c:v>PIZB0002</c:v>
                </c:pt>
                <c:pt idx="2">
                  <c:v>PIZB0003</c:v>
                </c:pt>
                <c:pt idx="3">
                  <c:v>PIZB0004</c:v>
                </c:pt>
                <c:pt idx="4">
                  <c:v>PIZB0005</c:v>
                </c:pt>
                <c:pt idx="5">
                  <c:v>PIZB0006</c:v>
                </c:pt>
              </c:strCache>
            </c:strRef>
          </c:cat>
          <c:val>
            <c:numRef>
              <c:f>'F Analysis'!$N$12</c:f>
              <c:numCache>
                <c:formatCode>"₹"\ #,##0</c:formatCode>
                <c:ptCount val="6"/>
                <c:pt idx="0">
                  <c:v>95451</c:v>
                </c:pt>
                <c:pt idx="1">
                  <c:v>96446</c:v>
                </c:pt>
                <c:pt idx="2">
                  <c:v>95936</c:v>
                </c:pt>
                <c:pt idx="3">
                  <c:v>93673</c:v>
                </c:pt>
                <c:pt idx="4">
                  <c:v>40327</c:v>
                </c:pt>
                <c:pt idx="5">
                  <c:v>17135</c:v>
                </c:pt>
              </c:numCache>
            </c:numRef>
          </c:val>
          <c:smooth val="0"/>
          <c:extLst>
            <c:ext xmlns:c16="http://schemas.microsoft.com/office/drawing/2014/chart" uri="{C3380CC4-5D6E-409C-BE32-E72D297353CC}">
              <c16:uniqueId val="{0000000D-AB1E-48FF-A5CE-0D3040D9D219}"/>
            </c:ext>
          </c:extLst>
        </c:ser>
        <c:dLbls>
          <c:showLegendKey val="0"/>
          <c:showVal val="0"/>
          <c:showCatName val="0"/>
          <c:showSerName val="0"/>
          <c:showPercent val="0"/>
          <c:showBubbleSize val="0"/>
        </c:dLbls>
        <c:marker val="1"/>
        <c:smooth val="0"/>
        <c:axId val="1230600704"/>
        <c:axId val="1581574608"/>
      </c:lineChart>
      <c:valAx>
        <c:axId val="158157460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0600704"/>
        <c:crosses val="autoZero"/>
        <c:crossBetween val="between"/>
      </c:valAx>
      <c:catAx>
        <c:axId val="123060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81574608"/>
        <c:crosses val="autoZero"/>
        <c:auto val="1"/>
        <c:lblAlgn val="ctr"/>
        <c:lblOffset val="100"/>
        <c:noMultiLvlLbl val="0"/>
      </c:catAx>
      <c:valAx>
        <c:axId val="1743215888"/>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0598304"/>
        <c:crosses val="max"/>
        <c:crossBetween val="between"/>
      </c:valAx>
      <c:catAx>
        <c:axId val="1230598304"/>
        <c:scaling>
          <c:orientation val="minMax"/>
        </c:scaling>
        <c:delete val="1"/>
        <c:axPos val="b"/>
        <c:numFmt formatCode="General" sourceLinked="1"/>
        <c:majorTickMark val="out"/>
        <c:minorTickMark val="none"/>
        <c:tickLblPos val="nextTo"/>
        <c:crossAx val="1743215888"/>
        <c:crosses val="autoZero"/>
        <c:auto val="1"/>
        <c:lblAlgn val="ctr"/>
        <c:lblOffset val="100"/>
        <c:noMultiLvlLbl val="0"/>
      </c:catAx>
      <c:spPr>
        <a:noFill/>
        <a:ln>
          <a:noFill/>
        </a:ln>
        <a:effectLst>
          <a:outerShdw blurRad="63500" sx="102000" sy="102000" algn="ctr"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Analysis!PivotTable13</c:name>
    <c:fmtId val="8"/>
  </c:pivotSource>
  <c:chart>
    <c:title>
      <c:tx>
        <c:strRef>
          <c:f>'F Analysis'!$A$12</c:f>
          <c:strCache>
            <c:ptCount val="1"/>
            <c:pt idx="0">
              <c:v>Overall Daily Sales Revenue</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Analysis'!$A$12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 Analysis'!$A$12</c:f>
              <c:strCache>
                <c:ptCount val="4"/>
                <c:pt idx="0">
                  <c:v>100-299</c:v>
                </c:pt>
                <c:pt idx="1">
                  <c:v>300-499</c:v>
                </c:pt>
                <c:pt idx="2">
                  <c:v>500-699</c:v>
                </c:pt>
                <c:pt idx="3">
                  <c:v>700-900</c:v>
                </c:pt>
              </c:strCache>
            </c:strRef>
          </c:cat>
          <c:val>
            <c:numRef>
              <c:f>'F Analysis'!$A$12</c:f>
              <c:numCache>
                <c:formatCode>"₹"\ #,##0</c:formatCode>
                <c:ptCount val="4"/>
                <c:pt idx="0">
                  <c:v>26900</c:v>
                </c:pt>
                <c:pt idx="1">
                  <c:v>93582</c:v>
                </c:pt>
                <c:pt idx="2">
                  <c:v>132315</c:v>
                </c:pt>
                <c:pt idx="3">
                  <c:v>186171</c:v>
                </c:pt>
              </c:numCache>
            </c:numRef>
          </c:val>
          <c:extLst>
            <c:ext xmlns:c16="http://schemas.microsoft.com/office/drawing/2014/chart" uri="{C3380CC4-5D6E-409C-BE32-E72D297353CC}">
              <c16:uniqueId val="{00000006-8021-4D5E-8313-1D68C4D0C4B1}"/>
            </c:ext>
          </c:extLst>
        </c:ser>
        <c:dLbls>
          <c:dLblPos val="outEnd"/>
          <c:showLegendKey val="0"/>
          <c:showVal val="1"/>
          <c:showCatName val="0"/>
          <c:showSerName val="0"/>
          <c:showPercent val="0"/>
          <c:showBubbleSize val="0"/>
        </c:dLbls>
        <c:gapWidth val="219"/>
        <c:overlap val="-27"/>
        <c:axId val="1590352624"/>
        <c:axId val="1743222544"/>
      </c:barChart>
      <c:catAx>
        <c:axId val="159035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3222544"/>
        <c:crosses val="autoZero"/>
        <c:auto val="1"/>
        <c:lblAlgn val="ctr"/>
        <c:lblOffset val="100"/>
        <c:noMultiLvlLbl val="0"/>
      </c:catAx>
      <c:valAx>
        <c:axId val="1743222544"/>
        <c:scaling>
          <c:orientation val="minMax"/>
        </c:scaling>
        <c:delete val="1"/>
        <c:axPos val="l"/>
        <c:numFmt formatCode="&quot;₹&quot;\ #,##0" sourceLinked="1"/>
        <c:majorTickMark val="none"/>
        <c:minorTickMark val="none"/>
        <c:tickLblPos val="nextTo"/>
        <c:crossAx val="1590352624"/>
        <c:crosses val="autoZero"/>
        <c:crossBetween val="between"/>
      </c:valAx>
      <c:spPr>
        <a:noFill/>
        <a:ln>
          <a:noFill/>
        </a:ln>
        <a:effectLst>
          <a:outerShdw blurRad="50800" dist="38100" dir="2700000" algn="tl" rotWithShape="0">
            <a:prstClr val="black">
              <a:alpha val="40000"/>
            </a:prstClr>
          </a:outerShdw>
          <a:softEdge rad="304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Analysis!PivotTable14</c:name>
    <c:fmtId val="5"/>
  </c:pivotSource>
  <c:chart>
    <c:title>
      <c:tx>
        <c:strRef>
          <c:f>'F Analysis'!$A$111</c:f>
          <c:strCache>
            <c:ptCount val="1"/>
            <c:pt idx="0">
              <c:v>Product Sales Quantity by Price Ticket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ysClr val="windowText" lastClr="000000">
                <a:lumMod val="25000"/>
                <a:lumOff val="75000"/>
                <a:alpha val="91000"/>
              </a:sysClr>
            </a:solidFill>
          </a:ln>
          <a:effectLst>
            <a:glow>
              <a:schemeClr val="accent1">
                <a:alpha val="65000"/>
              </a:schemeClr>
            </a:glow>
            <a:outerShdw blurRad="50800" dist="38100" dir="2700000" algn="tl" rotWithShape="0">
              <a:prstClr val="black">
                <a:alpha val="40000"/>
              </a:prstClr>
            </a:outerShdw>
            <a:softEdge rad="12700"/>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ysClr val="windowText" lastClr="000000">
                <a:lumMod val="25000"/>
                <a:lumOff val="75000"/>
                <a:alpha val="91000"/>
              </a:sysClr>
            </a:solidFill>
          </a:ln>
          <a:effectLst>
            <a:glow>
              <a:schemeClr val="accent1">
                <a:alpha val="65000"/>
              </a:schemeClr>
            </a:glow>
            <a:outerShdw blurRad="50800" dist="38100" dir="2700000" algn="tl" rotWithShape="0">
              <a:prstClr val="black">
                <a:alpha val="40000"/>
              </a:prstClr>
            </a:outerShdw>
            <a:softEdge rad="12700"/>
          </a:effectLst>
        </c:spPr>
        <c:dLbl>
          <c:idx val="0"/>
          <c:layout>
            <c:manualLayout>
              <c:x val="0.1333333333333332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ysClr val="windowText" lastClr="000000">
                <a:lumMod val="25000"/>
                <a:lumOff val="75000"/>
                <a:alpha val="91000"/>
              </a:sysClr>
            </a:solidFill>
          </a:ln>
          <a:effectLst>
            <a:glow>
              <a:schemeClr val="accent1">
                <a:alpha val="65000"/>
              </a:schemeClr>
            </a:glow>
            <a:outerShdw blurRad="50800" dist="38100" dir="2700000" algn="tl" rotWithShape="0">
              <a:prstClr val="black">
                <a:alpha val="40000"/>
              </a:prstClr>
            </a:outerShdw>
            <a:softEdge rad="12700"/>
          </a:effectLst>
        </c:spPr>
        <c:dLbl>
          <c:idx val="0"/>
          <c:layout>
            <c:manualLayout>
              <c:x val="0.19722222222222222"/>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96130796150481"/>
                  <c:h val="0.11163531641878098"/>
                </c:manualLayout>
              </c15:layout>
            </c:ext>
          </c:extLst>
        </c:dLbl>
      </c:pivotFmt>
      <c:pivotFmt>
        <c:idx val="9"/>
        <c:spPr>
          <a:solidFill>
            <a:schemeClr val="accent1"/>
          </a:solidFill>
          <a:ln w="19050">
            <a:solidFill>
              <a:sysClr val="windowText" lastClr="000000">
                <a:lumMod val="25000"/>
                <a:lumOff val="75000"/>
                <a:alpha val="91000"/>
              </a:sysClr>
            </a:solidFill>
          </a:ln>
          <a:effectLst>
            <a:glow>
              <a:schemeClr val="accent1">
                <a:alpha val="65000"/>
              </a:schemeClr>
            </a:glow>
            <a:outerShdw blurRad="50800" dist="38100" dir="2700000" algn="tl" rotWithShape="0">
              <a:prstClr val="black">
                <a:alpha val="40000"/>
              </a:prstClr>
            </a:outerShdw>
            <a:softEdge rad="12700"/>
          </a:effectLst>
        </c:spPr>
        <c:dLbl>
          <c:idx val="0"/>
          <c:layout>
            <c:manualLayout>
              <c:x val="-0.15277777777777779"/>
              <c:y val="5.55555555555554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ysClr val="windowText" lastClr="000000">
                <a:lumMod val="25000"/>
                <a:lumOff val="75000"/>
                <a:alpha val="91000"/>
              </a:sysClr>
            </a:solidFill>
          </a:ln>
          <a:effectLst>
            <a:glow>
              <a:schemeClr val="accent1">
                <a:alpha val="65000"/>
              </a:schemeClr>
            </a:glow>
            <a:outerShdw blurRad="50800" dist="38100" dir="2700000" algn="tl" rotWithShape="0">
              <a:prstClr val="black">
                <a:alpha val="40000"/>
              </a:prstClr>
            </a:outerShdw>
            <a:softEdge rad="12700"/>
          </a:effectLst>
        </c:spPr>
        <c:dLbl>
          <c:idx val="0"/>
          <c:layout>
            <c:manualLayout>
              <c:x val="0.2"/>
              <c:y val="-0.115740740740740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'F Analysis'!$A$111</c:f>
              <c:strCache>
                <c:ptCount val="1"/>
                <c:pt idx="0">
                  <c:v>Total</c:v>
                </c:pt>
              </c:strCache>
            </c:strRef>
          </c:tx>
          <c:spPr>
            <a:ln>
              <a:solidFill>
                <a:sysClr val="windowText" lastClr="000000">
                  <a:lumMod val="25000"/>
                  <a:lumOff val="75000"/>
                  <a:alpha val="91000"/>
                </a:sysClr>
              </a:solidFill>
            </a:ln>
            <a:effectLst>
              <a:glow>
                <a:schemeClr val="accent1">
                  <a:alpha val="65000"/>
                </a:schemeClr>
              </a:glow>
              <a:outerShdw blurRad="50800" dist="38100" dir="2700000" algn="tl" rotWithShape="0">
                <a:prstClr val="black">
                  <a:alpha val="40000"/>
                </a:prstClr>
              </a:outerShdw>
              <a:softEdge rad="12700"/>
            </a:effectLst>
          </c:spPr>
          <c:explosion val="4"/>
          <c:dPt>
            <c:idx val="0"/>
            <c:bubble3D val="0"/>
            <c:spPr>
              <a:solidFill>
                <a:schemeClr val="accent1"/>
              </a:solidFill>
              <a:ln w="19050">
                <a:solidFill>
                  <a:sysClr val="windowText" lastClr="000000">
                    <a:lumMod val="25000"/>
                    <a:lumOff val="75000"/>
                    <a:alpha val="91000"/>
                  </a:sysClr>
                </a:solidFill>
              </a:ln>
              <a:effectLst>
                <a:glow>
                  <a:schemeClr val="accent1">
                    <a:alpha val="65000"/>
                  </a:schemeClr>
                </a:glow>
                <a:outerShdw blurRad="50800" dist="38100" dir="2700000" algn="tl" rotWithShape="0">
                  <a:prstClr val="black">
                    <a:alpha val="40000"/>
                  </a:prstClr>
                </a:outerShdw>
                <a:softEdge rad="12700"/>
              </a:effectLst>
            </c:spPr>
            <c:extLst>
              <c:ext xmlns:c16="http://schemas.microsoft.com/office/drawing/2014/chart" uri="{C3380CC4-5D6E-409C-BE32-E72D297353CC}">
                <c16:uniqueId val="{0000000F-76BE-4B87-BED7-B2A96FB8F5AD}"/>
              </c:ext>
            </c:extLst>
          </c:dPt>
          <c:dPt>
            <c:idx val="1"/>
            <c:bubble3D val="0"/>
            <c:spPr>
              <a:solidFill>
                <a:schemeClr val="accent2"/>
              </a:solidFill>
              <a:ln w="19050">
                <a:solidFill>
                  <a:sysClr val="windowText" lastClr="000000">
                    <a:lumMod val="25000"/>
                    <a:lumOff val="75000"/>
                    <a:alpha val="91000"/>
                  </a:sysClr>
                </a:solidFill>
              </a:ln>
              <a:effectLst>
                <a:glow>
                  <a:schemeClr val="accent1">
                    <a:alpha val="65000"/>
                  </a:schemeClr>
                </a:glow>
                <a:outerShdw blurRad="50800" dist="38100" dir="2700000" algn="tl" rotWithShape="0">
                  <a:prstClr val="black">
                    <a:alpha val="40000"/>
                  </a:prstClr>
                </a:outerShdw>
                <a:softEdge rad="12700"/>
              </a:effectLst>
            </c:spPr>
            <c:extLst>
              <c:ext xmlns:c16="http://schemas.microsoft.com/office/drawing/2014/chart" uri="{C3380CC4-5D6E-409C-BE32-E72D297353CC}">
                <c16:uniqueId val="{00000012-76BE-4B87-BED7-B2A96FB8F5AD}"/>
              </c:ext>
            </c:extLst>
          </c:dPt>
          <c:dPt>
            <c:idx val="2"/>
            <c:bubble3D val="0"/>
            <c:spPr>
              <a:solidFill>
                <a:schemeClr val="accent3"/>
              </a:solidFill>
              <a:ln w="19050">
                <a:solidFill>
                  <a:sysClr val="windowText" lastClr="000000">
                    <a:lumMod val="25000"/>
                    <a:lumOff val="75000"/>
                    <a:alpha val="91000"/>
                  </a:sysClr>
                </a:solidFill>
              </a:ln>
              <a:effectLst>
                <a:glow>
                  <a:schemeClr val="accent1">
                    <a:alpha val="65000"/>
                  </a:schemeClr>
                </a:glow>
                <a:outerShdw blurRad="50800" dist="38100" dir="2700000" algn="tl" rotWithShape="0">
                  <a:prstClr val="black">
                    <a:alpha val="40000"/>
                  </a:prstClr>
                </a:outerShdw>
                <a:softEdge rad="12700"/>
              </a:effectLst>
            </c:spPr>
            <c:extLst>
              <c:ext xmlns:c16="http://schemas.microsoft.com/office/drawing/2014/chart" uri="{C3380CC4-5D6E-409C-BE32-E72D297353CC}">
                <c16:uniqueId val="{00000011-76BE-4B87-BED7-B2A96FB8F5AD}"/>
              </c:ext>
            </c:extLst>
          </c:dPt>
          <c:dPt>
            <c:idx val="3"/>
            <c:bubble3D val="0"/>
            <c:spPr>
              <a:solidFill>
                <a:schemeClr val="accent4"/>
              </a:solidFill>
              <a:ln w="19050">
                <a:solidFill>
                  <a:sysClr val="windowText" lastClr="000000">
                    <a:lumMod val="25000"/>
                    <a:lumOff val="75000"/>
                    <a:alpha val="91000"/>
                  </a:sysClr>
                </a:solidFill>
              </a:ln>
              <a:effectLst>
                <a:glow>
                  <a:schemeClr val="accent1">
                    <a:alpha val="65000"/>
                  </a:schemeClr>
                </a:glow>
                <a:outerShdw blurRad="50800" dist="38100" dir="2700000" algn="tl" rotWithShape="0">
                  <a:prstClr val="black">
                    <a:alpha val="40000"/>
                  </a:prstClr>
                </a:outerShdw>
                <a:softEdge rad="12700"/>
              </a:effectLst>
            </c:spPr>
            <c:extLst>
              <c:ext xmlns:c16="http://schemas.microsoft.com/office/drawing/2014/chart" uri="{C3380CC4-5D6E-409C-BE32-E72D297353CC}">
                <c16:uniqueId val="{00000010-76BE-4B87-BED7-B2A96FB8F5AD}"/>
              </c:ext>
            </c:extLst>
          </c:dPt>
          <c:dLbls>
            <c:dLbl>
              <c:idx val="0"/>
              <c:layout>
                <c:manualLayout>
                  <c:x val="0.13333333333333322"/>
                  <c:y val="-3.7037037037037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6BE-4B87-BED7-B2A96FB8F5AD}"/>
                </c:ext>
              </c:extLst>
            </c:dLbl>
            <c:dLbl>
              <c:idx val="1"/>
              <c:layout>
                <c:manualLayout>
                  <c:x val="0.19722222222222222"/>
                  <c:y val="0.11574074074074074"/>
                </c:manualLayout>
              </c:layout>
              <c:showLegendKey val="0"/>
              <c:showVal val="0"/>
              <c:showCatName val="1"/>
              <c:showSerName val="0"/>
              <c:showPercent val="1"/>
              <c:showBubbleSize val="0"/>
              <c:extLst>
                <c:ext xmlns:c15="http://schemas.microsoft.com/office/drawing/2012/chart" uri="{CE6537A1-D6FC-4f65-9D91-7224C49458BB}">
                  <c15:layout>
                    <c:manualLayout>
                      <c:w val="0.1396130796150481"/>
                      <c:h val="0.11163531641878098"/>
                    </c:manualLayout>
                  </c15:layout>
                </c:ext>
                <c:ext xmlns:c16="http://schemas.microsoft.com/office/drawing/2014/chart" uri="{C3380CC4-5D6E-409C-BE32-E72D297353CC}">
                  <c16:uniqueId val="{00000012-76BE-4B87-BED7-B2A96FB8F5AD}"/>
                </c:ext>
              </c:extLst>
            </c:dLbl>
            <c:dLbl>
              <c:idx val="2"/>
              <c:layout>
                <c:manualLayout>
                  <c:x val="-0.15277777777777779"/>
                  <c:y val="5.55555555555554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6BE-4B87-BED7-B2A96FB8F5AD}"/>
                </c:ext>
              </c:extLst>
            </c:dLbl>
            <c:dLbl>
              <c:idx val="3"/>
              <c:layout>
                <c:manualLayout>
                  <c:x val="0.2"/>
                  <c:y val="-0.115740740740740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76BE-4B87-BED7-B2A96FB8F5A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 Analysis'!$A$111</c:f>
              <c:strCache>
                <c:ptCount val="4"/>
                <c:pt idx="0">
                  <c:v>100-299</c:v>
                </c:pt>
                <c:pt idx="1">
                  <c:v>300-499</c:v>
                </c:pt>
                <c:pt idx="2">
                  <c:v>500-699</c:v>
                </c:pt>
                <c:pt idx="3">
                  <c:v>700-900</c:v>
                </c:pt>
              </c:strCache>
            </c:strRef>
          </c:cat>
          <c:val>
            <c:numRef>
              <c:f>'F Analysis'!$A$111</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E-76BE-4B87-BED7-B2A96FB8F5AD}"/>
            </c:ext>
          </c:extLst>
        </c:ser>
        <c:dLbls>
          <c:showLegendKey val="0"/>
          <c:showVal val="0"/>
          <c:showCatName val="1"/>
          <c:showSerName val="0"/>
          <c:showPercent val="1"/>
          <c:showBubbleSize val="0"/>
          <c:showLeaderLines val="1"/>
        </c:dLbls>
        <c:firstSliceAng val="56"/>
        <c:holeSize val="3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(1).xlsx]F Analysis!PivotTable18</c:name>
    <c:fmtId val="5"/>
  </c:pivotSource>
  <c:chart>
    <c:title>
      <c:tx>
        <c:strRef>
          <c:f>'F Analysis'!$T$8</c:f>
          <c:strCache>
            <c:ptCount val="1"/>
            <c:pt idx="0">
              <c:v>Product Discounts on Overall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'F Analysis'!$T$8</c:f>
              <c:strCache>
                <c:ptCount val="1"/>
                <c:pt idx="0">
                  <c:v>Sum of Discounted Value</c:v>
                </c:pt>
              </c:strCache>
            </c:strRef>
          </c:tx>
          <c:spPr>
            <a:solidFill>
              <a:schemeClr val="accent1"/>
            </a:solidFill>
            <a:ln>
              <a:noFill/>
            </a:ln>
            <a:effectLst/>
          </c:spPr>
          <c:invertIfNegative val="0"/>
          <c:cat>
            <c:strRef>
              <c:f>'F Analysis'!$T$8</c:f>
              <c:strCache>
                <c:ptCount val="6"/>
                <c:pt idx="0">
                  <c:v>PIZB0001</c:v>
                </c:pt>
                <c:pt idx="1">
                  <c:v>PIZB0002</c:v>
                </c:pt>
                <c:pt idx="2">
                  <c:v>PIZB0003</c:v>
                </c:pt>
                <c:pt idx="3">
                  <c:v>PIZB0004</c:v>
                </c:pt>
                <c:pt idx="4">
                  <c:v>PIZB0005</c:v>
                </c:pt>
                <c:pt idx="5">
                  <c:v>PIZB0006</c:v>
                </c:pt>
              </c:strCache>
            </c:strRef>
          </c:cat>
          <c:val>
            <c:numRef>
              <c:f>'F Analysis'!$T$8</c:f>
              <c:numCache>
                <c:formatCode>0.00%</c:formatCode>
                <c:ptCount val="6"/>
                <c:pt idx="0">
                  <c:v>0.20766086252982138</c:v>
                </c:pt>
                <c:pt idx="1">
                  <c:v>0.21382064185720442</c:v>
                </c:pt>
                <c:pt idx="2">
                  <c:v>0.21955594904869627</c:v>
                </c:pt>
                <c:pt idx="3">
                  <c:v>0.22837867308769341</c:v>
                </c:pt>
                <c:pt idx="4">
                  <c:v>9.1828743548237182E-2</c:v>
                </c:pt>
                <c:pt idx="5">
                  <c:v>3.8755129928347322E-2</c:v>
                </c:pt>
              </c:numCache>
            </c:numRef>
          </c:val>
          <c:extLst>
            <c:ext xmlns:c16="http://schemas.microsoft.com/office/drawing/2014/chart" uri="{C3380CC4-5D6E-409C-BE32-E72D297353CC}">
              <c16:uniqueId val="{0000000C-6FFB-4428-87D6-2E34639238F9}"/>
            </c:ext>
          </c:extLst>
        </c:ser>
        <c:dLbls>
          <c:showLegendKey val="0"/>
          <c:showVal val="0"/>
          <c:showCatName val="0"/>
          <c:showSerName val="0"/>
          <c:showPercent val="0"/>
          <c:showBubbleSize val="0"/>
        </c:dLbls>
        <c:gapWidth val="219"/>
        <c:axId val="1993366720"/>
        <c:axId val="1882958448"/>
      </c:barChart>
      <c:lineChart>
        <c:grouping val="standard"/>
        <c:varyColors val="0"/>
        <c:ser>
          <c:idx val="1"/>
          <c:order val="1"/>
          <c:tx>
            <c:strRef>
              <c:f>'F Analysis'!$T$8</c:f>
              <c:strCache>
                <c:ptCount val="1"/>
                <c:pt idx="0">
                  <c:v>Sum of Amount in Sales</c:v>
                </c:pt>
              </c:strCache>
            </c:strRef>
          </c:tx>
          <c:spPr>
            <a:ln w="28575" cap="rnd">
              <a:solidFill>
                <a:schemeClr val="accent2"/>
              </a:solidFill>
              <a:round/>
            </a:ln>
            <a:effectLst/>
          </c:spPr>
          <c:marker>
            <c:symbol val="none"/>
          </c:marker>
          <c:cat>
            <c:strRef>
              <c:f>'F Analysis'!$T$8</c:f>
              <c:strCache>
                <c:ptCount val="6"/>
                <c:pt idx="0">
                  <c:v>PIZB0001</c:v>
                </c:pt>
                <c:pt idx="1">
                  <c:v>PIZB0002</c:v>
                </c:pt>
                <c:pt idx="2">
                  <c:v>PIZB0003</c:v>
                </c:pt>
                <c:pt idx="3">
                  <c:v>PIZB0004</c:v>
                </c:pt>
                <c:pt idx="4">
                  <c:v>PIZB0005</c:v>
                </c:pt>
                <c:pt idx="5">
                  <c:v>PIZB0006</c:v>
                </c:pt>
              </c:strCache>
            </c:strRef>
          </c:cat>
          <c:val>
            <c:numRef>
              <c:f>'F Analysis'!$T$8</c:f>
              <c:numCache>
                <c:formatCode>General</c:formatCode>
                <c:ptCount val="6"/>
                <c:pt idx="0">
                  <c:v>95451</c:v>
                </c:pt>
                <c:pt idx="1">
                  <c:v>96446</c:v>
                </c:pt>
                <c:pt idx="2">
                  <c:v>95936</c:v>
                </c:pt>
                <c:pt idx="3">
                  <c:v>93673</c:v>
                </c:pt>
                <c:pt idx="4">
                  <c:v>40327</c:v>
                </c:pt>
                <c:pt idx="5">
                  <c:v>17135</c:v>
                </c:pt>
              </c:numCache>
            </c:numRef>
          </c:val>
          <c:smooth val="0"/>
          <c:extLst>
            <c:ext xmlns:c16="http://schemas.microsoft.com/office/drawing/2014/chart" uri="{C3380CC4-5D6E-409C-BE32-E72D297353CC}">
              <c16:uniqueId val="{0000000D-6FFB-4428-87D6-2E34639238F9}"/>
            </c:ext>
          </c:extLst>
        </c:ser>
        <c:dLbls>
          <c:showLegendKey val="0"/>
          <c:showVal val="0"/>
          <c:showCatName val="0"/>
          <c:showSerName val="0"/>
          <c:showPercent val="0"/>
          <c:showBubbleSize val="0"/>
        </c:dLbls>
        <c:marker val="1"/>
        <c:smooth val="0"/>
        <c:axId val="1993331920"/>
        <c:axId val="1581570032"/>
      </c:lineChart>
      <c:valAx>
        <c:axId val="1581570032"/>
        <c:scaling>
          <c:orientation val="minMax"/>
        </c:scaling>
        <c:delete val="0"/>
        <c:axPos val="l"/>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93331920"/>
        <c:crosses val="autoZero"/>
        <c:crossBetween val="between"/>
      </c:valAx>
      <c:catAx>
        <c:axId val="1993331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81570032"/>
        <c:crosses val="autoZero"/>
        <c:auto val="1"/>
        <c:lblAlgn val="ctr"/>
        <c:lblOffset val="100"/>
        <c:noMultiLvlLbl val="0"/>
      </c:catAx>
      <c:valAx>
        <c:axId val="1882958448"/>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93366720"/>
        <c:crosses val="max"/>
        <c:crossBetween val="between"/>
      </c:valAx>
      <c:catAx>
        <c:axId val="1993366720"/>
        <c:scaling>
          <c:orientation val="minMax"/>
        </c:scaling>
        <c:delete val="1"/>
        <c:axPos val="b"/>
        <c:numFmt formatCode="General" sourceLinked="1"/>
        <c:majorTickMark val="out"/>
        <c:minorTickMark val="none"/>
        <c:tickLblPos val="nextTo"/>
        <c:crossAx val="1882958448"/>
        <c:crosses val="autoZero"/>
        <c:auto val="1"/>
        <c:lblAlgn val="ctr"/>
        <c:lblOffset val="100"/>
        <c:noMultiLvlLbl val="0"/>
      </c:catAx>
      <c:spPr>
        <a:noFill/>
        <a:ln>
          <a:noFill/>
        </a:ln>
        <a:effectLst>
          <a:outerShdw blurRad="50800" dist="38100" dir="2700000" algn="tl"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(1).xlsx]O Analyis!PivotTable24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'O Analyis'!$B$20</c:f>
              <c:strCache>
                <c:ptCount val="1"/>
                <c:pt idx="0">
                  <c:v>Total</c:v>
                </c:pt>
              </c:strCache>
            </c:strRef>
          </c:tx>
          <c:spPr>
            <a:solidFill>
              <a:schemeClr val="accent1"/>
            </a:solidFill>
            <a:ln>
              <a:noFill/>
            </a:ln>
            <a:effectLst/>
          </c:spPr>
          <c:invertIfNegative val="0"/>
          <c:cat>
            <c:strRef>
              <c:f>'O Analyis'!$A$21:$A$26</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 Analyis'!$B$21:$B$26</c:f>
              <c:numCache>
                <c:formatCode>General</c:formatCode>
                <c:ptCount val="6"/>
                <c:pt idx="0">
                  <c:v>15</c:v>
                </c:pt>
                <c:pt idx="1">
                  <c:v>57</c:v>
                </c:pt>
                <c:pt idx="2">
                  <c:v>62</c:v>
                </c:pt>
                <c:pt idx="3">
                  <c:v>53</c:v>
                </c:pt>
                <c:pt idx="4">
                  <c:v>28</c:v>
                </c:pt>
                <c:pt idx="5">
                  <c:v>61</c:v>
                </c:pt>
              </c:numCache>
            </c:numRef>
          </c:val>
          <c:extLst>
            <c:ext xmlns:c16="http://schemas.microsoft.com/office/drawing/2014/chart" uri="{C3380CC4-5D6E-409C-BE32-E72D297353CC}">
              <c16:uniqueId val="{00000002-A73C-4BE4-AC16-22B980A92787}"/>
            </c:ext>
          </c:extLst>
        </c:ser>
        <c:dLbls>
          <c:showLegendKey val="0"/>
          <c:showVal val="0"/>
          <c:showCatName val="0"/>
          <c:showSerName val="0"/>
          <c:showPercent val="0"/>
          <c:showBubbleSize val="0"/>
        </c:dLbls>
        <c:gapWidth val="219"/>
        <c:overlap val="-27"/>
        <c:axId val="1744540576"/>
        <c:axId val="52673839"/>
      </c:barChart>
      <c:catAx>
        <c:axId val="174454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3839"/>
        <c:crosses val="autoZero"/>
        <c:auto val="1"/>
        <c:lblAlgn val="ctr"/>
        <c:lblOffset val="100"/>
        <c:noMultiLvlLbl val="0"/>
      </c:catAx>
      <c:valAx>
        <c:axId val="5267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4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(1).xlsx]O Analyis!PivotTable28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'O Analyis'!$H$20</c:f>
              <c:strCache>
                <c:ptCount val="1"/>
                <c:pt idx="0">
                  <c:v>Order Count</c:v>
                </c:pt>
              </c:strCache>
            </c:strRef>
          </c:tx>
          <c:spPr>
            <a:solidFill>
              <a:schemeClr val="accent1"/>
            </a:solidFill>
            <a:ln>
              <a:noFill/>
            </a:ln>
            <a:effectLst/>
          </c:spPr>
          <c:invertIfNegative val="0"/>
          <c:cat>
            <c:strRef>
              <c:f>'O Analyis'!$G$21</c:f>
              <c:strCache>
                <c:ptCount val="1"/>
                <c:pt idx="0">
                  <c:v>Roch Cousineau</c:v>
                </c:pt>
              </c:strCache>
            </c:strRef>
          </c:cat>
          <c:val>
            <c:numRef>
              <c:f>'O Analyis'!$H$21</c:f>
              <c:numCache>
                <c:formatCode>General</c:formatCode>
                <c:ptCount val="1"/>
                <c:pt idx="0">
                  <c:v>276</c:v>
                </c:pt>
              </c:numCache>
            </c:numRef>
          </c:val>
          <c:extLst>
            <c:ext xmlns:c16="http://schemas.microsoft.com/office/drawing/2014/chart" uri="{C3380CC4-5D6E-409C-BE32-E72D297353CC}">
              <c16:uniqueId val="{00000004-E44B-4D23-B59C-4FECB2A1CF99}"/>
            </c:ext>
          </c:extLst>
        </c:ser>
        <c:ser>
          <c:idx val="1"/>
          <c:order val="1"/>
          <c:tx>
            <c:strRef>
              <c:f>'O Analyis'!$I$20</c:f>
              <c:strCache>
                <c:ptCount val="1"/>
                <c:pt idx="0">
                  <c:v>Revenue</c:v>
                </c:pt>
              </c:strCache>
            </c:strRef>
          </c:tx>
          <c:spPr>
            <a:solidFill>
              <a:schemeClr val="accent2"/>
            </a:solidFill>
            <a:ln>
              <a:noFill/>
            </a:ln>
            <a:effectLst/>
          </c:spPr>
          <c:invertIfNegative val="0"/>
          <c:cat>
            <c:strRef>
              <c:f>'O Analyis'!$G$21</c:f>
              <c:strCache>
                <c:ptCount val="1"/>
                <c:pt idx="0">
                  <c:v>Roch Cousineau</c:v>
                </c:pt>
              </c:strCache>
            </c:strRef>
          </c:cat>
          <c:val>
            <c:numRef>
              <c:f>'O Analyis'!$I$21</c:f>
              <c:numCache>
                <c:formatCode>General</c:formatCode>
                <c:ptCount val="1"/>
                <c:pt idx="0">
                  <c:v>80228.364959506522</c:v>
                </c:pt>
              </c:numCache>
            </c:numRef>
          </c:val>
          <c:extLst>
            <c:ext xmlns:c16="http://schemas.microsoft.com/office/drawing/2014/chart" uri="{C3380CC4-5D6E-409C-BE32-E72D297353CC}">
              <c16:uniqueId val="{00000005-E44B-4D23-B59C-4FECB2A1CF99}"/>
            </c:ext>
          </c:extLst>
        </c:ser>
        <c:dLbls>
          <c:showLegendKey val="0"/>
          <c:showVal val="0"/>
          <c:showCatName val="0"/>
          <c:showSerName val="0"/>
          <c:showPercent val="0"/>
          <c:showBubbleSize val="0"/>
        </c:dLbls>
        <c:gapWidth val="219"/>
        <c:overlap val="-27"/>
        <c:axId val="1852516800"/>
        <c:axId val="52680495"/>
      </c:barChart>
      <c:valAx>
        <c:axId val="526804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516800"/>
        <c:crosses val="autoZero"/>
        <c:crossBetween val="between"/>
      </c:valAx>
      <c:catAx>
        <c:axId val="185251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04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(1).xlsx]O Analyis!PivotTable27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'O Analyis'!$K$31</c:f>
              <c:strCache>
                <c:ptCount val="1"/>
                <c:pt idx="0">
                  <c:v>Total</c:v>
                </c:pt>
              </c:strCache>
            </c:strRef>
          </c:tx>
          <c:spPr>
            <a:solidFill>
              <a:schemeClr val="accent1"/>
            </a:solidFill>
            <a:ln>
              <a:noFill/>
            </a:ln>
            <a:effectLst/>
          </c:spPr>
          <c:invertIfNegative val="0"/>
          <c:cat>
            <c:strRef>
              <c:f>'O Analyis'!$J$32:$J$37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 Analyis'!$K$32:$K$37</c:f>
              <c:numCache>
                <c:formatCode>"₹"\ #,##0</c:formatCode>
                <c:ptCount val="6"/>
                <c:pt idx="0">
                  <c:v>5740.6890546369059</c:v>
                </c:pt>
                <c:pt idx="1">
                  <c:v>12654.406770894009</c:v>
                </c:pt>
                <c:pt idx="2">
                  <c:v>19083.241182205238</c:v>
                </c:pt>
                <c:pt idx="3">
                  <c:v>15577.842845987441</c:v>
                </c:pt>
                <c:pt idx="4">
                  <c:v>8395.5197003293397</c:v>
                </c:pt>
                <c:pt idx="5">
                  <c:v>18776.665405453561</c:v>
                </c:pt>
              </c:numCache>
            </c:numRef>
          </c:val>
          <c:extLst>
            <c:ext xmlns:c16="http://schemas.microsoft.com/office/drawing/2014/chart" uri="{C3380CC4-5D6E-409C-BE32-E72D297353CC}">
              <c16:uniqueId val="{00000002-4185-47F8-81E3-13073706E408}"/>
            </c:ext>
          </c:extLst>
        </c:ser>
        <c:dLbls>
          <c:showLegendKey val="0"/>
          <c:showVal val="0"/>
          <c:showCatName val="0"/>
          <c:showSerName val="0"/>
          <c:showPercent val="0"/>
          <c:showBubbleSize val="0"/>
        </c:dLbls>
        <c:gapWidth val="182"/>
        <c:axId val="1228259744"/>
        <c:axId val="524213904"/>
      </c:barChart>
      <c:catAx>
        <c:axId val="122825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13904"/>
        <c:crosses val="autoZero"/>
        <c:auto val="1"/>
        <c:lblAlgn val="ctr"/>
        <c:lblOffset val="100"/>
        <c:noMultiLvlLbl val="0"/>
      </c:catAx>
      <c:valAx>
        <c:axId val="5242139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5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'CS Analysis'!$B$57</c:f>
              <c:strCache>
                <c:ptCount val="1"/>
                <c:pt idx="0">
                  <c:v>Total</c:v>
                </c:pt>
              </c:strCache>
            </c:strRef>
          </c:tx>
          <c:spPr>
            <a:ln w="28575" cap="rnd">
              <a:solidFill>
                <a:schemeClr val="accent1"/>
              </a:solidFill>
              <a:round/>
            </a:ln>
            <a:effectLst/>
          </c:spPr>
          <c:marker>
            <c:symbol val="none"/>
          </c:marker>
          <c:cat>
            <c:strRef>
              <c:f>'CS Analysis'!$A$58:$A$141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Analysis'!$B$58:$B$141</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6-2AA9-4F4B-A909-597219EF5314}"/>
            </c:ext>
          </c:extLst>
        </c:ser>
        <c:dLbls>
          <c:showLegendKey val="0"/>
          <c:showVal val="0"/>
          <c:showCatName val="0"/>
          <c:showSerName val="0"/>
          <c:showPercent val="0"/>
          <c:showBubbleSize val="0"/>
        </c:dLbls>
        <c:smooth val="0"/>
        <c:axId val="1738626240"/>
        <c:axId val="1692682016"/>
      </c:lineChart>
      <c:catAx>
        <c:axId val="17386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682016"/>
        <c:crosses val="autoZero"/>
        <c:auto val="1"/>
        <c:lblAlgn val="ctr"/>
        <c:lblOffset val="100"/>
        <c:noMultiLvlLbl val="0"/>
      </c:catAx>
      <c:valAx>
        <c:axId val="16926820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2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(1).xlsx]O Analyis!PivotTable25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'O Analyis'!$B$31</c:f>
              <c:strCache>
                <c:ptCount val="1"/>
                <c:pt idx="0">
                  <c:v>Total</c:v>
                </c:pt>
              </c:strCache>
            </c:strRef>
          </c:tx>
          <c:spPr>
            <a:ln w="28575" cap="rnd">
              <a:solidFill>
                <a:schemeClr val="accent1"/>
              </a:solidFill>
              <a:round/>
            </a:ln>
            <a:effectLst/>
          </c:spPr>
          <c:marker>
            <c:symbol val="none"/>
          </c:marker>
          <c:cat>
            <c:strRef>
              <c:f>'O Analyis'!$A$32:$A$112</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05-Aug</c:v>
                </c:pt>
                <c:pt idx="51">
                  <c:v>06-Aug</c:v>
                </c:pt>
                <c:pt idx="52">
                  <c:v>07-Aug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pt idx="72">
                  <c:v>28-Aug</c:v>
                </c:pt>
                <c:pt idx="73">
                  <c:v>29-Aug</c:v>
                </c:pt>
                <c:pt idx="74">
                  <c:v>30-Aug</c:v>
                </c:pt>
                <c:pt idx="75">
                  <c:v>01-Sep</c:v>
                </c:pt>
                <c:pt idx="76">
                  <c:v>02-Sep</c:v>
                </c:pt>
                <c:pt idx="77">
                  <c:v>03-Sep</c:v>
                </c:pt>
                <c:pt idx="78">
                  <c:v>04-Sep</c:v>
                </c:pt>
                <c:pt idx="79">
                  <c:v>05-Sep</c:v>
                </c:pt>
                <c:pt idx="80">
                  <c:v>06-Sep</c:v>
                </c:pt>
              </c:strCache>
            </c:strRef>
          </c:cat>
          <c:val>
            <c:numRef>
              <c:f>'O Analyis'!$B$32:$B$112</c:f>
              <c:numCache>
                <c:formatCode>General</c:formatCode>
                <c:ptCount val="81"/>
                <c:pt idx="0">
                  <c:v>4</c:v>
                </c:pt>
                <c:pt idx="1">
                  <c:v>4</c:v>
                </c:pt>
                <c:pt idx="2">
                  <c:v>6</c:v>
                </c:pt>
                <c:pt idx="3">
                  <c:v>3</c:v>
                </c:pt>
                <c:pt idx="4">
                  <c:v>4</c:v>
                </c:pt>
                <c:pt idx="5">
                  <c:v>2</c:v>
                </c:pt>
                <c:pt idx="6">
                  <c:v>4</c:v>
                </c:pt>
                <c:pt idx="7">
                  <c:v>3</c:v>
                </c:pt>
                <c:pt idx="8">
                  <c:v>3</c:v>
                </c:pt>
                <c:pt idx="9">
                  <c:v>12</c:v>
                </c:pt>
                <c:pt idx="10">
                  <c:v>10</c:v>
                </c:pt>
                <c:pt idx="11">
                  <c:v>4</c:v>
                </c:pt>
                <c:pt idx="12">
                  <c:v>10</c:v>
                </c:pt>
                <c:pt idx="13">
                  <c:v>7</c:v>
                </c:pt>
                <c:pt idx="14">
                  <c:v>5</c:v>
                </c:pt>
                <c:pt idx="15">
                  <c:v>8</c:v>
                </c:pt>
                <c:pt idx="16">
                  <c:v>3</c:v>
                </c:pt>
                <c:pt idx="17">
                  <c:v>3</c:v>
                </c:pt>
                <c:pt idx="18">
                  <c:v>5</c:v>
                </c:pt>
                <c:pt idx="19">
                  <c:v>1</c:v>
                </c:pt>
                <c:pt idx="20">
                  <c:v>6</c:v>
                </c:pt>
                <c:pt idx="21">
                  <c:v>4</c:v>
                </c:pt>
                <c:pt idx="22">
                  <c:v>4</c:v>
                </c:pt>
                <c:pt idx="23">
                  <c:v>3</c:v>
                </c:pt>
                <c:pt idx="24">
                  <c:v>4</c:v>
                </c:pt>
                <c:pt idx="25">
                  <c:v>4</c:v>
                </c:pt>
                <c:pt idx="26">
                  <c:v>5</c:v>
                </c:pt>
                <c:pt idx="27">
                  <c:v>7</c:v>
                </c:pt>
                <c:pt idx="28">
                  <c:v>4</c:v>
                </c:pt>
                <c:pt idx="29">
                  <c:v>9</c:v>
                </c:pt>
                <c:pt idx="30">
                  <c:v>5</c:v>
                </c:pt>
                <c:pt idx="31">
                  <c:v>6</c:v>
                </c:pt>
                <c:pt idx="32">
                  <c:v>3</c:v>
                </c:pt>
                <c:pt idx="33">
                  <c:v>7</c:v>
                </c:pt>
                <c:pt idx="34">
                  <c:v>5</c:v>
                </c:pt>
                <c:pt idx="35">
                  <c:v>2</c:v>
                </c:pt>
                <c:pt idx="36">
                  <c:v>5</c:v>
                </c:pt>
                <c:pt idx="37">
                  <c:v>6</c:v>
                </c:pt>
                <c:pt idx="38">
                  <c:v>5</c:v>
                </c:pt>
                <c:pt idx="39">
                  <c:v>3</c:v>
                </c:pt>
                <c:pt idx="40">
                  <c:v>1</c:v>
                </c:pt>
                <c:pt idx="41">
                  <c:v>1</c:v>
                </c:pt>
                <c:pt idx="42">
                  <c:v>3</c:v>
                </c:pt>
                <c:pt idx="43">
                  <c:v>3</c:v>
                </c:pt>
                <c:pt idx="44">
                  <c:v>1</c:v>
                </c:pt>
                <c:pt idx="45">
                  <c:v>1</c:v>
                </c:pt>
                <c:pt idx="46">
                  <c:v>1</c:v>
                </c:pt>
                <c:pt idx="47">
                  <c:v>2</c:v>
                </c:pt>
                <c:pt idx="48">
                  <c:v>1</c:v>
                </c:pt>
                <c:pt idx="49">
                  <c:v>1</c:v>
                </c:pt>
                <c:pt idx="50">
                  <c:v>1</c:v>
                </c:pt>
                <c:pt idx="51">
                  <c:v>1</c:v>
                </c:pt>
                <c:pt idx="52">
                  <c:v>2</c:v>
                </c:pt>
                <c:pt idx="53">
                  <c:v>3</c:v>
                </c:pt>
                <c:pt idx="54">
                  <c:v>1</c:v>
                </c:pt>
                <c:pt idx="55">
                  <c:v>1</c:v>
                </c:pt>
                <c:pt idx="56">
                  <c:v>2</c:v>
                </c:pt>
                <c:pt idx="57">
                  <c:v>1</c:v>
                </c:pt>
                <c:pt idx="58">
                  <c:v>4</c:v>
                </c:pt>
                <c:pt idx="59">
                  <c:v>3</c:v>
                </c:pt>
                <c:pt idx="60">
                  <c:v>2</c:v>
                </c:pt>
                <c:pt idx="61">
                  <c:v>3</c:v>
                </c:pt>
                <c:pt idx="62">
                  <c:v>1</c:v>
                </c:pt>
                <c:pt idx="63">
                  <c:v>1</c:v>
                </c:pt>
                <c:pt idx="64">
                  <c:v>1</c:v>
                </c:pt>
                <c:pt idx="65">
                  <c:v>3</c:v>
                </c:pt>
                <c:pt idx="66">
                  <c:v>4</c:v>
                </c:pt>
                <c:pt idx="67">
                  <c:v>3</c:v>
                </c:pt>
                <c:pt idx="68">
                  <c:v>3</c:v>
                </c:pt>
                <c:pt idx="69">
                  <c:v>1</c:v>
                </c:pt>
                <c:pt idx="70">
                  <c:v>3</c:v>
                </c:pt>
                <c:pt idx="71">
                  <c:v>3</c:v>
                </c:pt>
                <c:pt idx="72">
                  <c:v>1</c:v>
                </c:pt>
                <c:pt idx="73">
                  <c:v>3</c:v>
                </c:pt>
                <c:pt idx="74">
                  <c:v>1</c:v>
                </c:pt>
                <c:pt idx="75">
                  <c:v>1</c:v>
                </c:pt>
                <c:pt idx="76">
                  <c:v>1</c:v>
                </c:pt>
                <c:pt idx="77">
                  <c:v>2</c:v>
                </c:pt>
                <c:pt idx="78">
                  <c:v>4</c:v>
                </c:pt>
                <c:pt idx="79">
                  <c:v>1</c:v>
                </c:pt>
                <c:pt idx="80">
                  <c:v>2</c:v>
                </c:pt>
              </c:numCache>
            </c:numRef>
          </c:val>
          <c:smooth val="0"/>
          <c:extLst>
            <c:ext xmlns:c16="http://schemas.microsoft.com/office/drawing/2014/chart" uri="{C3380CC4-5D6E-409C-BE32-E72D297353CC}">
              <c16:uniqueId val="{00000002-0286-4604-9266-4ECB345EDC75}"/>
            </c:ext>
          </c:extLst>
        </c:ser>
        <c:dLbls>
          <c:showLegendKey val="0"/>
          <c:showVal val="0"/>
          <c:showCatName val="0"/>
          <c:showSerName val="0"/>
          <c:showPercent val="0"/>
          <c:showBubbleSize val="0"/>
        </c:dLbls>
        <c:smooth val="0"/>
        <c:axId val="525926096"/>
        <c:axId val="524200176"/>
      </c:lineChart>
      <c:catAx>
        <c:axId val="52592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00176"/>
        <c:crosses val="autoZero"/>
        <c:auto val="1"/>
        <c:lblAlgn val="ctr"/>
        <c:lblOffset val="100"/>
        <c:noMultiLvlLbl val="0"/>
      </c:catAx>
      <c:valAx>
        <c:axId val="52420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2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(1).xlsx]O Analyis!PivotTable26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'O Analyis'!$G$31</c:f>
              <c:strCache>
                <c:ptCount val="1"/>
                <c:pt idx="0">
                  <c:v>Total</c:v>
                </c:pt>
              </c:strCache>
            </c:strRef>
          </c:tx>
          <c:spPr>
            <a:ln w="28575" cap="rnd">
              <a:solidFill>
                <a:schemeClr val="accent1"/>
              </a:solidFill>
              <a:round/>
            </a:ln>
            <a:effectLst/>
          </c:spPr>
          <c:marker>
            <c:symbol val="none"/>
          </c:marker>
          <c:cat>
            <c:strRef>
              <c:f>'O Analyis'!$F$32:$F$112</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05-Aug</c:v>
                </c:pt>
                <c:pt idx="51">
                  <c:v>06-Aug</c:v>
                </c:pt>
                <c:pt idx="52">
                  <c:v>07-Aug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pt idx="72">
                  <c:v>28-Aug</c:v>
                </c:pt>
                <c:pt idx="73">
                  <c:v>29-Aug</c:v>
                </c:pt>
                <c:pt idx="74">
                  <c:v>30-Aug</c:v>
                </c:pt>
                <c:pt idx="75">
                  <c:v>01-Sep</c:v>
                </c:pt>
                <c:pt idx="76">
                  <c:v>02-Sep</c:v>
                </c:pt>
                <c:pt idx="77">
                  <c:v>03-Sep</c:v>
                </c:pt>
                <c:pt idx="78">
                  <c:v>04-Sep</c:v>
                </c:pt>
                <c:pt idx="79">
                  <c:v>05-Sep</c:v>
                </c:pt>
                <c:pt idx="80">
                  <c:v>06-Sep</c:v>
                </c:pt>
              </c:strCache>
            </c:strRef>
          </c:cat>
          <c:val>
            <c:numRef>
              <c:f>'O Analyis'!$G$32:$G$112</c:f>
              <c:numCache>
                <c:formatCode>"₹"\ #,##0</c:formatCode>
                <c:ptCount val="81"/>
                <c:pt idx="0">
                  <c:v>1502.9191466758584</c:v>
                </c:pt>
                <c:pt idx="1">
                  <c:v>895.90965385702884</c:v>
                </c:pt>
                <c:pt idx="2">
                  <c:v>1494.3192389282683</c:v>
                </c:pt>
                <c:pt idx="3">
                  <c:v>957.56346325313916</c:v>
                </c:pt>
                <c:pt idx="4">
                  <c:v>2361.1050592299998</c:v>
                </c:pt>
                <c:pt idx="5">
                  <c:v>1027.558917103393</c:v>
                </c:pt>
                <c:pt idx="6">
                  <c:v>1547.8747674716174</c:v>
                </c:pt>
                <c:pt idx="7">
                  <c:v>945.81865306548252</c:v>
                </c:pt>
                <c:pt idx="8">
                  <c:v>343.56939340318161</c:v>
                </c:pt>
                <c:pt idx="9">
                  <c:v>4850.5538928898413</c:v>
                </c:pt>
                <c:pt idx="10">
                  <c:v>1660.4059511882613</c:v>
                </c:pt>
                <c:pt idx="11">
                  <c:v>865.79044270483064</c:v>
                </c:pt>
                <c:pt idx="12">
                  <c:v>3699.1165742815424</c:v>
                </c:pt>
                <c:pt idx="13">
                  <c:v>3681.3367551080055</c:v>
                </c:pt>
                <c:pt idx="14">
                  <c:v>2106.439352874118</c:v>
                </c:pt>
                <c:pt idx="15">
                  <c:v>2385.7486178026502</c:v>
                </c:pt>
                <c:pt idx="16">
                  <c:v>698.04106646455944</c:v>
                </c:pt>
                <c:pt idx="17">
                  <c:v>513.05801363653018</c:v>
                </c:pt>
                <c:pt idx="18">
                  <c:v>1231.5840266590885</c:v>
                </c:pt>
                <c:pt idx="19">
                  <c:v>155.54221828080341</c:v>
                </c:pt>
                <c:pt idx="20">
                  <c:v>1251.7432528730542</c:v>
                </c:pt>
                <c:pt idx="21">
                  <c:v>1591.5970559865982</c:v>
                </c:pt>
                <c:pt idx="22">
                  <c:v>1237.9664418790303</c:v>
                </c:pt>
                <c:pt idx="23">
                  <c:v>545.91663599180697</c:v>
                </c:pt>
                <c:pt idx="24">
                  <c:v>1982.4867163545428</c:v>
                </c:pt>
                <c:pt idx="25">
                  <c:v>905.96021407256808</c:v>
                </c:pt>
                <c:pt idx="26">
                  <c:v>1053.9319914378552</c:v>
                </c:pt>
                <c:pt idx="27">
                  <c:v>2244.1060747934985</c:v>
                </c:pt>
                <c:pt idx="28">
                  <c:v>583.91891060993225</c:v>
                </c:pt>
                <c:pt idx="29">
                  <c:v>2676.7118284855846</c:v>
                </c:pt>
                <c:pt idx="30">
                  <c:v>2080.1514445653529</c:v>
                </c:pt>
                <c:pt idx="31">
                  <c:v>1561.3841380896235</c:v>
                </c:pt>
                <c:pt idx="32">
                  <c:v>871.58565752673837</c:v>
                </c:pt>
                <c:pt idx="33">
                  <c:v>1494.1331970668489</c:v>
                </c:pt>
                <c:pt idx="34">
                  <c:v>1425.4066186913669</c:v>
                </c:pt>
                <c:pt idx="35">
                  <c:v>340.00664207794262</c:v>
                </c:pt>
                <c:pt idx="36">
                  <c:v>1091.8185552741143</c:v>
                </c:pt>
                <c:pt idx="37">
                  <c:v>1472.2313653338208</c:v>
                </c:pt>
                <c:pt idx="38">
                  <c:v>935.89447867607851</c:v>
                </c:pt>
                <c:pt idx="39">
                  <c:v>751.01062745529839</c:v>
                </c:pt>
                <c:pt idx="40">
                  <c:v>89.324341041361549</c:v>
                </c:pt>
                <c:pt idx="41">
                  <c:v>22.716929490096163</c:v>
                </c:pt>
                <c:pt idx="42">
                  <c:v>314.18352867273677</c:v>
                </c:pt>
                <c:pt idx="43">
                  <c:v>794.70543121076753</c:v>
                </c:pt>
                <c:pt idx="44">
                  <c:v>26.608923008683405</c:v>
                </c:pt>
                <c:pt idx="45">
                  <c:v>473.93456354678187</c:v>
                </c:pt>
                <c:pt idx="46">
                  <c:v>168.26257258281996</c:v>
                </c:pt>
                <c:pt idx="47">
                  <c:v>680.46720156532808</c:v>
                </c:pt>
                <c:pt idx="48">
                  <c:v>210.9335884737211</c:v>
                </c:pt>
                <c:pt idx="49">
                  <c:v>73.271580842454483</c:v>
                </c:pt>
                <c:pt idx="50">
                  <c:v>216.63193527258875</c:v>
                </c:pt>
                <c:pt idx="51">
                  <c:v>192.32739441539525</c:v>
                </c:pt>
                <c:pt idx="52">
                  <c:v>272.96810707059467</c:v>
                </c:pt>
                <c:pt idx="53">
                  <c:v>815.78605817049515</c:v>
                </c:pt>
                <c:pt idx="54">
                  <c:v>377.53025861010678</c:v>
                </c:pt>
                <c:pt idx="55">
                  <c:v>725.30424295096395</c:v>
                </c:pt>
                <c:pt idx="56">
                  <c:v>391.29403326372324</c:v>
                </c:pt>
                <c:pt idx="57">
                  <c:v>241.42117487140064</c:v>
                </c:pt>
                <c:pt idx="58">
                  <c:v>708.09263607989101</c:v>
                </c:pt>
                <c:pt idx="59">
                  <c:v>492.00273655360138</c:v>
                </c:pt>
                <c:pt idx="60">
                  <c:v>820.05067887648863</c:v>
                </c:pt>
                <c:pt idx="61">
                  <c:v>697.03918596019014</c:v>
                </c:pt>
                <c:pt idx="62">
                  <c:v>9.6377041687019869</c:v>
                </c:pt>
                <c:pt idx="63">
                  <c:v>51.337313365647219</c:v>
                </c:pt>
                <c:pt idx="64">
                  <c:v>57.199621811854968</c:v>
                </c:pt>
                <c:pt idx="65">
                  <c:v>770.79648199660187</c:v>
                </c:pt>
                <c:pt idx="66">
                  <c:v>1309.9507900904159</c:v>
                </c:pt>
                <c:pt idx="67">
                  <c:v>1066.0770579891307</c:v>
                </c:pt>
                <c:pt idx="68">
                  <c:v>1212.7573743907028</c:v>
                </c:pt>
                <c:pt idx="69">
                  <c:v>146.50081218856909</c:v>
                </c:pt>
                <c:pt idx="70">
                  <c:v>646.75048551991415</c:v>
                </c:pt>
                <c:pt idx="71">
                  <c:v>1074.9645271738932</c:v>
                </c:pt>
                <c:pt idx="72">
                  <c:v>517.82501418844402</c:v>
                </c:pt>
                <c:pt idx="73">
                  <c:v>1041.3491342234033</c:v>
                </c:pt>
                <c:pt idx="74">
                  <c:v>222.66733417704845</c:v>
                </c:pt>
                <c:pt idx="75">
                  <c:v>51.798323770344439</c:v>
                </c:pt>
                <c:pt idx="76">
                  <c:v>540.26656545910907</c:v>
                </c:pt>
                <c:pt idx="77">
                  <c:v>824.74510268716153</c:v>
                </c:pt>
                <c:pt idx="78">
                  <c:v>1927.2266650510019</c:v>
                </c:pt>
                <c:pt idx="79">
                  <c:v>599.33407022185065</c:v>
                </c:pt>
                <c:pt idx="80">
                  <c:v>330.10642638265222</c:v>
                </c:pt>
              </c:numCache>
            </c:numRef>
          </c:val>
          <c:smooth val="0"/>
          <c:extLst>
            <c:ext xmlns:c16="http://schemas.microsoft.com/office/drawing/2014/chart" uri="{C3380CC4-5D6E-409C-BE32-E72D297353CC}">
              <c16:uniqueId val="{00000002-BFD3-4B17-A678-A799D94E2F6D}"/>
            </c:ext>
          </c:extLst>
        </c:ser>
        <c:dLbls>
          <c:showLegendKey val="0"/>
          <c:showVal val="0"/>
          <c:showCatName val="0"/>
          <c:showSerName val="0"/>
          <c:showPercent val="0"/>
          <c:showBubbleSize val="0"/>
        </c:dLbls>
        <c:smooth val="0"/>
        <c:axId val="1882045680"/>
        <c:axId val="52682159"/>
      </c:lineChart>
      <c:catAx>
        <c:axId val="188204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2159"/>
        <c:crosses val="autoZero"/>
        <c:auto val="1"/>
        <c:lblAlgn val="ctr"/>
        <c:lblOffset val="100"/>
        <c:noMultiLvlLbl val="0"/>
      </c:catAx>
      <c:valAx>
        <c:axId val="526821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04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(1).xlsx]O Analyis!PivotTable33</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'O Analyis'!$P$20</c:f>
              <c:strCache>
                <c:ptCount val="1"/>
                <c:pt idx="0">
                  <c:v>Order Count</c:v>
                </c:pt>
              </c:strCache>
            </c:strRef>
          </c:tx>
          <c:spPr>
            <a:solidFill>
              <a:schemeClr val="accent1"/>
            </a:solidFill>
            <a:ln>
              <a:noFill/>
            </a:ln>
            <a:effectLst/>
          </c:spPr>
          <c:invertIfNegative val="0"/>
          <c:cat>
            <c:strRef>
              <c:f>'O Analyis'!$O$21:$O$27</c:f>
              <c:strCache>
                <c:ptCount val="7"/>
                <c:pt idx="0">
                  <c:v>Monday</c:v>
                </c:pt>
                <c:pt idx="1">
                  <c:v>Tuesday</c:v>
                </c:pt>
                <c:pt idx="2">
                  <c:v>Wednesday</c:v>
                </c:pt>
                <c:pt idx="3">
                  <c:v>Thursday</c:v>
                </c:pt>
                <c:pt idx="4">
                  <c:v>Friday</c:v>
                </c:pt>
                <c:pt idx="5">
                  <c:v>Saturday</c:v>
                </c:pt>
                <c:pt idx="6">
                  <c:v>Sunday</c:v>
                </c:pt>
              </c:strCache>
            </c:strRef>
          </c:cat>
          <c:val>
            <c:numRef>
              <c:f>'O Analyis'!$P$21:$P$27</c:f>
              <c:numCache>
                <c:formatCode>General</c:formatCode>
                <c:ptCount val="7"/>
                <c:pt idx="0">
                  <c:v>43</c:v>
                </c:pt>
                <c:pt idx="1">
                  <c:v>38</c:v>
                </c:pt>
                <c:pt idx="2">
                  <c:v>47</c:v>
                </c:pt>
                <c:pt idx="3">
                  <c:v>37</c:v>
                </c:pt>
                <c:pt idx="4">
                  <c:v>35</c:v>
                </c:pt>
                <c:pt idx="5">
                  <c:v>36</c:v>
                </c:pt>
                <c:pt idx="6">
                  <c:v>40</c:v>
                </c:pt>
              </c:numCache>
            </c:numRef>
          </c:val>
          <c:extLst>
            <c:ext xmlns:c16="http://schemas.microsoft.com/office/drawing/2014/chart" uri="{C3380CC4-5D6E-409C-BE32-E72D297353CC}">
              <c16:uniqueId val="{00000004-3CBE-43DD-A528-CE16BC5E6711}"/>
            </c:ext>
          </c:extLst>
        </c:ser>
        <c:ser>
          <c:idx val="1"/>
          <c:order val="1"/>
          <c:tx>
            <c:strRef>
              <c:f>'O Analyis'!$Q$20</c:f>
              <c:strCache>
                <c:ptCount val="1"/>
                <c:pt idx="0">
                  <c:v>Revenue</c:v>
                </c:pt>
              </c:strCache>
            </c:strRef>
          </c:tx>
          <c:spPr>
            <a:solidFill>
              <a:schemeClr val="accent2"/>
            </a:solidFill>
            <a:ln>
              <a:noFill/>
            </a:ln>
            <a:effectLst/>
          </c:spPr>
          <c:invertIfNegative val="0"/>
          <c:cat>
            <c:strRef>
              <c:f>'O Analyis'!$O$21:$O$27</c:f>
              <c:strCache>
                <c:ptCount val="7"/>
                <c:pt idx="0">
                  <c:v>Monday</c:v>
                </c:pt>
                <c:pt idx="1">
                  <c:v>Tuesday</c:v>
                </c:pt>
                <c:pt idx="2">
                  <c:v>Wednesday</c:v>
                </c:pt>
                <c:pt idx="3">
                  <c:v>Thursday</c:v>
                </c:pt>
                <c:pt idx="4">
                  <c:v>Friday</c:v>
                </c:pt>
                <c:pt idx="5">
                  <c:v>Saturday</c:v>
                </c:pt>
                <c:pt idx="6">
                  <c:v>Sunday</c:v>
                </c:pt>
              </c:strCache>
            </c:strRef>
          </c:cat>
          <c:val>
            <c:numRef>
              <c:f>'O Analyis'!$Q$21:$Q$27</c:f>
              <c:numCache>
                <c:formatCode>General</c:formatCode>
                <c:ptCount val="7"/>
                <c:pt idx="0">
                  <c:v>13599.53703162798</c:v>
                </c:pt>
                <c:pt idx="1">
                  <c:v>9629.0883472969672</c:v>
                </c:pt>
                <c:pt idx="2">
                  <c:v>14026.151885933028</c:v>
                </c:pt>
                <c:pt idx="3">
                  <c:v>9142.2564410862869</c:v>
                </c:pt>
                <c:pt idx="4">
                  <c:v>10092.608104581273</c:v>
                </c:pt>
                <c:pt idx="5">
                  <c:v>11351.408401605117</c:v>
                </c:pt>
                <c:pt idx="6">
                  <c:v>12387.314747375842</c:v>
                </c:pt>
              </c:numCache>
            </c:numRef>
          </c:val>
          <c:extLst>
            <c:ext xmlns:c16="http://schemas.microsoft.com/office/drawing/2014/chart" uri="{C3380CC4-5D6E-409C-BE32-E72D297353CC}">
              <c16:uniqueId val="{00000005-3CBE-43DD-A528-CE16BC5E6711}"/>
            </c:ext>
          </c:extLst>
        </c:ser>
        <c:dLbls>
          <c:showLegendKey val="0"/>
          <c:showVal val="0"/>
          <c:showCatName val="0"/>
          <c:showSerName val="0"/>
          <c:showPercent val="0"/>
          <c:showBubbleSize val="0"/>
        </c:dLbls>
        <c:gapWidth val="219"/>
        <c:overlap val="-27"/>
        <c:axId val="1874809584"/>
        <c:axId val="524207664"/>
      </c:barChart>
      <c:valAx>
        <c:axId val="524207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09584"/>
        <c:crosses val="max"/>
        <c:crossBetween val="between"/>
      </c:valAx>
      <c:catAx>
        <c:axId val="18748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076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(1).xlsx]O Analyis!PivotTable24</c:name>
    <c:fmtId val="2"/>
  </c:pivotSource>
  <c:chart>
    <c:title>
      <c:tx>
        <c:strRef>
          <c:f>'O Analyis'!$A$18</c:f>
          <c:strCache>
            <c:ptCount val="1"/>
            <c:pt idx="0">
              <c:v>Top Products by Order Frequency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 Analyis'!$A$18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 Analyis'!$A$18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 Analyis'!$A$18</c:f>
              <c:numCache>
                <c:formatCode>General</c:formatCode>
                <c:ptCount val="6"/>
                <c:pt idx="0">
                  <c:v>15</c:v>
                </c:pt>
                <c:pt idx="1">
                  <c:v>57</c:v>
                </c:pt>
                <c:pt idx="2">
                  <c:v>62</c:v>
                </c:pt>
                <c:pt idx="3">
                  <c:v>53</c:v>
                </c:pt>
                <c:pt idx="4">
                  <c:v>28</c:v>
                </c:pt>
                <c:pt idx="5">
                  <c:v>61</c:v>
                </c:pt>
              </c:numCache>
            </c:numRef>
          </c:val>
          <c:extLst>
            <c:ext xmlns:c16="http://schemas.microsoft.com/office/drawing/2014/chart" uri="{C3380CC4-5D6E-409C-BE32-E72D297353CC}">
              <c16:uniqueId val="{00000002-3276-4540-BA87-0782CA503C97}"/>
            </c:ext>
          </c:extLst>
        </c:ser>
        <c:dLbls>
          <c:dLblPos val="outEnd"/>
          <c:showLegendKey val="0"/>
          <c:showVal val="1"/>
          <c:showCatName val="0"/>
          <c:showSerName val="0"/>
          <c:showPercent val="0"/>
          <c:showBubbleSize val="0"/>
        </c:dLbls>
        <c:gapWidth val="219"/>
        <c:overlap val="-27"/>
        <c:axId val="1744540576"/>
        <c:axId val="52673839"/>
      </c:barChart>
      <c:catAx>
        <c:axId val="174454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3839"/>
        <c:crosses val="autoZero"/>
        <c:auto val="1"/>
        <c:lblAlgn val="ctr"/>
        <c:lblOffset val="100"/>
        <c:noMultiLvlLbl val="0"/>
      </c:catAx>
      <c:valAx>
        <c:axId val="52673839"/>
        <c:scaling>
          <c:orientation val="minMax"/>
        </c:scaling>
        <c:delete val="1"/>
        <c:axPos val="l"/>
        <c:numFmt formatCode="General" sourceLinked="1"/>
        <c:majorTickMark val="none"/>
        <c:minorTickMark val="none"/>
        <c:tickLblPos val="nextTo"/>
        <c:crossAx val="1744540576"/>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(1).xlsx]O Analyis!PivotTable27</c:name>
    <c:fmtId val="2"/>
  </c:pivotSource>
  <c:chart>
    <c:title>
      <c:tx>
        <c:strRef>
          <c:f>'O Analyis'!$J$29</c:f>
          <c:strCache>
            <c:ptCount val="1"/>
            <c:pt idx="0">
              <c:v>Product-Specific Revenue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80814717640944"/>
          <c:y val="0.16212198156283472"/>
          <c:w val="0.63701146104721129"/>
          <c:h val="0.78131926217556136"/>
        </c:manualLayout>
      </c:layout>
      <c:barChart>
        <c:barDir val="bar"/>
        <c:grouping val="clustered"/>
        <c:varyColors val="0"/>
        <c:ser>
          <c:idx val="0"/>
          <c:order val="0"/>
          <c:tx>
            <c:strRef>
              <c:f>'O Analyis'!$J$29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 Analyis'!$J$29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 Analyis'!$J$29</c:f>
              <c:numCache>
                <c:formatCode>"₹"\ #,##0</c:formatCode>
                <c:ptCount val="6"/>
                <c:pt idx="0">
                  <c:v>5740.6890546369059</c:v>
                </c:pt>
                <c:pt idx="1">
                  <c:v>12654.406770894009</c:v>
                </c:pt>
                <c:pt idx="2">
                  <c:v>19083.241182205238</c:v>
                </c:pt>
                <c:pt idx="3">
                  <c:v>15577.842845987441</c:v>
                </c:pt>
                <c:pt idx="4">
                  <c:v>8395.5197003293397</c:v>
                </c:pt>
                <c:pt idx="5">
                  <c:v>18776.665405453561</c:v>
                </c:pt>
              </c:numCache>
            </c:numRef>
          </c:val>
          <c:extLst>
            <c:ext xmlns:c16="http://schemas.microsoft.com/office/drawing/2014/chart" uri="{C3380CC4-5D6E-409C-BE32-E72D297353CC}">
              <c16:uniqueId val="{00000002-4DB7-4814-9F75-97A4D3D7388E}"/>
            </c:ext>
          </c:extLst>
        </c:ser>
        <c:dLbls>
          <c:dLblPos val="outEnd"/>
          <c:showLegendKey val="0"/>
          <c:showVal val="1"/>
          <c:showCatName val="0"/>
          <c:showSerName val="0"/>
          <c:showPercent val="0"/>
          <c:showBubbleSize val="0"/>
        </c:dLbls>
        <c:gapWidth val="182"/>
        <c:axId val="1228259744"/>
        <c:axId val="524213904"/>
      </c:barChart>
      <c:catAx>
        <c:axId val="1228259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13904"/>
        <c:crosses val="autoZero"/>
        <c:auto val="1"/>
        <c:lblAlgn val="ctr"/>
        <c:lblOffset val="100"/>
        <c:noMultiLvlLbl val="0"/>
      </c:catAx>
      <c:valAx>
        <c:axId val="524213904"/>
        <c:scaling>
          <c:orientation val="minMax"/>
        </c:scaling>
        <c:delete val="1"/>
        <c:axPos val="b"/>
        <c:numFmt formatCode="&quot;₹&quot;\ #,##0" sourceLinked="1"/>
        <c:majorTickMark val="none"/>
        <c:minorTickMark val="none"/>
        <c:tickLblPos val="nextTo"/>
        <c:crossAx val="1228259744"/>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(1).xlsx]O Analyis!PivotTable25</c:name>
    <c:fmtId val="5"/>
  </c:pivotSource>
  <c:chart>
    <c:title>
      <c:tx>
        <c:strRef>
          <c:f>'O Analyis'!$A$29</c:f>
          <c:strCache>
            <c:ptCount val="1"/>
            <c:pt idx="0">
              <c:v>Daily Order Volume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'O Analyis'!$A$29</c:f>
              <c:strCache>
                <c:ptCount val="1"/>
                <c:pt idx="0">
                  <c:v>Total</c:v>
                </c:pt>
              </c:strCache>
            </c:strRef>
          </c:tx>
          <c:spPr>
            <a:ln w="28575" cap="rnd">
              <a:solidFill>
                <a:schemeClr val="accent1"/>
              </a:solidFill>
              <a:round/>
            </a:ln>
            <a:effectLst/>
          </c:spPr>
          <c:marker>
            <c:symbol val="none"/>
          </c:marker>
          <c:cat>
            <c:strRef>
              <c:f>'O Analyis'!$A$29</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05-Aug</c:v>
                </c:pt>
                <c:pt idx="51">
                  <c:v>06-Aug</c:v>
                </c:pt>
                <c:pt idx="52">
                  <c:v>07-Aug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pt idx="72">
                  <c:v>28-Aug</c:v>
                </c:pt>
                <c:pt idx="73">
                  <c:v>29-Aug</c:v>
                </c:pt>
                <c:pt idx="74">
                  <c:v>30-Aug</c:v>
                </c:pt>
                <c:pt idx="75">
                  <c:v>01-Sep</c:v>
                </c:pt>
                <c:pt idx="76">
                  <c:v>02-Sep</c:v>
                </c:pt>
                <c:pt idx="77">
                  <c:v>03-Sep</c:v>
                </c:pt>
                <c:pt idx="78">
                  <c:v>04-Sep</c:v>
                </c:pt>
                <c:pt idx="79">
                  <c:v>05-Sep</c:v>
                </c:pt>
                <c:pt idx="80">
                  <c:v>06-Sep</c:v>
                </c:pt>
              </c:strCache>
            </c:strRef>
          </c:cat>
          <c:val>
            <c:numRef>
              <c:f>'O Analyis'!$A$29</c:f>
              <c:numCache>
                <c:formatCode>General</c:formatCode>
                <c:ptCount val="81"/>
                <c:pt idx="0">
                  <c:v>4</c:v>
                </c:pt>
                <c:pt idx="1">
                  <c:v>4</c:v>
                </c:pt>
                <c:pt idx="2">
                  <c:v>6</c:v>
                </c:pt>
                <c:pt idx="3">
                  <c:v>3</c:v>
                </c:pt>
                <c:pt idx="4">
                  <c:v>4</c:v>
                </c:pt>
                <c:pt idx="5">
                  <c:v>2</c:v>
                </c:pt>
                <c:pt idx="6">
                  <c:v>4</c:v>
                </c:pt>
                <c:pt idx="7">
                  <c:v>3</c:v>
                </c:pt>
                <c:pt idx="8">
                  <c:v>3</c:v>
                </c:pt>
                <c:pt idx="9">
                  <c:v>12</c:v>
                </c:pt>
                <c:pt idx="10">
                  <c:v>10</c:v>
                </c:pt>
                <c:pt idx="11">
                  <c:v>4</c:v>
                </c:pt>
                <c:pt idx="12">
                  <c:v>10</c:v>
                </c:pt>
                <c:pt idx="13">
                  <c:v>7</c:v>
                </c:pt>
                <c:pt idx="14">
                  <c:v>5</c:v>
                </c:pt>
                <c:pt idx="15">
                  <c:v>8</c:v>
                </c:pt>
                <c:pt idx="16">
                  <c:v>3</c:v>
                </c:pt>
                <c:pt idx="17">
                  <c:v>3</c:v>
                </c:pt>
                <c:pt idx="18">
                  <c:v>5</c:v>
                </c:pt>
                <c:pt idx="19">
                  <c:v>1</c:v>
                </c:pt>
                <c:pt idx="20">
                  <c:v>6</c:v>
                </c:pt>
                <c:pt idx="21">
                  <c:v>4</c:v>
                </c:pt>
                <c:pt idx="22">
                  <c:v>4</c:v>
                </c:pt>
                <c:pt idx="23">
                  <c:v>3</c:v>
                </c:pt>
                <c:pt idx="24">
                  <c:v>4</c:v>
                </c:pt>
                <c:pt idx="25">
                  <c:v>4</c:v>
                </c:pt>
                <c:pt idx="26">
                  <c:v>5</c:v>
                </c:pt>
                <c:pt idx="27">
                  <c:v>7</c:v>
                </c:pt>
                <c:pt idx="28">
                  <c:v>4</c:v>
                </c:pt>
                <c:pt idx="29">
                  <c:v>9</c:v>
                </c:pt>
                <c:pt idx="30">
                  <c:v>5</c:v>
                </c:pt>
                <c:pt idx="31">
                  <c:v>6</c:v>
                </c:pt>
                <c:pt idx="32">
                  <c:v>3</c:v>
                </c:pt>
                <c:pt idx="33">
                  <c:v>7</c:v>
                </c:pt>
                <c:pt idx="34">
                  <c:v>5</c:v>
                </c:pt>
                <c:pt idx="35">
                  <c:v>2</c:v>
                </c:pt>
                <c:pt idx="36">
                  <c:v>5</c:v>
                </c:pt>
                <c:pt idx="37">
                  <c:v>6</c:v>
                </c:pt>
                <c:pt idx="38">
                  <c:v>5</c:v>
                </c:pt>
                <c:pt idx="39">
                  <c:v>3</c:v>
                </c:pt>
                <c:pt idx="40">
                  <c:v>1</c:v>
                </c:pt>
                <c:pt idx="41">
                  <c:v>1</c:v>
                </c:pt>
                <c:pt idx="42">
                  <c:v>3</c:v>
                </c:pt>
                <c:pt idx="43">
                  <c:v>3</c:v>
                </c:pt>
                <c:pt idx="44">
                  <c:v>1</c:v>
                </c:pt>
                <c:pt idx="45">
                  <c:v>1</c:v>
                </c:pt>
                <c:pt idx="46">
                  <c:v>1</c:v>
                </c:pt>
                <c:pt idx="47">
                  <c:v>2</c:v>
                </c:pt>
                <c:pt idx="48">
                  <c:v>1</c:v>
                </c:pt>
                <c:pt idx="49">
                  <c:v>1</c:v>
                </c:pt>
                <c:pt idx="50">
                  <c:v>1</c:v>
                </c:pt>
                <c:pt idx="51">
                  <c:v>1</c:v>
                </c:pt>
                <c:pt idx="52">
                  <c:v>2</c:v>
                </c:pt>
                <c:pt idx="53">
                  <c:v>3</c:v>
                </c:pt>
                <c:pt idx="54">
                  <c:v>1</c:v>
                </c:pt>
                <c:pt idx="55">
                  <c:v>1</c:v>
                </c:pt>
                <c:pt idx="56">
                  <c:v>2</c:v>
                </c:pt>
                <c:pt idx="57">
                  <c:v>1</c:v>
                </c:pt>
                <c:pt idx="58">
                  <c:v>4</c:v>
                </c:pt>
                <c:pt idx="59">
                  <c:v>3</c:v>
                </c:pt>
                <c:pt idx="60">
                  <c:v>2</c:v>
                </c:pt>
                <c:pt idx="61">
                  <c:v>3</c:v>
                </c:pt>
                <c:pt idx="62">
                  <c:v>1</c:v>
                </c:pt>
                <c:pt idx="63">
                  <c:v>1</c:v>
                </c:pt>
                <c:pt idx="64">
                  <c:v>1</c:v>
                </c:pt>
                <c:pt idx="65">
                  <c:v>3</c:v>
                </c:pt>
                <c:pt idx="66">
                  <c:v>4</c:v>
                </c:pt>
                <c:pt idx="67">
                  <c:v>3</c:v>
                </c:pt>
                <c:pt idx="68">
                  <c:v>3</c:v>
                </c:pt>
                <c:pt idx="69">
                  <c:v>1</c:v>
                </c:pt>
                <c:pt idx="70">
                  <c:v>3</c:v>
                </c:pt>
                <c:pt idx="71">
                  <c:v>3</c:v>
                </c:pt>
                <c:pt idx="72">
                  <c:v>1</c:v>
                </c:pt>
                <c:pt idx="73">
                  <c:v>3</c:v>
                </c:pt>
                <c:pt idx="74">
                  <c:v>1</c:v>
                </c:pt>
                <c:pt idx="75">
                  <c:v>1</c:v>
                </c:pt>
                <c:pt idx="76">
                  <c:v>1</c:v>
                </c:pt>
                <c:pt idx="77">
                  <c:v>2</c:v>
                </c:pt>
                <c:pt idx="78">
                  <c:v>4</c:v>
                </c:pt>
                <c:pt idx="79">
                  <c:v>1</c:v>
                </c:pt>
                <c:pt idx="80">
                  <c:v>2</c:v>
                </c:pt>
              </c:numCache>
            </c:numRef>
          </c:val>
          <c:smooth val="0"/>
          <c:extLst>
            <c:ext xmlns:c16="http://schemas.microsoft.com/office/drawing/2014/chart" uri="{C3380CC4-5D6E-409C-BE32-E72D297353CC}">
              <c16:uniqueId val="{00000002-C4D8-429A-81A9-3AF99A75FF1B}"/>
            </c:ext>
          </c:extLst>
        </c:ser>
        <c:dLbls>
          <c:showLegendKey val="0"/>
          <c:showVal val="0"/>
          <c:showCatName val="0"/>
          <c:showSerName val="0"/>
          <c:showPercent val="0"/>
          <c:showBubbleSize val="0"/>
        </c:dLbls>
        <c:smooth val="0"/>
        <c:axId val="525926096"/>
        <c:axId val="524200176"/>
      </c:lineChart>
      <c:catAx>
        <c:axId val="525926096"/>
        <c:scaling>
          <c:orientation val="minMax"/>
        </c:scaling>
        <c:delete val="1"/>
        <c:axPos val="b"/>
        <c:numFmt formatCode="General" sourceLinked="1"/>
        <c:majorTickMark val="out"/>
        <c:minorTickMark val="none"/>
        <c:tickLblPos val="nextTo"/>
        <c:crossAx val="524200176"/>
        <c:crosses val="autoZero"/>
        <c:auto val="1"/>
        <c:lblAlgn val="ctr"/>
        <c:lblOffset val="100"/>
        <c:noMultiLvlLbl val="0"/>
      </c:catAx>
      <c:valAx>
        <c:axId val="524200176"/>
        <c:scaling>
          <c:orientation val="minMax"/>
        </c:scaling>
        <c:delete val="1"/>
        <c:axPos val="l"/>
        <c:numFmt formatCode="General" sourceLinked="1"/>
        <c:majorTickMark val="out"/>
        <c:minorTickMark val="none"/>
        <c:tickLblPos val="nextTo"/>
        <c:crossAx val="525926096"/>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(1).xlsx]O Analyis!PivotTable26</c:name>
    <c:fmtId val="3"/>
  </c:pivotSource>
  <c:chart>
    <c:title>
      <c:tx>
        <c:strRef>
          <c:f>'O Analyis'!$F$29</c:f>
          <c:strCache>
            <c:ptCount val="1"/>
            <c:pt idx="0">
              <c:v>Daily Revenue</c:v>
            </c:pt>
          </c:strCache>
        </c:strRef>
      </c:tx>
      <c:layout>
        <c:manualLayout>
          <c:xMode val="edge"/>
          <c:yMode val="edge"/>
          <c:x val="0.37932566283317759"/>
          <c:y val="3.942901114789870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'O Analyis'!$F$29</c:f>
              <c:strCache>
                <c:ptCount val="1"/>
                <c:pt idx="0">
                  <c:v>Total</c:v>
                </c:pt>
              </c:strCache>
            </c:strRef>
          </c:tx>
          <c:spPr>
            <a:ln w="28575" cap="rnd">
              <a:solidFill>
                <a:schemeClr val="accent1"/>
              </a:solidFill>
              <a:round/>
            </a:ln>
            <a:effectLst/>
          </c:spPr>
          <c:marker>
            <c:symbol val="none"/>
          </c:marker>
          <c:dLbls>
            <c:delete val="1"/>
          </c:dLbls>
          <c:trendline>
            <c:spPr>
              <a:ln w="19050" cap="rnd">
                <a:solidFill>
                  <a:schemeClr val="accent1"/>
                </a:solidFill>
                <a:prstDash val="sysDot"/>
              </a:ln>
              <a:effectLst/>
            </c:spPr>
            <c:trendlineType val="linear"/>
            <c:dispRSqr val="0"/>
            <c:dispEq val="0"/>
          </c:trendline>
          <c:cat>
            <c:strRef>
              <c:f>'O Analyis'!$F$29</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05-Aug</c:v>
                </c:pt>
                <c:pt idx="51">
                  <c:v>06-Aug</c:v>
                </c:pt>
                <c:pt idx="52">
                  <c:v>07-Aug</c:v>
                </c:pt>
                <c:pt idx="53">
                  <c:v>09-Aug</c:v>
                </c:pt>
                <c:pt idx="54">
                  <c:v>10-Aug</c:v>
                </c:pt>
                <c:pt idx="55">
                  <c:v>11-Aug</c:v>
                </c:pt>
                <c:pt idx="56">
                  <c:v>12-Aug</c:v>
                </c:pt>
                <c:pt idx="57">
                  <c:v>13-Aug</c:v>
                </c:pt>
                <c:pt idx="58">
                  <c:v>14-Aug</c:v>
                </c:pt>
                <c:pt idx="59">
                  <c:v>15-Aug</c:v>
                </c:pt>
                <c:pt idx="60">
                  <c:v>16-Aug</c:v>
                </c:pt>
                <c:pt idx="61">
                  <c:v>17-Aug</c:v>
                </c:pt>
                <c:pt idx="62">
                  <c:v>18-Aug</c:v>
                </c:pt>
                <c:pt idx="63">
                  <c:v>19-Aug</c:v>
                </c:pt>
                <c:pt idx="64">
                  <c:v>20-Aug</c:v>
                </c:pt>
                <c:pt idx="65">
                  <c:v>21-Aug</c:v>
                </c:pt>
                <c:pt idx="66">
                  <c:v>22-Aug</c:v>
                </c:pt>
                <c:pt idx="67">
                  <c:v>23-Aug</c:v>
                </c:pt>
                <c:pt idx="68">
                  <c:v>24-Aug</c:v>
                </c:pt>
                <c:pt idx="69">
                  <c:v>25-Aug</c:v>
                </c:pt>
                <c:pt idx="70">
                  <c:v>26-Aug</c:v>
                </c:pt>
                <c:pt idx="71">
                  <c:v>27-Aug</c:v>
                </c:pt>
                <c:pt idx="72">
                  <c:v>28-Aug</c:v>
                </c:pt>
                <c:pt idx="73">
                  <c:v>29-Aug</c:v>
                </c:pt>
                <c:pt idx="74">
                  <c:v>30-Aug</c:v>
                </c:pt>
                <c:pt idx="75">
                  <c:v>01-Sep</c:v>
                </c:pt>
                <c:pt idx="76">
                  <c:v>02-Sep</c:v>
                </c:pt>
                <c:pt idx="77">
                  <c:v>03-Sep</c:v>
                </c:pt>
                <c:pt idx="78">
                  <c:v>04-Sep</c:v>
                </c:pt>
                <c:pt idx="79">
                  <c:v>05-Sep</c:v>
                </c:pt>
                <c:pt idx="80">
                  <c:v>06-Sep</c:v>
                </c:pt>
              </c:strCache>
            </c:strRef>
          </c:cat>
          <c:val>
            <c:numRef>
              <c:f>'O Analyis'!$F$29</c:f>
              <c:numCache>
                <c:formatCode>"₹"\ #,##0</c:formatCode>
                <c:ptCount val="81"/>
                <c:pt idx="0">
                  <c:v>1502.9191466758584</c:v>
                </c:pt>
                <c:pt idx="1">
                  <c:v>895.90965385702884</c:v>
                </c:pt>
                <c:pt idx="2">
                  <c:v>1494.3192389282683</c:v>
                </c:pt>
                <c:pt idx="3">
                  <c:v>957.56346325313916</c:v>
                </c:pt>
                <c:pt idx="4">
                  <c:v>2361.1050592299998</c:v>
                </c:pt>
                <c:pt idx="5">
                  <c:v>1027.558917103393</c:v>
                </c:pt>
                <c:pt idx="6">
                  <c:v>1547.8747674716174</c:v>
                </c:pt>
                <c:pt idx="7">
                  <c:v>945.81865306548252</c:v>
                </c:pt>
                <c:pt idx="8">
                  <c:v>343.56939340318161</c:v>
                </c:pt>
                <c:pt idx="9">
                  <c:v>4850.5538928898413</c:v>
                </c:pt>
                <c:pt idx="10">
                  <c:v>1660.4059511882613</c:v>
                </c:pt>
                <c:pt idx="11">
                  <c:v>865.79044270483064</c:v>
                </c:pt>
                <c:pt idx="12">
                  <c:v>3699.1165742815424</c:v>
                </c:pt>
                <c:pt idx="13">
                  <c:v>3681.3367551080055</c:v>
                </c:pt>
                <c:pt idx="14">
                  <c:v>2106.439352874118</c:v>
                </c:pt>
                <c:pt idx="15">
                  <c:v>2385.7486178026502</c:v>
                </c:pt>
                <c:pt idx="16">
                  <c:v>698.04106646455944</c:v>
                </c:pt>
                <c:pt idx="17">
                  <c:v>513.05801363653018</c:v>
                </c:pt>
                <c:pt idx="18">
                  <c:v>1231.5840266590885</c:v>
                </c:pt>
                <c:pt idx="19">
                  <c:v>155.54221828080341</c:v>
                </c:pt>
                <c:pt idx="20">
                  <c:v>1251.7432528730542</c:v>
                </c:pt>
                <c:pt idx="21">
                  <c:v>1591.5970559865982</c:v>
                </c:pt>
                <c:pt idx="22">
                  <c:v>1237.9664418790303</c:v>
                </c:pt>
                <c:pt idx="23">
                  <c:v>545.91663599180697</c:v>
                </c:pt>
                <c:pt idx="24">
                  <c:v>1982.4867163545428</c:v>
                </c:pt>
                <c:pt idx="25">
                  <c:v>905.96021407256808</c:v>
                </c:pt>
                <c:pt idx="26">
                  <c:v>1053.9319914378552</c:v>
                </c:pt>
                <c:pt idx="27">
                  <c:v>2244.1060747934985</c:v>
                </c:pt>
                <c:pt idx="28">
                  <c:v>583.91891060993225</c:v>
                </c:pt>
                <c:pt idx="29">
                  <c:v>2676.7118284855846</c:v>
                </c:pt>
                <c:pt idx="30">
                  <c:v>2080.1514445653529</c:v>
                </c:pt>
                <c:pt idx="31">
                  <c:v>1561.3841380896235</c:v>
                </c:pt>
                <c:pt idx="32">
                  <c:v>871.58565752673837</c:v>
                </c:pt>
                <c:pt idx="33">
                  <c:v>1494.1331970668489</c:v>
                </c:pt>
                <c:pt idx="34">
                  <c:v>1425.4066186913669</c:v>
                </c:pt>
                <c:pt idx="35">
                  <c:v>340.00664207794262</c:v>
                </c:pt>
                <c:pt idx="36">
                  <c:v>1091.8185552741143</c:v>
                </c:pt>
                <c:pt idx="37">
                  <c:v>1472.2313653338208</c:v>
                </c:pt>
                <c:pt idx="38">
                  <c:v>935.89447867607851</c:v>
                </c:pt>
                <c:pt idx="39">
                  <c:v>751.01062745529839</c:v>
                </c:pt>
                <c:pt idx="40">
                  <c:v>89.324341041361549</c:v>
                </c:pt>
                <c:pt idx="41">
                  <c:v>22.716929490096163</c:v>
                </c:pt>
                <c:pt idx="42">
                  <c:v>314.18352867273677</c:v>
                </c:pt>
                <c:pt idx="43">
                  <c:v>794.70543121076753</c:v>
                </c:pt>
                <c:pt idx="44">
                  <c:v>26.608923008683405</c:v>
                </c:pt>
                <c:pt idx="45">
                  <c:v>473.93456354678187</c:v>
                </c:pt>
                <c:pt idx="46">
                  <c:v>168.26257258281996</c:v>
                </c:pt>
                <c:pt idx="47">
                  <c:v>680.46720156532808</c:v>
                </c:pt>
                <c:pt idx="48">
                  <c:v>210.9335884737211</c:v>
                </c:pt>
                <c:pt idx="49">
                  <c:v>73.271580842454483</c:v>
                </c:pt>
                <c:pt idx="50">
                  <c:v>216.63193527258875</c:v>
                </c:pt>
                <c:pt idx="51">
                  <c:v>192.32739441539525</c:v>
                </c:pt>
                <c:pt idx="52">
                  <c:v>272.96810707059467</c:v>
                </c:pt>
                <c:pt idx="53">
                  <c:v>815.78605817049515</c:v>
                </c:pt>
                <c:pt idx="54">
                  <c:v>377.53025861010678</c:v>
                </c:pt>
                <c:pt idx="55">
                  <c:v>725.30424295096395</c:v>
                </c:pt>
                <c:pt idx="56">
                  <c:v>391.29403326372324</c:v>
                </c:pt>
                <c:pt idx="57">
                  <c:v>241.42117487140064</c:v>
                </c:pt>
                <c:pt idx="58">
                  <c:v>708.09263607989101</c:v>
                </c:pt>
                <c:pt idx="59">
                  <c:v>492.00273655360138</c:v>
                </c:pt>
                <c:pt idx="60">
                  <c:v>820.05067887648863</c:v>
                </c:pt>
                <c:pt idx="61">
                  <c:v>697.03918596019014</c:v>
                </c:pt>
                <c:pt idx="62">
                  <c:v>9.6377041687019869</c:v>
                </c:pt>
                <c:pt idx="63">
                  <c:v>51.337313365647219</c:v>
                </c:pt>
                <c:pt idx="64">
                  <c:v>57.199621811854968</c:v>
                </c:pt>
                <c:pt idx="65">
                  <c:v>770.79648199660187</c:v>
                </c:pt>
                <c:pt idx="66">
                  <c:v>1309.9507900904159</c:v>
                </c:pt>
                <c:pt idx="67">
                  <c:v>1066.0770579891307</c:v>
                </c:pt>
                <c:pt idx="68">
                  <c:v>1212.7573743907028</c:v>
                </c:pt>
                <c:pt idx="69">
                  <c:v>146.50081218856909</c:v>
                </c:pt>
                <c:pt idx="70">
                  <c:v>646.75048551991415</c:v>
                </c:pt>
                <c:pt idx="71">
                  <c:v>1074.9645271738932</c:v>
                </c:pt>
                <c:pt idx="72">
                  <c:v>517.82501418844402</c:v>
                </c:pt>
                <c:pt idx="73">
                  <c:v>1041.3491342234033</c:v>
                </c:pt>
                <c:pt idx="74">
                  <c:v>222.66733417704845</c:v>
                </c:pt>
                <c:pt idx="75">
                  <c:v>51.798323770344439</c:v>
                </c:pt>
                <c:pt idx="76">
                  <c:v>540.26656545910907</c:v>
                </c:pt>
                <c:pt idx="77">
                  <c:v>824.74510268716153</c:v>
                </c:pt>
                <c:pt idx="78">
                  <c:v>1927.2266650510019</c:v>
                </c:pt>
                <c:pt idx="79">
                  <c:v>599.33407022185065</c:v>
                </c:pt>
                <c:pt idx="80">
                  <c:v>330.10642638265222</c:v>
                </c:pt>
              </c:numCache>
            </c:numRef>
          </c:val>
          <c:smooth val="0"/>
          <c:extLst>
            <c:ext xmlns:c16="http://schemas.microsoft.com/office/drawing/2014/chart" uri="{C3380CC4-5D6E-409C-BE32-E72D297353CC}">
              <c16:uniqueId val="{00000002-DE5F-493D-B655-EB51DD5DD2CF}"/>
            </c:ext>
          </c:extLst>
        </c:ser>
        <c:dLbls>
          <c:dLblPos val="t"/>
          <c:showLegendKey val="0"/>
          <c:showVal val="1"/>
          <c:showCatName val="0"/>
          <c:showSerName val="0"/>
          <c:showPercent val="0"/>
          <c:showBubbleSize val="0"/>
        </c:dLbls>
        <c:smooth val="0"/>
        <c:axId val="1882045680"/>
        <c:axId val="52682159"/>
      </c:lineChart>
      <c:catAx>
        <c:axId val="1882045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2159"/>
        <c:crosses val="autoZero"/>
        <c:auto val="1"/>
        <c:lblAlgn val="ctr"/>
        <c:lblOffset val="100"/>
        <c:noMultiLvlLbl val="0"/>
      </c:catAx>
      <c:valAx>
        <c:axId val="52682159"/>
        <c:scaling>
          <c:orientation val="minMax"/>
        </c:scaling>
        <c:delete val="1"/>
        <c:axPos val="l"/>
        <c:numFmt formatCode="&quot;₹&quot;\ #,##0" sourceLinked="1"/>
        <c:majorTickMark val="out"/>
        <c:minorTickMark val="none"/>
        <c:tickLblPos val="nextTo"/>
        <c:crossAx val="1882045680"/>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(1).xlsx]O Analyis!PivotTable33</c:name>
    <c:fmtId val="5"/>
  </c:pivotSource>
  <c:chart>
    <c:title>
      <c:tx>
        <c:strRef>
          <c:f>'O Analyis'!$O$18</c:f>
          <c:strCache>
            <c:ptCount val="1"/>
            <c:pt idx="0">
              <c:v>Weekday Orders and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a:outerShdw blurRad="50800" dist="38100" dir="2700000" algn="tl" rotWithShape="0">
              <a:prstClr val="black">
                <a:alpha val="40000"/>
              </a:prstClr>
            </a:outerShdw>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'O Analyis'!$O$18</c:f>
              <c:strCache>
                <c:ptCount val="1"/>
                <c:pt idx="0">
                  <c:v>Order Count</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'O Analyis'!$O$18</c:f>
              <c:strCache>
                <c:ptCount val="7"/>
                <c:pt idx="0">
                  <c:v>Monday</c:v>
                </c:pt>
                <c:pt idx="1">
                  <c:v>Tuesday</c:v>
                </c:pt>
                <c:pt idx="2">
                  <c:v>Wednesday</c:v>
                </c:pt>
                <c:pt idx="3">
                  <c:v>Thursday</c:v>
                </c:pt>
                <c:pt idx="4">
                  <c:v>Friday</c:v>
                </c:pt>
                <c:pt idx="5">
                  <c:v>Saturday</c:v>
                </c:pt>
                <c:pt idx="6">
                  <c:v>Sunday</c:v>
                </c:pt>
              </c:strCache>
            </c:strRef>
          </c:cat>
          <c:val>
            <c:numRef>
              <c:f>'O Analyis'!$O$18</c:f>
              <c:numCache>
                <c:formatCode>General</c:formatCode>
                <c:ptCount val="7"/>
                <c:pt idx="0">
                  <c:v>43</c:v>
                </c:pt>
                <c:pt idx="1">
                  <c:v>38</c:v>
                </c:pt>
                <c:pt idx="2">
                  <c:v>47</c:v>
                </c:pt>
                <c:pt idx="3">
                  <c:v>37</c:v>
                </c:pt>
                <c:pt idx="4">
                  <c:v>35</c:v>
                </c:pt>
                <c:pt idx="5">
                  <c:v>36</c:v>
                </c:pt>
                <c:pt idx="6">
                  <c:v>40</c:v>
                </c:pt>
              </c:numCache>
            </c:numRef>
          </c:val>
          <c:extLst>
            <c:ext xmlns:c16="http://schemas.microsoft.com/office/drawing/2014/chart" uri="{C3380CC4-5D6E-409C-BE32-E72D297353CC}">
              <c16:uniqueId val="{00000004-C98E-4597-AB46-78DB30A352EF}"/>
            </c:ext>
          </c:extLst>
        </c:ser>
        <c:dLbls>
          <c:showLegendKey val="0"/>
          <c:showVal val="0"/>
          <c:showCatName val="0"/>
          <c:showSerName val="0"/>
          <c:showPercent val="0"/>
          <c:showBubbleSize val="0"/>
        </c:dLbls>
        <c:gapWidth val="219"/>
        <c:axId val="1057620064"/>
        <c:axId val="1258235888"/>
      </c:barChart>
      <c:lineChart>
        <c:grouping val="standard"/>
        <c:varyColors val="0"/>
        <c:ser>
          <c:idx val="1"/>
          <c:order val="1"/>
          <c:tx>
            <c:strRef>
              <c:f>'O Analyis'!$O$18</c:f>
              <c:strCache>
                <c:ptCount val="1"/>
                <c:pt idx="0">
                  <c:v>Revenue</c:v>
                </c:pt>
              </c:strCache>
            </c:strRef>
          </c:tx>
          <c:spPr>
            <a:ln w="28575" cap="rnd">
              <a:solidFill>
                <a:schemeClr val="accent2"/>
              </a:solidFill>
              <a:round/>
            </a:ln>
            <a:effectLst/>
          </c:spPr>
          <c:marker>
            <c:symbol val="none"/>
          </c:marker>
          <c:cat>
            <c:strRef>
              <c:f>'O Analyis'!$O$18</c:f>
              <c:strCache>
                <c:ptCount val="7"/>
                <c:pt idx="0">
                  <c:v>Monday</c:v>
                </c:pt>
                <c:pt idx="1">
                  <c:v>Tuesday</c:v>
                </c:pt>
                <c:pt idx="2">
                  <c:v>Wednesday</c:v>
                </c:pt>
                <c:pt idx="3">
                  <c:v>Thursday</c:v>
                </c:pt>
                <c:pt idx="4">
                  <c:v>Friday</c:v>
                </c:pt>
                <c:pt idx="5">
                  <c:v>Saturday</c:v>
                </c:pt>
                <c:pt idx="6">
                  <c:v>Sunday</c:v>
                </c:pt>
              </c:strCache>
            </c:strRef>
          </c:cat>
          <c:val>
            <c:numRef>
              <c:f>'O Analyis'!$O$18</c:f>
              <c:numCache>
                <c:formatCode>General</c:formatCode>
                <c:ptCount val="7"/>
                <c:pt idx="0">
                  <c:v>13599.53703162798</c:v>
                </c:pt>
                <c:pt idx="1">
                  <c:v>9629.0883472969672</c:v>
                </c:pt>
                <c:pt idx="2">
                  <c:v>14026.151885933028</c:v>
                </c:pt>
                <c:pt idx="3">
                  <c:v>9142.2564410862869</c:v>
                </c:pt>
                <c:pt idx="4">
                  <c:v>10092.608104581273</c:v>
                </c:pt>
                <c:pt idx="5">
                  <c:v>11351.408401605117</c:v>
                </c:pt>
                <c:pt idx="6">
                  <c:v>12387.314747375842</c:v>
                </c:pt>
              </c:numCache>
            </c:numRef>
          </c:val>
          <c:smooth val="0"/>
          <c:extLst>
            <c:ext xmlns:c16="http://schemas.microsoft.com/office/drawing/2014/chart" uri="{C3380CC4-5D6E-409C-BE32-E72D297353CC}">
              <c16:uniqueId val="{00000005-C98E-4597-AB46-78DB30A352EF}"/>
            </c:ext>
          </c:extLst>
        </c:ser>
        <c:dLbls>
          <c:showLegendKey val="0"/>
          <c:showVal val="0"/>
          <c:showCatName val="0"/>
          <c:showSerName val="0"/>
          <c:showPercent val="0"/>
          <c:showBubbleSize val="0"/>
        </c:dLbls>
        <c:marker val="1"/>
        <c:smooth val="0"/>
        <c:axId val="1874809584"/>
        <c:axId val="524207664"/>
      </c:lineChart>
      <c:valAx>
        <c:axId val="524207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09584"/>
        <c:crosses val="max"/>
        <c:crossBetween val="between"/>
      </c:valAx>
      <c:catAx>
        <c:axId val="18748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207664"/>
        <c:crosses val="autoZero"/>
        <c:auto val="1"/>
        <c:lblAlgn val="ctr"/>
        <c:lblOffset val="100"/>
        <c:noMultiLvlLbl val="0"/>
      </c:catAx>
      <c:valAx>
        <c:axId val="12582358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20064"/>
        <c:crosses val="autoZero"/>
        <c:crossBetween val="between"/>
      </c:valAx>
      <c:catAx>
        <c:axId val="1057620064"/>
        <c:scaling>
          <c:orientation val="minMax"/>
        </c:scaling>
        <c:delete val="1"/>
        <c:axPos val="b"/>
        <c:numFmt formatCode="General" sourceLinked="1"/>
        <c:majorTickMark val="out"/>
        <c:minorTickMark val="none"/>
        <c:tickLblPos val="nextTo"/>
        <c:crossAx val="1258235888"/>
        <c:crosses val="autoZero"/>
        <c:auto val="1"/>
        <c:lblAlgn val="ctr"/>
        <c:lblOffset val="100"/>
        <c:noMultiLvlLbl val="0"/>
      </c:catAx>
      <c:spPr>
        <a:noFill/>
        <a:ln>
          <a:noFill/>
        </a:ln>
        <a:effectLst>
          <a:outerShdw blurRad="50800" dist="38100" dir="2700000" algn="tl"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 Analysis'!$B$33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4C-45F2-BE37-1ABFA288AA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4C-45F2-BE37-1ABFA288AA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4C-45F2-BE37-1ABFA288AA2B}"/>
              </c:ext>
            </c:extLst>
          </c:dPt>
          <c:cat>
            <c:strRef>
              <c:f>'CS Analysis'!$A$34:$A$36</c:f>
              <c:strCache>
                <c:ptCount val="3"/>
                <c:pt idx="0">
                  <c:v>Complaint</c:v>
                </c:pt>
                <c:pt idx="1">
                  <c:v>Query</c:v>
                </c:pt>
                <c:pt idx="2">
                  <c:v>Request</c:v>
                </c:pt>
              </c:strCache>
            </c:strRef>
          </c:cat>
          <c:val>
            <c:numRef>
              <c:f>'CS Analysis'!$B$34:$B$36</c:f>
              <c:numCache>
                <c:formatCode>General</c:formatCode>
                <c:ptCount val="3"/>
                <c:pt idx="0">
                  <c:v>72</c:v>
                </c:pt>
                <c:pt idx="1">
                  <c:v>300</c:v>
                </c:pt>
                <c:pt idx="2">
                  <c:v>422</c:v>
                </c:pt>
              </c:numCache>
            </c:numRef>
          </c:val>
          <c:extLst>
            <c:ext xmlns:c16="http://schemas.microsoft.com/office/drawing/2014/chart" uri="{C3380CC4-5D6E-409C-BE32-E72D297353CC}">
              <c16:uniqueId val="{00000006-B008-4543-9F4A-94F8903829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'CS Analysis'!$B$45</c:f>
              <c:strCache>
                <c:ptCount val="1"/>
                <c:pt idx="0">
                  <c:v>Total</c:v>
                </c:pt>
              </c:strCache>
            </c:strRef>
          </c:tx>
          <c:spPr>
            <a:solidFill>
              <a:schemeClr val="accent1"/>
            </a:solidFill>
            <a:ln>
              <a:noFill/>
            </a:ln>
            <a:effectLst/>
          </c:spPr>
          <c:invertIfNegative val="0"/>
          <c:cat>
            <c:strRef>
              <c:f>'CS Analysis'!$A$46:$A$48</c:f>
              <c:strCache>
                <c:ptCount val="3"/>
                <c:pt idx="0">
                  <c:v>Complaint</c:v>
                </c:pt>
                <c:pt idx="1">
                  <c:v>Query</c:v>
                </c:pt>
                <c:pt idx="2">
                  <c:v>Request</c:v>
                </c:pt>
              </c:strCache>
            </c:strRef>
          </c:cat>
          <c:val>
            <c:numRef>
              <c:f>'CS Analysis'!$B$46:$B$48</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6-D3D8-4074-8FA1-4309D487B9D2}"/>
            </c:ext>
          </c:extLst>
        </c:ser>
        <c:dLbls>
          <c:showLegendKey val="0"/>
          <c:showVal val="0"/>
          <c:showCatName val="0"/>
          <c:showSerName val="0"/>
          <c:showPercent val="0"/>
          <c:showBubbleSize val="0"/>
        </c:dLbls>
        <c:gapWidth val="182"/>
        <c:axId val="1741838512"/>
        <c:axId val="1692701568"/>
      </c:barChart>
      <c:catAx>
        <c:axId val="174183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701568"/>
        <c:crosses val="autoZero"/>
        <c:auto val="1"/>
        <c:lblAlgn val="ctr"/>
        <c:lblOffset val="100"/>
        <c:noMultiLvlLbl val="0"/>
      </c:catAx>
      <c:valAx>
        <c:axId val="169270156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pivotFmt>
    </c:pivotFmts>
    <c:plotArea>
      <c:layout/>
      <c:areaChart>
        <c:grouping val="standard"/>
        <c:varyColors val="0"/>
        <c:ser>
          <c:idx val="0"/>
          <c:order val="0"/>
          <c:tx>
            <c:strRef>
              <c:f>'CS Analysis'!$J$57</c:f>
              <c:strCache>
                <c:ptCount val="1"/>
                <c:pt idx="0">
                  <c:v>Total</c:v>
                </c:pt>
              </c:strCache>
            </c:strRef>
          </c:tx>
          <c:spPr>
            <a:solidFill>
              <a:schemeClr val="accent1"/>
            </a:solidFill>
            <a:ln w="25400">
              <a:noFill/>
            </a:ln>
            <a:effectLst/>
          </c:spPr>
          <c:cat>
            <c:strRef>
              <c:f>'CS Analysis'!$I$58:$I$141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Analysis'!$J$58:$J$141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6-03A0-4172-91FE-F4952E0EC5B7}"/>
            </c:ext>
          </c:extLst>
        </c:ser>
        <c:dLbls>
          <c:showLegendKey val="0"/>
          <c:showVal val="0"/>
          <c:showCatName val="0"/>
          <c:showSerName val="0"/>
          <c:showPercent val="0"/>
          <c:showBubbleSize val="0"/>
        </c:dLbls>
        <c:axId val="1838766000"/>
        <c:axId val="1743203408"/>
      </c:areaChart>
      <c:catAx>
        <c:axId val="1838766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03408"/>
        <c:crosses val="autoZero"/>
        <c:auto val="1"/>
        <c:lblAlgn val="ctr"/>
        <c:lblOffset val="100"/>
        <c:noMultiLvlLbl val="0"/>
      </c:catAx>
      <c:valAx>
        <c:axId val="174320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7660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Analysis!PivotTable10</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'CS Analysis'!$L$15</c:f>
              <c:strCache>
                <c:ptCount val="1"/>
                <c:pt idx="0">
                  <c:v>Total</c:v>
                </c:pt>
              </c:strCache>
            </c:strRef>
          </c:tx>
          <c:spPr>
            <a:ln w="28575" cap="rnd">
              <a:solidFill>
                <a:schemeClr val="accent1"/>
              </a:solidFill>
              <a:round/>
            </a:ln>
            <a:effectLst/>
          </c:spPr>
          <c:marker>
            <c:symbol val="none"/>
          </c:marker>
          <c:cat>
            <c:strRef>
              <c:f>'CS Analysis'!$K$16:$K$22</c:f>
              <c:strCache>
                <c:ptCount val="7"/>
                <c:pt idx="0">
                  <c:v>Monday</c:v>
                </c:pt>
                <c:pt idx="1">
                  <c:v>Tuesday</c:v>
                </c:pt>
                <c:pt idx="2">
                  <c:v>Wednesday</c:v>
                </c:pt>
                <c:pt idx="3">
                  <c:v>Thursday</c:v>
                </c:pt>
                <c:pt idx="4">
                  <c:v>Friday</c:v>
                </c:pt>
                <c:pt idx="5">
                  <c:v>Saturday</c:v>
                </c:pt>
                <c:pt idx="6">
                  <c:v>Sunday</c:v>
                </c:pt>
              </c:strCache>
            </c:strRef>
          </c:cat>
          <c:val>
            <c:numRef>
              <c:f>'CS Analysis'!$L$16:$L$22</c:f>
              <c:numCache>
                <c:formatCode>0</c:formatCode>
                <c:ptCount val="7"/>
                <c:pt idx="0">
                  <c:v>116</c:v>
                </c:pt>
                <c:pt idx="1">
                  <c:v>112</c:v>
                </c:pt>
                <c:pt idx="2">
                  <c:v>128</c:v>
                </c:pt>
                <c:pt idx="3">
                  <c:v>120</c:v>
                </c:pt>
                <c:pt idx="4">
                  <c:v>107</c:v>
                </c:pt>
                <c:pt idx="5">
                  <c:v>107</c:v>
                </c:pt>
                <c:pt idx="6">
                  <c:v>104</c:v>
                </c:pt>
              </c:numCache>
            </c:numRef>
          </c:val>
          <c:smooth val="0"/>
          <c:extLst>
            <c:ext xmlns:c16="http://schemas.microsoft.com/office/drawing/2014/chart" uri="{C3380CC4-5D6E-409C-BE32-E72D297353CC}">
              <c16:uniqueId val="{00000006-1F27-4B70-8E0F-584AC4F46AEC}"/>
            </c:ext>
          </c:extLst>
        </c:ser>
        <c:dLbls>
          <c:showLegendKey val="0"/>
          <c:showVal val="0"/>
          <c:showCatName val="0"/>
          <c:showSerName val="0"/>
          <c:showPercent val="0"/>
          <c:showBubbleSize val="0"/>
        </c:dLbls>
        <c:smooth val="0"/>
        <c:axId val="1738618240"/>
        <c:axId val="1741693984"/>
      </c:lineChart>
      <c:catAx>
        <c:axId val="1738618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93984"/>
        <c:crosses val="autoZero"/>
        <c:auto val="1"/>
        <c:lblAlgn val="ctr"/>
        <c:lblOffset val="100"/>
        <c:noMultiLvlLbl val="0"/>
      </c:catAx>
      <c:valAx>
        <c:axId val="1741693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6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Analysis!PivotTable1</c:name>
    <c:fmtId val="2"/>
  </c:pivotSource>
  <c:chart>
    <c:title>
      <c:tx>
        <c:strRef>
          <c:f>'CS Analysis'!$A$12</c:f>
          <c:strCache>
            <c:ptCount val="1"/>
            <c:pt idx="0">
              <c:v>Avg C-Sat Score of Agent's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Analysis'!$A$12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Analysis'!$A$12</c:f>
              <c:strCache>
                <c:ptCount val="3"/>
                <c:pt idx="0">
                  <c:v>Adrien Martin</c:v>
                </c:pt>
                <c:pt idx="1">
                  <c:v>Albain Forestier</c:v>
                </c:pt>
                <c:pt idx="2">
                  <c:v>Roch Cousineau</c:v>
                </c:pt>
              </c:strCache>
            </c:strRef>
          </c:cat>
          <c:val>
            <c:numRef>
              <c:f>'CS Analysis'!$A$12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6-677F-4F51-987D-8BE010869766}"/>
            </c:ext>
          </c:extLst>
        </c:ser>
        <c:dLbls>
          <c:dLblPos val="outEnd"/>
          <c:showLegendKey val="0"/>
          <c:showVal val="1"/>
          <c:showCatName val="0"/>
          <c:showSerName val="0"/>
          <c:showPercent val="0"/>
          <c:showBubbleSize val="0"/>
        </c:dLbls>
        <c:gapWidth val="219"/>
        <c:overlap val="-27"/>
        <c:axId val="1741830912"/>
        <c:axId val="1741673600"/>
      </c:barChart>
      <c:catAx>
        <c:axId val="17418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1673600"/>
        <c:crosses val="autoZero"/>
        <c:auto val="1"/>
        <c:lblAlgn val="ctr"/>
        <c:lblOffset val="100"/>
        <c:noMultiLvlLbl val="0"/>
      </c:catAx>
      <c:valAx>
        <c:axId val="1741673600"/>
        <c:scaling>
          <c:orientation val="minMax"/>
        </c:scaling>
        <c:delete val="1"/>
        <c:axPos val="l"/>
        <c:numFmt formatCode="0.0" sourceLinked="1"/>
        <c:majorTickMark val="none"/>
        <c:minorTickMark val="none"/>
        <c:tickLblPos val="nextTo"/>
        <c:crossAx val="1741830912"/>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1">
          <a:satMod val="175000"/>
          <a:alpha val="40000"/>
        </a:schemeClr>
      </a:glow>
      <a:outerShdw blurRad="50800" dist="50800" dir="3600000" sx="92000" sy="92000" algn="ctr" rotWithShape="0">
        <a:srgbClr val="000000">
          <a:alpha val="40000"/>
        </a:srgb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[Sethuraman B Dashboarding+Project+File (1).xlsx]CS Analysis!PivotTable3</c:name>
    <c:fmtId val="11"/>
  </c:pivotSource>
  <c:chart>
    <c:title>
      <c:tx>
        <c:strRef>
          <c:f>'CS Analysis'!$A$31</c:f>
          <c:strCache>
            <c:ptCount val="1"/>
            <c:pt idx="0">
              <c:v>No of Interactions for Contact Types's</c:v>
            </c:pt>
          </c:strCache>
        </c:strRef>
      </c:tx>
      <c:layout>
        <c:manualLayout>
          <c:xMode val="edge"/>
          <c:yMode val="edge"/>
          <c:x val="0.18870060801327967"/>
          <c:y val="3.848484848484848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8974983310013077"/>
              <c:y val="0.14111136363636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74622011137339"/>
                  <c:h val="0.24783333333333329"/>
                </c:manualLayout>
              </c15:layout>
            </c:ext>
          </c:extLst>
        </c:dLbl>
      </c:pivotFmt>
      <c:pivotFmt>
        <c:idx val="7"/>
        <c:spPr>
          <a:solidFill>
            <a:schemeClr val="accent1"/>
          </a:solidFill>
          <a:ln w="19050">
            <a:solidFill>
              <a:schemeClr val="lt1"/>
            </a:solidFill>
          </a:ln>
          <a:effectLst/>
        </c:spPr>
        <c:dLbl>
          <c:idx val="0"/>
          <c:layout>
            <c:manualLayout>
              <c:x val="3.7746920354467889E-2"/>
              <c:y val="-5.77272727272727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471981697582878"/>
                  <c:h val="0.20293434343434344"/>
                </c:manualLayout>
              </c15:layout>
            </c:ext>
          </c:extLst>
        </c:dLbl>
      </c:pivotFmt>
      <c:pivotFmt>
        <c:idx val="8"/>
        <c:spPr>
          <a:solidFill>
            <a:schemeClr val="accent1"/>
          </a:solidFill>
          <a:ln w="19050">
            <a:solidFill>
              <a:schemeClr val="lt1"/>
            </a:solidFill>
          </a:ln>
          <a:effectLst/>
        </c:spPr>
        <c:dLbl>
          <c:idx val="0"/>
          <c:layout>
            <c:manualLayout>
              <c:x val="-0.23654421246124721"/>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'CS Analysis'!$A$31</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7C-4A35-A03B-F0B89F70BE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7C-4A35-A03B-F0B89F70BE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7C-4A35-A03B-F0B89F70BED5}"/>
              </c:ext>
            </c:extLst>
          </c:dPt>
          <c:dLbls>
            <c:dLbl>
              <c:idx val="0"/>
              <c:layout>
                <c:manualLayout>
                  <c:x val="0.18974983310013077"/>
                  <c:y val="0.14111136363636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74622011137339"/>
                      <c:h val="0.24783333333333329"/>
                    </c:manualLayout>
                  </c15:layout>
                </c:ext>
                <c:ext xmlns:c16="http://schemas.microsoft.com/office/drawing/2014/chart" uri="{C3380CC4-5D6E-409C-BE32-E72D297353CC}">
                  <c16:uniqueId val="{00000001-F27C-4A35-A03B-F0B89F70BED5}"/>
                </c:ext>
              </c:extLst>
            </c:dLbl>
            <c:dLbl>
              <c:idx val="1"/>
              <c:layout>
                <c:manualLayout>
                  <c:x val="3.7746920354467889E-2"/>
                  <c:y val="-5.77272727272727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471981697582878"/>
                      <c:h val="0.20293434343434344"/>
                    </c:manualLayout>
                  </c15:layout>
                </c:ext>
                <c:ext xmlns:c16="http://schemas.microsoft.com/office/drawing/2014/chart" uri="{C3380CC4-5D6E-409C-BE32-E72D297353CC}">
                  <c16:uniqueId val="{00000003-F27C-4A35-A03B-F0B89F70BED5}"/>
                </c:ext>
              </c:extLst>
            </c:dLbl>
            <c:dLbl>
              <c:idx val="2"/>
              <c:layout>
                <c:manualLayout>
                  <c:x val="-0.23654421246124721"/>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27C-4A35-A03B-F0B89F70BED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'CS Analysis'!$A$31</c:f>
              <c:strCache>
                <c:ptCount val="3"/>
                <c:pt idx="0">
                  <c:v>Complaint</c:v>
                </c:pt>
                <c:pt idx="1">
                  <c:v>Query</c:v>
                </c:pt>
                <c:pt idx="2">
                  <c:v>Request</c:v>
                </c:pt>
              </c:strCache>
            </c:strRef>
          </c:cat>
          <c:val>
            <c:numRef>
              <c:f>'CS Analysis'!$A$31</c:f>
              <c:numCache>
                <c:formatCode>General</c:formatCode>
                <c:ptCount val="3"/>
                <c:pt idx="0">
                  <c:v>72</c:v>
                </c:pt>
                <c:pt idx="1">
                  <c:v>300</c:v>
                </c:pt>
                <c:pt idx="2">
                  <c:v>422</c:v>
                </c:pt>
              </c:numCache>
            </c:numRef>
          </c:val>
          <c:extLst>
            <c:ext xmlns:c16="http://schemas.microsoft.com/office/drawing/2014/chart" uri="{C3380CC4-5D6E-409C-BE32-E72D297353CC}">
              <c16:uniqueId val="{0000000F-8B83-437F-B1AC-6BD88DB2D0D2}"/>
            </c:ext>
          </c:extLst>
        </c:ser>
        <c:dLbls>
          <c:showLegendKey val="0"/>
          <c:showVal val="0"/>
          <c:showCatName val="0"/>
          <c:showSerName val="0"/>
          <c:showPercent val="0"/>
          <c:showBubbleSize val="0"/>
          <c:showLeaderLines val="1"/>
        </c:dLbls>
        <c:firstSliceAng val="24"/>
      </c:pieChart>
      <c:spPr>
        <a:noFill/>
        <a:ln>
          <a:noFill/>
        </a:ln>
        <a:effectLst>
          <a:glow rad="901700">
            <a:schemeClr val="accent1">
              <a:alpha val="21000"/>
            </a:schemeClr>
          </a:glow>
          <a:outerShdw blurRad="800100" dist="355600" dir="15000000" sx="28000" sy="28000" algn="ctr" rotWithShape="0">
            <a:srgbClr val="000000">
              <a:alpha val="45000"/>
            </a:srgbClr>
          </a:outerShdw>
          <a:softEdge rad="304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5" Type="http://schemas.openxmlformats.org/officeDocument/2006/relationships/chart" Target="../charts/chart37.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4</xdr:col>
      <xdr:colOff>228600</xdr:colOff>
      <xdr:row>12</xdr:row>
      <xdr:rowOff>45720</xdr:rowOff>
    </xdr:from>
    <xdr:to>
      <xdr:col>8</xdr:col>
      <xdr:colOff>106680</xdr:colOff>
      <xdr:row>20</xdr:row>
      <xdr:rowOff>53340</xdr:rowOff>
    </xdr:to>
    <xdr:graphicFrame macro="">
      <xdr:nvGraphicFramePr>
        <xdr:cNvPr id="2" name="Chart 1">
          <a:extLst>
            <a:ext uri="{FF2B5EF4-FFF2-40B4-BE49-F238E27FC236}">
              <a16:creationId xmlns:a16="http://schemas.microsoft.com/office/drawing/2014/main" id="{E3D1F0EF-3408-4BC4-A666-1285D9399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601980</xdr:colOff>
      <xdr:row>22</xdr:row>
      <xdr:rowOff>7620</xdr:rowOff>
    </xdr:from>
    <xdr:to>
      <xdr:col>8</xdr:col>
      <xdr:colOff>335280</xdr:colOff>
      <xdr:row>29</xdr:row>
      <xdr:rowOff>152400</xdr:rowOff>
    </xdr:to>
    <xdr:graphicFrame macro="">
      <xdr:nvGraphicFramePr>
        <xdr:cNvPr id="3" name="Chart 2">
          <a:extLst>
            <a:ext uri="{FF2B5EF4-FFF2-40B4-BE49-F238E27FC236}">
              <a16:creationId xmlns:a16="http://schemas.microsoft.com/office/drawing/2014/main" id="{B9AA0588-2138-4198-9257-AA758F7FE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312420</xdr:colOff>
      <xdr:row>116</xdr:row>
      <xdr:rowOff>144780</xdr:rowOff>
    </xdr:from>
    <xdr:to>
      <xdr:col>7</xdr:col>
      <xdr:colOff>403860</xdr:colOff>
      <xdr:row>131</xdr:row>
      <xdr:rowOff>15240</xdr:rowOff>
    </xdr:to>
    <xdr:graphicFrame macro="">
      <xdr:nvGraphicFramePr>
        <xdr:cNvPr id="7" name="Chart 6">
          <a:extLst>
            <a:ext uri="{FF2B5EF4-FFF2-40B4-BE49-F238E27FC236}">
              <a16:creationId xmlns:a16="http://schemas.microsoft.com/office/drawing/2014/main" id="{10E656F6-9DED-4BE3-B8E9-1C3AA6EC7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45720</xdr:colOff>
      <xdr:row>33</xdr:row>
      <xdr:rowOff>38100</xdr:rowOff>
    </xdr:from>
    <xdr:to>
      <xdr:col>7</xdr:col>
      <xdr:colOff>167640</xdr:colOff>
      <xdr:row>40</xdr:row>
      <xdr:rowOff>160020</xdr:rowOff>
    </xdr:to>
    <xdr:graphicFrame macro="">
      <xdr:nvGraphicFramePr>
        <xdr:cNvPr id="9" name="Chart 8">
          <a:extLst>
            <a:ext uri="{FF2B5EF4-FFF2-40B4-BE49-F238E27FC236}">
              <a16:creationId xmlns:a16="http://schemas.microsoft.com/office/drawing/2014/main" id="{5EDB71C6-4E2F-4746-B188-18AC01F5A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99060</xdr:colOff>
      <xdr:row>44</xdr:row>
      <xdr:rowOff>0</xdr:rowOff>
    </xdr:from>
    <xdr:to>
      <xdr:col>8</xdr:col>
      <xdr:colOff>502920</xdr:colOff>
      <xdr:row>53</xdr:row>
      <xdr:rowOff>22860</xdr:rowOff>
    </xdr:to>
    <xdr:graphicFrame macro="">
      <xdr:nvGraphicFramePr>
        <xdr:cNvPr id="10" name="Chart 9">
          <a:extLst>
            <a:ext uri="{FF2B5EF4-FFF2-40B4-BE49-F238E27FC236}">
              <a16:creationId xmlns:a16="http://schemas.microsoft.com/office/drawing/2014/main" id="{948A344A-5C3B-4036-B6EF-EEE3BB6C1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502920</xdr:colOff>
      <xdr:row>110</xdr:row>
      <xdr:rowOff>152400</xdr:rowOff>
    </xdr:from>
    <xdr:to>
      <xdr:col>13</xdr:col>
      <xdr:colOff>480060</xdr:colOff>
      <xdr:row>125</xdr:row>
      <xdr:rowOff>152400</xdr:rowOff>
    </xdr:to>
    <xdr:graphicFrame macro="">
      <xdr:nvGraphicFramePr>
        <xdr:cNvPr id="11" name="Chart 10">
          <a:extLst>
            <a:ext uri="{FF2B5EF4-FFF2-40B4-BE49-F238E27FC236}">
              <a16:creationId xmlns:a16="http://schemas.microsoft.com/office/drawing/2014/main" id="{70CEBC2E-ED8B-4889-AB05-6F4337999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14</xdr:row>
      <xdr:rowOff>0</xdr:rowOff>
    </xdr:from>
    <xdr:to>
      <xdr:col>16</xdr:col>
      <xdr:colOff>411480</xdr:colOff>
      <xdr:row>21</xdr:row>
      <xdr:rowOff>152400</xdr:rowOff>
    </xdr:to>
    <xdr:graphicFrame macro="">
      <xdr:nvGraphicFramePr>
        <xdr:cNvPr id="12" name="Chart 11">
          <a:extLst>
            <a:ext uri="{FF2B5EF4-FFF2-40B4-BE49-F238E27FC236}">
              <a16:creationId xmlns:a16="http://schemas.microsoft.com/office/drawing/2014/main" id="{6D09E546-8D7B-4D43-AAB5-ED2945A5B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106680</xdr:colOff>
      <xdr:row>2</xdr:row>
      <xdr:rowOff>91441</xdr:rowOff>
    </xdr:from>
    <xdr:to>
      <xdr:col>9</xdr:col>
      <xdr:colOff>1089660</xdr:colOff>
      <xdr:row>7</xdr:row>
      <xdr:rowOff>137161</xdr:rowOff>
    </xdr:to>
    <mc:AlternateContent xmlns:mc="http://schemas.openxmlformats.org/markup-compatibility/2006" xmlns:a14="http://schemas.microsoft.com/office/drawing/2010/main">
      <mc:Choice Requires="a14">
        <xdr:graphicFrame macro="">
          <xdr:nvGraphicFramePr>
            <xdr:cNvPr id="13" name="Is It for an Order ?">
              <a:extLst>
                <a:ext uri="{FF2B5EF4-FFF2-40B4-BE49-F238E27FC236}">
                  <a16:creationId xmlns:a16="http://schemas.microsoft.com/office/drawing/2014/main" id="{F94237C1-67B3-42D3-B379-0BD654EAD392}"/>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5334000" y="45720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xdr:colOff>
      <xdr:row>2</xdr:row>
      <xdr:rowOff>99060</xdr:rowOff>
    </xdr:from>
    <xdr:to>
      <xdr:col>12</xdr:col>
      <xdr:colOff>624840</xdr:colOff>
      <xdr:row>10</xdr:row>
      <xdr:rowOff>7620</xdr:rowOff>
    </xdr:to>
    <mc:AlternateContent xmlns:mc="http://schemas.openxmlformats.org/markup-compatibility/2006" xmlns:tsle="http://schemas.microsoft.com/office/drawing/2012/timeslicer">
      <mc:Choice Requires="tsle">
        <xdr:graphicFrame macro="">
          <xdr:nvGraphicFramePr>
            <xdr:cNvPr id="14" name="Contact Date">
              <a:extLst>
                <a:ext uri="{FF2B5EF4-FFF2-40B4-BE49-F238E27FC236}">
                  <a16:creationId xmlns:a16="http://schemas.microsoft.com/office/drawing/2014/main" id="{F3FEB0E6-ABE2-4534-A361-A3E777FEF124}"/>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7284720" y="4648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121478</xdr:colOff>
      <xdr:row>0</xdr:row>
      <xdr:rowOff>110435</xdr:rowOff>
    </xdr:from>
    <xdr:to>
      <xdr:col>25</xdr:col>
      <xdr:colOff>121478</xdr:colOff>
      <xdr:row>44</xdr:row>
      <xdr:rowOff>77304</xdr:rowOff>
    </xdr:to>
    <xdr:sp macro="" textlink="">
      <xdr:nvSpPr>
        <xdr:cNvPr id="3" name="Rectangle 2">
          <a:extLst>
            <a:ext uri="{FF2B5EF4-FFF2-40B4-BE49-F238E27FC236}">
              <a16:creationId xmlns:a16="http://schemas.microsoft.com/office/drawing/2014/main" id="{94929465-2732-4FB7-A753-4CF0065BD776}"/>
            </a:ext>
          </a:extLst>
        </xdr:cNvPr>
        <xdr:cNvSpPr/>
      </xdr:nvSpPr>
      <xdr:spPr>
        <a:xfrm>
          <a:off x="121478" y="110435"/>
          <a:ext cx="15184783" cy="8227391"/>
        </a:xfrm>
        <a:prstGeom prst="rect">
          <a:avLst/>
        </a:prstGeom>
        <a:solidFill>
          <a:schemeClr val="accent5">
            <a:lumMod val="20000"/>
            <a:lumOff val="80000"/>
          </a:schemeClr>
        </a:solidFill>
        <a:ln w="9525" cap="flat" cmpd="sng" algn="ctr">
          <a:solidFill>
            <a:schemeClr val="accent5"/>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IN" sz="1100"/>
        </a:p>
      </xdr:txBody>
    </xdr:sp>
    <xdr:clientData/>
  </xdr:twoCellAnchor>
  <xdr:twoCellAnchor>
    <xdr:from>
      <xdr:col>0</xdr:col>
      <xdr:colOff>198781</xdr:colOff>
      <xdr:row>8</xdr:row>
      <xdr:rowOff>33129</xdr:rowOff>
    </xdr:from>
    <xdr:to>
      <xdr:col>5</xdr:col>
      <xdr:colOff>596346</xdr:colOff>
      <xdr:row>18</xdr:row>
      <xdr:rowOff>153738</xdr:rowOff>
    </xdr:to>
    <xdr:graphicFrame macro="">
      <xdr:nvGraphicFramePr>
        <xdr:cNvPr id="2" name="Chart 1">
          <a:extLst>
            <a:ext uri="{FF2B5EF4-FFF2-40B4-BE49-F238E27FC236}">
              <a16:creationId xmlns:a16="http://schemas.microsoft.com/office/drawing/2014/main" id="{9B96E303-24CE-4933-BFCC-E4508AB64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463829</xdr:colOff>
      <xdr:row>19</xdr:row>
      <xdr:rowOff>154611</xdr:rowOff>
    </xdr:from>
    <xdr:to>
      <xdr:col>16</xdr:col>
      <xdr:colOff>585970</xdr:colOff>
      <xdr:row>30</xdr:row>
      <xdr:rowOff>69480</xdr:rowOff>
    </xdr:to>
    <xdr:graphicFrame macro="">
      <xdr:nvGraphicFramePr>
        <xdr:cNvPr id="4" name="Chart 3">
          <a:extLst>
            <a:ext uri="{FF2B5EF4-FFF2-40B4-BE49-F238E27FC236}">
              <a16:creationId xmlns:a16="http://schemas.microsoft.com/office/drawing/2014/main" id="{ABB57140-211D-45DD-A102-A69B4CA1A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298174</xdr:colOff>
      <xdr:row>19</xdr:row>
      <xdr:rowOff>176696</xdr:rowOff>
    </xdr:from>
    <xdr:to>
      <xdr:col>9</xdr:col>
      <xdr:colOff>242957</xdr:colOff>
      <xdr:row>30</xdr:row>
      <xdr:rowOff>91565</xdr:rowOff>
    </xdr:to>
    <xdr:graphicFrame macro="">
      <xdr:nvGraphicFramePr>
        <xdr:cNvPr id="5" name="Chart 4">
          <a:extLst>
            <a:ext uri="{FF2B5EF4-FFF2-40B4-BE49-F238E27FC236}">
              <a16:creationId xmlns:a16="http://schemas.microsoft.com/office/drawing/2014/main" id="{008C9A8E-CFF3-437E-B41F-F3A07D63B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11043</xdr:colOff>
      <xdr:row>30</xdr:row>
      <xdr:rowOff>121477</xdr:rowOff>
    </xdr:from>
    <xdr:to>
      <xdr:col>22</xdr:col>
      <xdr:colOff>508000</xdr:colOff>
      <xdr:row>41</xdr:row>
      <xdr:rowOff>122747</xdr:rowOff>
    </xdr:to>
    <xdr:graphicFrame macro="">
      <xdr:nvGraphicFramePr>
        <xdr:cNvPr id="7" name="Chart 6">
          <a:extLst>
            <a:ext uri="{FF2B5EF4-FFF2-40B4-BE49-F238E27FC236}">
              <a16:creationId xmlns:a16="http://schemas.microsoft.com/office/drawing/2014/main" id="{05C9D18C-A93C-4C92-8A52-194770545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574259</xdr:colOff>
      <xdr:row>30</xdr:row>
      <xdr:rowOff>66261</xdr:rowOff>
    </xdr:from>
    <xdr:to>
      <xdr:col>12</xdr:col>
      <xdr:colOff>1104</xdr:colOff>
      <xdr:row>41</xdr:row>
      <xdr:rowOff>66261</xdr:rowOff>
    </xdr:to>
    <xdr:graphicFrame macro="">
      <xdr:nvGraphicFramePr>
        <xdr:cNvPr id="8" name="Chart 7">
          <a:extLst>
            <a:ext uri="{FF2B5EF4-FFF2-40B4-BE49-F238E27FC236}">
              <a16:creationId xmlns:a16="http://schemas.microsoft.com/office/drawing/2014/main" id="{31B1E115-3FB8-483E-9A27-C6D2A5A38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132521</xdr:colOff>
      <xdr:row>8</xdr:row>
      <xdr:rowOff>110435</xdr:rowOff>
    </xdr:from>
    <xdr:to>
      <xdr:col>18</xdr:col>
      <xdr:colOff>651444</xdr:colOff>
      <xdr:row>18</xdr:row>
      <xdr:rowOff>132522</xdr:rowOff>
    </xdr:to>
    <xdr:graphicFrame macro="">
      <xdr:nvGraphicFramePr>
        <xdr:cNvPr id="9" name="Chart 8">
          <a:extLst>
            <a:ext uri="{FF2B5EF4-FFF2-40B4-BE49-F238E27FC236}">
              <a16:creationId xmlns:a16="http://schemas.microsoft.com/office/drawing/2014/main" id="{5BCE209D-C284-404F-950B-2A5CC1EE4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728865</xdr:colOff>
      <xdr:row>8</xdr:row>
      <xdr:rowOff>1</xdr:rowOff>
    </xdr:from>
    <xdr:to>
      <xdr:col>12</xdr:col>
      <xdr:colOff>706779</xdr:colOff>
      <xdr:row>18</xdr:row>
      <xdr:rowOff>121479</xdr:rowOff>
    </xdr:to>
    <xdr:graphicFrame macro="">
      <xdr:nvGraphicFramePr>
        <xdr:cNvPr id="10" name="Chart 9">
          <a:extLst>
            <a:ext uri="{FF2B5EF4-FFF2-40B4-BE49-F238E27FC236}">
              <a16:creationId xmlns:a16="http://schemas.microsoft.com/office/drawing/2014/main" id="{229B0DA2-2500-4674-ABF9-563111156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530089</xdr:colOff>
      <xdr:row>3</xdr:row>
      <xdr:rowOff>110436</xdr:rowOff>
    </xdr:from>
    <xdr:to>
      <xdr:col>18</xdr:col>
      <xdr:colOff>375481</xdr:colOff>
      <xdr:row>6</xdr:row>
      <xdr:rowOff>165652</xdr:rowOff>
    </xdr:to>
    <mc:AlternateContent xmlns:mc="http://schemas.openxmlformats.org/markup-compatibility/2006" xmlns:a14="http://schemas.microsoft.com/office/drawing/2010/main">
      <mc:Choice Requires="a14">
        <xdr:graphicFrame macro="">
          <xdr:nvGraphicFramePr>
            <xdr:cNvPr id="11" name="Is It for an Order ? 1">
              <a:extLst>
                <a:ext uri="{FF2B5EF4-FFF2-40B4-BE49-F238E27FC236}">
                  <a16:creationId xmlns:a16="http://schemas.microsoft.com/office/drawing/2014/main" id="{93D62271-8FA3-4797-B127-F0B2AE5BBC5D}"/>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9033567" y="673653"/>
              <a:ext cx="2274957" cy="618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541128</xdr:colOff>
      <xdr:row>3</xdr:row>
      <xdr:rowOff>99391</xdr:rowOff>
    </xdr:from>
    <xdr:to>
      <xdr:col>24</xdr:col>
      <xdr:colOff>496954</xdr:colOff>
      <xdr:row>9</xdr:row>
      <xdr:rowOff>110433</xdr:rowOff>
    </xdr:to>
    <mc:AlternateContent xmlns:mc="http://schemas.openxmlformats.org/markup-compatibility/2006" xmlns:tsle="http://schemas.microsoft.com/office/drawing/2012/timeslicer">
      <mc:Choice Requires="tsle">
        <xdr:graphicFrame macro="">
          <xdr:nvGraphicFramePr>
            <xdr:cNvPr id="12" name="Contact Date 1">
              <a:extLst>
                <a:ext uri="{FF2B5EF4-FFF2-40B4-BE49-F238E27FC236}">
                  <a16:creationId xmlns:a16="http://schemas.microsoft.com/office/drawing/2014/main" id="{3F7C51F6-0F6E-4E45-9374-61C831F514AF}"/>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11474171" y="662608"/>
              <a:ext cx="3600174" cy="11374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132522</xdr:colOff>
      <xdr:row>0</xdr:row>
      <xdr:rowOff>121478</xdr:rowOff>
    </xdr:from>
    <xdr:to>
      <xdr:col>25</xdr:col>
      <xdr:colOff>121478</xdr:colOff>
      <xdr:row>3</xdr:row>
      <xdr:rowOff>22087</xdr:rowOff>
    </xdr:to>
    <xdr:sp macro="" textlink="">
      <xdr:nvSpPr>
        <xdr:cNvPr id="13" name="TextBox 12">
          <a:extLst>
            <a:ext uri="{FF2B5EF4-FFF2-40B4-BE49-F238E27FC236}">
              <a16:creationId xmlns:a16="http://schemas.microsoft.com/office/drawing/2014/main" id="{2BB93875-CE16-43B5-8F3B-4E7D48F5F0F0}"/>
            </a:ext>
          </a:extLst>
        </xdr:cNvPr>
        <xdr:cNvSpPr txBox="1"/>
      </xdr:nvSpPr>
      <xdr:spPr>
        <a:xfrm>
          <a:off x="132522" y="121478"/>
          <a:ext cx="15173739" cy="463826"/>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t"/>
        <a:lstStyle/>
        <a:p>
          <a:pPr algn="ctr"/>
          <a:r>
            <a:rPr lang="en-IN" sz="2400" b="1" i="0">
              <a:solidFill>
                <a:schemeClr val="dk1"/>
              </a:solidFill>
              <a:effectLst/>
              <a:latin typeface="Bahnschrift Light" panose="020B0502040204020203" pitchFamily="34" charset="0"/>
              <a:ea typeface="+mn-ea"/>
              <a:cs typeface="+mn-cs"/>
            </a:rPr>
            <a:t>Customer Service Dashboard</a:t>
          </a:r>
          <a:endParaRPr lang="en-IN" sz="2400" b="1">
            <a:latin typeface="Bahnschrift Light" panose="020B0502040204020203" pitchFamily="34" charset="0"/>
          </a:endParaRPr>
        </a:p>
        <a:p>
          <a:pPr algn="ctr"/>
          <a:endParaRPr lang="en-IN" sz="2400" b="1">
            <a:latin typeface="Bahnschrift Light" panose="020B0502040204020203" pitchFamily="34" charset="0"/>
          </a:endParaRPr>
        </a:p>
      </xdr:txBody>
    </xdr:sp>
    <xdr:clientData/>
  </xdr:twoCellAnchor>
  <xdr:twoCellAnchor>
    <xdr:from>
      <xdr:col>19</xdr:col>
      <xdr:colOff>463826</xdr:colOff>
      <xdr:row>11</xdr:row>
      <xdr:rowOff>33131</xdr:rowOff>
    </xdr:from>
    <xdr:to>
      <xdr:col>24</xdr:col>
      <xdr:colOff>474870</xdr:colOff>
      <xdr:row>29</xdr:row>
      <xdr:rowOff>99391</xdr:rowOff>
    </xdr:to>
    <xdr:sp macro="" textlink="">
      <xdr:nvSpPr>
        <xdr:cNvPr id="14" name="TextBox 13">
          <a:extLst>
            <a:ext uri="{FF2B5EF4-FFF2-40B4-BE49-F238E27FC236}">
              <a16:creationId xmlns:a16="http://schemas.microsoft.com/office/drawing/2014/main" id="{A839A814-19BA-40AD-8ACC-48C1FACFCE04}"/>
            </a:ext>
          </a:extLst>
        </xdr:cNvPr>
        <xdr:cNvSpPr txBox="1"/>
      </xdr:nvSpPr>
      <xdr:spPr>
        <a:xfrm>
          <a:off x="12004261" y="2098261"/>
          <a:ext cx="3048000" cy="3445565"/>
        </a:xfrm>
        <a:prstGeom prst="rect">
          <a:avLst/>
        </a:prstGeom>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1100"/>
            <a:t>Insights</a:t>
          </a:r>
        </a:p>
        <a:p>
          <a:endParaRPr lang="en-IN" sz="1100"/>
        </a:p>
        <a:p>
          <a:r>
            <a:rPr lang="en-IN" sz="1100" b="0" i="0">
              <a:solidFill>
                <a:schemeClr val="dk1"/>
              </a:solidFill>
              <a:effectLst/>
              <a:latin typeface="+mn-lt"/>
              <a:ea typeface="+mn-ea"/>
              <a:cs typeface="+mn-cs"/>
            </a:rPr>
            <a:t>Identify common contact reasons, train agents to handle customer efficiently for improved solution.</a:t>
          </a:r>
          <a:endParaRPr lang="en-IN" sz="1100"/>
        </a:p>
        <a:p>
          <a:endParaRPr lang="en-IN" sz="1100"/>
        </a:p>
        <a:p>
          <a:r>
            <a:rPr lang="en-IN" sz="1100" b="0" i="0">
              <a:solidFill>
                <a:schemeClr val="dk1"/>
              </a:solidFill>
              <a:effectLst/>
              <a:latin typeface="+mn-lt"/>
              <a:ea typeface="+mn-ea"/>
              <a:cs typeface="+mn-cs"/>
            </a:rPr>
            <a:t>Allocate resources to manage high volume of customer contacts on Mondays, Tuesdays, and Sundays.</a:t>
          </a:r>
          <a:br>
            <a:rPr lang="en-IN" sz="1100" b="0" i="0">
              <a:solidFill>
                <a:schemeClr val="dk1"/>
              </a:solidFill>
              <a:effectLst/>
              <a:latin typeface="+mn-lt"/>
              <a:ea typeface="+mn-ea"/>
              <a:cs typeface="+mn-cs"/>
            </a:rPr>
          </a:b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Analyze non-order contacts to improve order fulfillment process in the company.</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Analyze repeat customers to increase loyalty and retention opportunities for the company.</a:t>
          </a:r>
          <a:br>
            <a:rPr lang="en-IN" sz="1100" b="0" i="0">
              <a:solidFill>
                <a:schemeClr val="dk1"/>
              </a:solidFill>
              <a:effectLst/>
              <a:latin typeface="+mn-lt"/>
              <a:ea typeface="+mn-ea"/>
              <a:cs typeface="+mn-cs"/>
            </a:rPr>
          </a:b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Identify top-performing agents, provide feedback and training to improve others in the company.</a:t>
          </a:r>
          <a:br>
            <a:rPr lang="en-IN" sz="1100" b="0" i="0">
              <a:solidFill>
                <a:schemeClr val="dk1"/>
              </a:solidFill>
              <a:effectLst/>
              <a:latin typeface="+mn-lt"/>
              <a:ea typeface="+mn-ea"/>
              <a:cs typeface="+mn-cs"/>
            </a:rPr>
          </a:b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Identify reasons for low ratings, address to improve customer satisfaction in the company.</a:t>
          </a:r>
        </a:p>
        <a:p>
          <a:br>
            <a:rPr lang="en-IN"/>
          </a:br>
          <a:endParaRPr lang="en-IN" sz="1100" b="0" i="0">
            <a:solidFill>
              <a:schemeClr val="dk1"/>
            </a:solidFill>
            <a:effectLst/>
            <a:latin typeface="+mn-lt"/>
            <a:ea typeface="+mn-ea"/>
            <a:cs typeface="+mn-cs"/>
          </a:endParaRPr>
        </a:p>
      </xdr:txBody>
    </xdr:sp>
    <xdr:clientData/>
  </xdr:twoCellAnchor>
  <xdr:twoCellAnchor editAs="oneCell">
    <xdr:from>
      <xdr:col>8</xdr:col>
      <xdr:colOff>320261</xdr:colOff>
      <xdr:row>3</xdr:row>
      <xdr:rowOff>121480</xdr:rowOff>
    </xdr:from>
    <xdr:to>
      <xdr:col>14</xdr:col>
      <xdr:colOff>353392</xdr:colOff>
      <xdr:row>7</xdr:row>
      <xdr:rowOff>22088</xdr:rowOff>
    </xdr:to>
    <mc:AlternateContent xmlns:mc="http://schemas.openxmlformats.org/markup-compatibility/2006" xmlns:a14="http://schemas.microsoft.com/office/drawing/2010/main">
      <mc:Choice Requires="a14">
        <xdr:graphicFrame macro="">
          <xdr:nvGraphicFramePr>
            <xdr:cNvPr id="15" name="Agent Handled">
              <a:extLst>
                <a:ext uri="{FF2B5EF4-FFF2-40B4-BE49-F238E27FC236}">
                  <a16:creationId xmlns:a16="http://schemas.microsoft.com/office/drawing/2014/main" id="{35F1CD9D-0B02-4BA4-8D58-42EC48B92313}"/>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5179391" y="684697"/>
              <a:ext cx="3677479" cy="65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209826</xdr:colOff>
      <xdr:row>19</xdr:row>
      <xdr:rowOff>77305</xdr:rowOff>
    </xdr:from>
    <xdr:to>
      <xdr:col>19</xdr:col>
      <xdr:colOff>276087</xdr:colOff>
      <xdr:row>19</xdr:row>
      <xdr:rowOff>132522</xdr:rowOff>
    </xdr:to>
    <xdr:cxnSp macro="">
      <xdr:nvCxnSpPr>
        <xdr:cNvPr id="17" name="Straight Connector 16">
          <a:extLst>
            <a:ext uri="{FF2B5EF4-FFF2-40B4-BE49-F238E27FC236}">
              <a16:creationId xmlns:a16="http://schemas.microsoft.com/office/drawing/2014/main" id="{548BC8F5-CFA4-4821-B63C-EBC89FBFB7C2}"/>
            </a:ext>
          </a:extLst>
        </xdr:cNvPr>
        <xdr:cNvCxnSpPr/>
      </xdr:nvCxnSpPr>
      <xdr:spPr>
        <a:xfrm flipV="1">
          <a:off x="209826" y="3644348"/>
          <a:ext cx="11606696" cy="55217"/>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298174</xdr:colOff>
      <xdr:row>30</xdr:row>
      <xdr:rowOff>66261</xdr:rowOff>
    </xdr:from>
    <xdr:to>
      <xdr:col>24</xdr:col>
      <xdr:colOff>452783</xdr:colOff>
      <xdr:row>30</xdr:row>
      <xdr:rowOff>77304</xdr:rowOff>
    </xdr:to>
    <xdr:cxnSp macro="">
      <xdr:nvCxnSpPr>
        <xdr:cNvPr id="18" name="Straight Connector 17">
          <a:extLst>
            <a:ext uri="{FF2B5EF4-FFF2-40B4-BE49-F238E27FC236}">
              <a16:creationId xmlns:a16="http://schemas.microsoft.com/office/drawing/2014/main" id="{3E53570C-A5A7-4D87-AED4-EA76C38A1200}"/>
            </a:ext>
          </a:extLst>
        </xdr:cNvPr>
        <xdr:cNvCxnSpPr/>
      </xdr:nvCxnSpPr>
      <xdr:spPr>
        <a:xfrm flipV="1">
          <a:off x="298174" y="5698435"/>
          <a:ext cx="14732000" cy="11043"/>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220980</xdr:colOff>
      <xdr:row>14</xdr:row>
      <xdr:rowOff>182880</xdr:rowOff>
    </xdr:from>
    <xdr:to>
      <xdr:col>7</xdr:col>
      <xdr:colOff>190500</xdr:colOff>
      <xdr:row>25</xdr:row>
      <xdr:rowOff>198120</xdr:rowOff>
    </xdr:to>
    <xdr:graphicFrame macro="">
      <xdr:nvGraphicFramePr>
        <xdr:cNvPr id="2" name="Chart 1">
          <a:extLst>
            <a:ext uri="{FF2B5EF4-FFF2-40B4-BE49-F238E27FC236}">
              <a16:creationId xmlns:a16="http://schemas.microsoft.com/office/drawing/2014/main" id="{76ACFA93-24DF-49FC-BCE2-15E8FE9AB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220980</xdr:colOff>
      <xdr:row>27</xdr:row>
      <xdr:rowOff>45720</xdr:rowOff>
    </xdr:from>
    <xdr:to>
      <xdr:col>6</xdr:col>
      <xdr:colOff>579120</xdr:colOff>
      <xdr:row>38</xdr:row>
      <xdr:rowOff>30480</xdr:rowOff>
    </xdr:to>
    <xdr:graphicFrame macro="">
      <xdr:nvGraphicFramePr>
        <xdr:cNvPr id="3" name="Chart 2">
          <a:extLst>
            <a:ext uri="{FF2B5EF4-FFF2-40B4-BE49-F238E27FC236}">
              <a16:creationId xmlns:a16="http://schemas.microsoft.com/office/drawing/2014/main" id="{FA92441B-6546-4731-8418-7EAB12F90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38100</xdr:colOff>
      <xdr:row>11</xdr:row>
      <xdr:rowOff>152400</xdr:rowOff>
    </xdr:from>
    <xdr:to>
      <xdr:col>23</xdr:col>
      <xdr:colOff>601980</xdr:colOff>
      <xdr:row>21</xdr:row>
      <xdr:rowOff>114300</xdr:rowOff>
    </xdr:to>
    <xdr:graphicFrame macro="">
      <xdr:nvGraphicFramePr>
        <xdr:cNvPr id="4" name="Chart 3">
          <a:extLst>
            <a:ext uri="{FF2B5EF4-FFF2-40B4-BE49-F238E27FC236}">
              <a16:creationId xmlns:a16="http://schemas.microsoft.com/office/drawing/2014/main" id="{C6737370-4260-44C6-AA5A-96F4B742C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160020</xdr:colOff>
      <xdr:row>101</xdr:row>
      <xdr:rowOff>30480</xdr:rowOff>
    </xdr:from>
    <xdr:to>
      <xdr:col>9</xdr:col>
      <xdr:colOff>1188720</xdr:colOff>
      <xdr:row>109</xdr:row>
      <xdr:rowOff>198120</xdr:rowOff>
    </xdr:to>
    <xdr:graphicFrame macro="">
      <xdr:nvGraphicFramePr>
        <xdr:cNvPr id="9" name="Chart 8">
          <a:extLst>
            <a:ext uri="{FF2B5EF4-FFF2-40B4-BE49-F238E27FC236}">
              <a16:creationId xmlns:a16="http://schemas.microsoft.com/office/drawing/2014/main" id="{76C9C2BF-CF30-42DA-8343-58C56C391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110</xdr:row>
      <xdr:rowOff>152400</xdr:rowOff>
    </xdr:from>
    <xdr:to>
      <xdr:col>10</xdr:col>
      <xdr:colOff>274320</xdr:colOff>
      <xdr:row>122</xdr:row>
      <xdr:rowOff>152400</xdr:rowOff>
    </xdr:to>
    <xdr:graphicFrame macro="">
      <xdr:nvGraphicFramePr>
        <xdr:cNvPr id="10" name="Chart 9">
          <a:extLst>
            <a:ext uri="{FF2B5EF4-FFF2-40B4-BE49-F238E27FC236}">
              <a16:creationId xmlns:a16="http://schemas.microsoft.com/office/drawing/2014/main" id="{0934DDFF-7D45-4D29-87F6-85ED939AF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129540</xdr:colOff>
      <xdr:row>1</xdr:row>
      <xdr:rowOff>114301</xdr:rowOff>
    </xdr:from>
    <xdr:to>
      <xdr:col>14</xdr:col>
      <xdr:colOff>502920</xdr:colOff>
      <xdr:row>5</xdr:row>
      <xdr:rowOff>68581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366B480-8D19-4231-AC86-259BFDD1F6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57060" y="297181"/>
              <a:ext cx="268986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358140</xdr:colOff>
      <xdr:row>4</xdr:row>
      <xdr:rowOff>213360</xdr:rowOff>
    </xdr:from>
    <xdr:to>
      <xdr:col>16</xdr:col>
      <xdr:colOff>487680</xdr:colOff>
      <xdr:row>12</xdr:row>
      <xdr:rowOff>91440</xdr:rowOff>
    </xdr:to>
    <mc:AlternateContent xmlns:mc="http://schemas.openxmlformats.org/markup-compatibility/2006" xmlns:tsle="http://schemas.microsoft.com/office/drawing/2012/timeslicer">
      <mc:Choice Requires="tsle">
        <xdr:graphicFrame macro="">
          <xdr:nvGraphicFramePr>
            <xdr:cNvPr id="13" name="Sale Date">
              <a:extLst>
                <a:ext uri="{FF2B5EF4-FFF2-40B4-BE49-F238E27FC236}">
                  <a16:creationId xmlns:a16="http://schemas.microsoft.com/office/drawing/2014/main" id="{FADB9C6E-E800-4A35-AEB1-4B049B8E2996}"/>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8404860" y="9144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22</xdr:col>
      <xdr:colOff>381000</xdr:colOff>
      <xdr:row>0</xdr:row>
      <xdr:rowOff>144780</xdr:rowOff>
    </xdr:from>
    <xdr:to>
      <xdr:col>28</xdr:col>
      <xdr:colOff>381000</xdr:colOff>
      <xdr:row>10</xdr:row>
      <xdr:rowOff>175260</xdr:rowOff>
    </xdr:to>
    <xdr:graphicFrame macro="">
      <xdr:nvGraphicFramePr>
        <xdr:cNvPr id="14" name="Chart 13">
          <a:extLst>
            <a:ext uri="{FF2B5EF4-FFF2-40B4-BE49-F238E27FC236}">
              <a16:creationId xmlns:a16="http://schemas.microsoft.com/office/drawing/2014/main" id="{E3BFCE3F-2143-4E22-9B20-C3EAF0059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175260</xdr:colOff>
      <xdr:row>13</xdr:row>
      <xdr:rowOff>76201</xdr:rowOff>
    </xdr:from>
    <xdr:to>
      <xdr:col>27</xdr:col>
      <xdr:colOff>175260</xdr:colOff>
      <xdr:row>19</xdr:row>
      <xdr:rowOff>160020</xdr:rowOff>
    </xdr:to>
    <mc:AlternateContent xmlns:mc="http://schemas.openxmlformats.org/markup-compatibility/2006" xmlns:a14="http://schemas.microsoft.com/office/drawing/2010/main">
      <mc:Choice Requires="a14">
        <xdr:graphicFrame macro="">
          <xdr:nvGraphicFramePr>
            <xdr:cNvPr id="15" name="Product ID">
              <a:extLst>
                <a:ext uri="{FF2B5EF4-FFF2-40B4-BE49-F238E27FC236}">
                  <a16:creationId xmlns:a16="http://schemas.microsoft.com/office/drawing/2014/main" id="{28757F2A-0715-4D08-AF48-1D83273DEAD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8318480" y="2453641"/>
              <a:ext cx="1828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195943</xdr:colOff>
      <xdr:row>0</xdr:row>
      <xdr:rowOff>0</xdr:rowOff>
    </xdr:from>
    <xdr:to>
      <xdr:col>27</xdr:col>
      <xdr:colOff>185057</xdr:colOff>
      <xdr:row>36</xdr:row>
      <xdr:rowOff>21771</xdr:rowOff>
    </xdr:to>
    <xdr:sp macro="" textlink="">
      <xdr:nvSpPr>
        <xdr:cNvPr id="5" name="Rectangle 4">
          <a:extLst>
            <a:ext uri="{FF2B5EF4-FFF2-40B4-BE49-F238E27FC236}">
              <a16:creationId xmlns:a16="http://schemas.microsoft.com/office/drawing/2014/main" id="{9A055096-AE55-45A5-8321-766F666EF890}"/>
            </a:ext>
          </a:extLst>
        </xdr:cNvPr>
        <xdr:cNvSpPr/>
      </xdr:nvSpPr>
      <xdr:spPr>
        <a:xfrm>
          <a:off x="195943" y="0"/>
          <a:ext cx="16448314" cy="6683828"/>
        </a:xfrm>
        <a:prstGeom prst="rect">
          <a:avLst/>
        </a:prstGeom>
        <a:solidFill>
          <a:schemeClr val="accent2">
            <a:lumMod val="20000"/>
            <a:lumOff val="8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402771</xdr:colOff>
      <xdr:row>22</xdr:row>
      <xdr:rowOff>100148</xdr:rowOff>
    </xdr:from>
    <xdr:to>
      <xdr:col>27</xdr:col>
      <xdr:colOff>52251</xdr:colOff>
      <xdr:row>34</xdr:row>
      <xdr:rowOff>100148</xdr:rowOff>
    </xdr:to>
    <xdr:graphicFrame macro="">
      <xdr:nvGraphicFramePr>
        <xdr:cNvPr id="2" name="Chart 1">
          <a:extLst>
            <a:ext uri="{FF2B5EF4-FFF2-40B4-BE49-F238E27FC236}">
              <a16:creationId xmlns:a16="http://schemas.microsoft.com/office/drawing/2014/main" id="{B2A030AF-3797-4516-9791-9E9196813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276497</xdr:colOff>
      <xdr:row>22</xdr:row>
      <xdr:rowOff>119743</xdr:rowOff>
    </xdr:from>
    <xdr:to>
      <xdr:col>18</xdr:col>
      <xdr:colOff>272142</xdr:colOff>
      <xdr:row>34</xdr:row>
      <xdr:rowOff>119743</xdr:rowOff>
    </xdr:to>
    <xdr:graphicFrame macro="">
      <xdr:nvGraphicFramePr>
        <xdr:cNvPr id="3" name="Chart 2">
          <a:extLst>
            <a:ext uri="{FF2B5EF4-FFF2-40B4-BE49-F238E27FC236}">
              <a16:creationId xmlns:a16="http://schemas.microsoft.com/office/drawing/2014/main" id="{783AC978-E86A-4237-BD3E-3F72749D7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43543</xdr:colOff>
      <xdr:row>10</xdr:row>
      <xdr:rowOff>65313</xdr:rowOff>
    </xdr:from>
    <xdr:to>
      <xdr:col>15</xdr:col>
      <xdr:colOff>348343</xdr:colOff>
      <xdr:row>22</xdr:row>
      <xdr:rowOff>65313</xdr:rowOff>
    </xdr:to>
    <xdr:graphicFrame macro="">
      <xdr:nvGraphicFramePr>
        <xdr:cNvPr id="4" name="Chart 3">
          <a:extLst>
            <a:ext uri="{FF2B5EF4-FFF2-40B4-BE49-F238E27FC236}">
              <a16:creationId xmlns:a16="http://schemas.microsoft.com/office/drawing/2014/main" id="{85ECC0AC-E7F1-48E5-8B36-AF3DC9BEF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434338</xdr:colOff>
      <xdr:row>9</xdr:row>
      <xdr:rowOff>97971</xdr:rowOff>
    </xdr:from>
    <xdr:to>
      <xdr:col>7</xdr:col>
      <xdr:colOff>544285</xdr:colOff>
      <xdr:row>21</xdr:row>
      <xdr:rowOff>163286</xdr:rowOff>
    </xdr:to>
    <xdr:graphicFrame macro="">
      <xdr:nvGraphicFramePr>
        <xdr:cNvPr id="6" name="Chart 5">
          <a:extLst>
            <a:ext uri="{FF2B5EF4-FFF2-40B4-BE49-F238E27FC236}">
              <a16:creationId xmlns:a16="http://schemas.microsoft.com/office/drawing/2014/main" id="{5CEC5136-03F9-4486-9EC3-D90136B1E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380999</xdr:colOff>
      <xdr:row>10</xdr:row>
      <xdr:rowOff>91440</xdr:rowOff>
    </xdr:from>
    <xdr:to>
      <xdr:col>22</xdr:col>
      <xdr:colOff>370114</xdr:colOff>
      <xdr:row>22</xdr:row>
      <xdr:rowOff>91440</xdr:rowOff>
    </xdr:to>
    <xdr:graphicFrame macro="">
      <xdr:nvGraphicFramePr>
        <xdr:cNvPr id="7" name="Chart 6">
          <a:extLst>
            <a:ext uri="{FF2B5EF4-FFF2-40B4-BE49-F238E27FC236}">
              <a16:creationId xmlns:a16="http://schemas.microsoft.com/office/drawing/2014/main" id="{A470A3F6-1FD9-4769-A123-CDA2C3459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195940</xdr:colOff>
      <xdr:row>3</xdr:row>
      <xdr:rowOff>65313</xdr:rowOff>
    </xdr:from>
    <xdr:to>
      <xdr:col>6</xdr:col>
      <xdr:colOff>283026</xdr:colOff>
      <xdr:row>8</xdr:row>
      <xdr:rowOff>141514</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CF95CF78-3312-49B8-BB9A-372D33C1EFD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05540" y="620484"/>
              <a:ext cx="3135086" cy="1001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402771</xdr:colOff>
      <xdr:row>3</xdr:row>
      <xdr:rowOff>76201</xdr:rowOff>
    </xdr:from>
    <xdr:to>
      <xdr:col>21</xdr:col>
      <xdr:colOff>555172</xdr:colOff>
      <xdr:row>9</xdr:row>
      <xdr:rowOff>163286</xdr:rowOff>
    </xdr:to>
    <mc:AlternateContent xmlns:mc="http://schemas.openxmlformats.org/markup-compatibility/2006" xmlns:tsle="http://schemas.microsoft.com/office/drawing/2012/timeslicer">
      <mc:Choice Requires="tsle">
        <xdr:graphicFrame macro="">
          <xdr:nvGraphicFramePr>
            <xdr:cNvPr id="9" name="Sale Date 1">
              <a:extLst>
                <a:ext uri="{FF2B5EF4-FFF2-40B4-BE49-F238E27FC236}">
                  <a16:creationId xmlns:a16="http://schemas.microsoft.com/office/drawing/2014/main" id="{64D6D119-9807-4F59-97BE-2117F69AF206}"/>
                </a:ext>
              </a:extLst>
            </xdr:cNvPr>
            <xdr:cNvGraphicFramePr/>
          </xdr:nvGraphicFramePr>
          <xdr:xfrm>
            <a:off x="0" y="0"/>
            <a:ext cx="0" cy="0"/>
          </xdr:xfrm>
          <a:graphic>
            <a:graphicData uri="http://schemas.microsoft.com/office/drawing/2012/timeslicer">
              <tsle:timeslicer name="Sale Date 1"/>
            </a:graphicData>
          </a:graphic>
        </xdr:graphicFrame>
      </mc:Choice>
      <mc:Fallback xmlns="">
        <xdr:sp macro="" textlink="">
          <xdr:nvSpPr>
            <xdr:cNvPr id="0" name=""/>
            <xdr:cNvSpPr>
              <a:spLocks noTextEdit="1"/>
            </xdr:cNvSpPr>
          </xdr:nvSpPr>
          <xdr:spPr>
            <a:xfrm>
              <a:off x="7717971" y="631372"/>
              <a:ext cx="5638801" cy="11974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391886</xdr:colOff>
      <xdr:row>22</xdr:row>
      <xdr:rowOff>141515</xdr:rowOff>
    </xdr:from>
    <xdr:to>
      <xdr:col>9</xdr:col>
      <xdr:colOff>174171</xdr:colOff>
      <xdr:row>34</xdr:row>
      <xdr:rowOff>141515</xdr:rowOff>
    </xdr:to>
    <xdr:graphicFrame macro="">
      <xdr:nvGraphicFramePr>
        <xdr:cNvPr id="10" name="Chart 9">
          <a:extLst>
            <a:ext uri="{FF2B5EF4-FFF2-40B4-BE49-F238E27FC236}">
              <a16:creationId xmlns:a16="http://schemas.microsoft.com/office/drawing/2014/main" id="{FB00F90B-A877-41D0-8ADD-3F1C6C720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195943</xdr:colOff>
      <xdr:row>0</xdr:row>
      <xdr:rowOff>0</xdr:rowOff>
    </xdr:from>
    <xdr:to>
      <xdr:col>27</xdr:col>
      <xdr:colOff>185057</xdr:colOff>
      <xdr:row>2</xdr:row>
      <xdr:rowOff>163286</xdr:rowOff>
    </xdr:to>
    <xdr:sp macro="" textlink="">
      <xdr:nvSpPr>
        <xdr:cNvPr id="11" name="TextBox 10">
          <a:extLst>
            <a:ext uri="{FF2B5EF4-FFF2-40B4-BE49-F238E27FC236}">
              <a16:creationId xmlns:a16="http://schemas.microsoft.com/office/drawing/2014/main" id="{B2A2CDE7-08A5-47A1-B0F0-2FD575DB37E1}"/>
            </a:ext>
          </a:extLst>
        </xdr:cNvPr>
        <xdr:cNvSpPr txBox="1"/>
      </xdr:nvSpPr>
      <xdr:spPr>
        <a:xfrm>
          <a:off x="195943" y="0"/>
          <a:ext cx="16448314" cy="533400"/>
        </a:xfrm>
        <a:prstGeom prst="rect">
          <a:avLst/>
        </a:prstGeom>
        <a:solidFill>
          <a:schemeClr val="accent2">
            <a:lumMod val="40000"/>
            <a:lumOff val="60000"/>
          </a:schemeClr>
        </a:solid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lang="en-IN" sz="2400" b="1">
              <a:solidFill>
                <a:schemeClr val="accent1"/>
              </a:solidFill>
            </a:rPr>
            <a:t>Finance</a:t>
          </a:r>
          <a:r>
            <a:rPr lang="en-IN" sz="2400" b="1" baseline="0">
              <a:solidFill>
                <a:schemeClr val="accent1"/>
              </a:solidFill>
            </a:rPr>
            <a:t> Dashboard</a:t>
          </a:r>
          <a:endParaRPr lang="en-IN" sz="2400" b="1">
            <a:solidFill>
              <a:schemeClr val="accent1"/>
            </a:solidFill>
          </a:endParaRPr>
        </a:p>
      </xdr:txBody>
    </xdr:sp>
    <xdr:clientData/>
  </xdr:twoCellAnchor>
  <xdr:twoCellAnchor>
    <xdr:from>
      <xdr:col>22</xdr:col>
      <xdr:colOff>239487</xdr:colOff>
      <xdr:row>3</xdr:row>
      <xdr:rowOff>65314</xdr:rowOff>
    </xdr:from>
    <xdr:to>
      <xdr:col>26</xdr:col>
      <xdr:colOff>566057</xdr:colOff>
      <xdr:row>20</xdr:row>
      <xdr:rowOff>21771</xdr:rowOff>
    </xdr:to>
    <xdr:sp macro="" textlink="">
      <xdr:nvSpPr>
        <xdr:cNvPr id="12" name="TextBox 11">
          <a:extLst>
            <a:ext uri="{FF2B5EF4-FFF2-40B4-BE49-F238E27FC236}">
              <a16:creationId xmlns:a16="http://schemas.microsoft.com/office/drawing/2014/main" id="{AAEA1BB8-ADEC-40EF-AC4B-C7DA6FF65D55}"/>
            </a:ext>
          </a:extLst>
        </xdr:cNvPr>
        <xdr:cNvSpPr txBox="1"/>
      </xdr:nvSpPr>
      <xdr:spPr>
        <a:xfrm>
          <a:off x="13650687" y="751114"/>
          <a:ext cx="2764970" cy="3842657"/>
        </a:xfrm>
        <a:prstGeom prst="rect">
          <a:avLst/>
        </a:prstGeom>
        <a:noFill/>
        <a:ln w="9525" cmpd="sng">
          <a:solidFill>
            <a:schemeClr val="bg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chemeClr val="accent1"/>
              </a:solidFill>
            </a:rPr>
            <a:t>Insights</a:t>
          </a:r>
        </a:p>
        <a:p>
          <a:r>
            <a:rPr lang="en-IN" sz="1400" b="0" i="0">
              <a:solidFill>
                <a:schemeClr val="accent1"/>
              </a:solidFill>
              <a:effectLst/>
              <a:latin typeface="+mn-lt"/>
              <a:ea typeface="+mn-ea"/>
              <a:cs typeface="+mn-cs"/>
            </a:rPr>
            <a:t>The highest overall sales is recorded on 22-Jun-22 with a value of 20,243 rupees.</a:t>
          </a:r>
        </a:p>
        <a:p>
          <a:endParaRPr lang="en-IN" sz="1400" b="0" i="0">
            <a:solidFill>
              <a:schemeClr val="accent1"/>
            </a:solidFill>
            <a:effectLst/>
            <a:latin typeface="+mn-lt"/>
            <a:ea typeface="+mn-ea"/>
            <a:cs typeface="+mn-cs"/>
          </a:endParaRPr>
        </a:p>
        <a:p>
          <a:r>
            <a:rPr lang="en-IN" sz="1400" b="0" i="0">
              <a:solidFill>
                <a:schemeClr val="accent1"/>
              </a:solidFill>
              <a:effectLst/>
              <a:latin typeface="+mn-lt"/>
              <a:ea typeface="+mn-ea"/>
              <a:cs typeface="+mn-cs"/>
            </a:rPr>
            <a:t>Product PIZB0003 has the highest discounted value of 711.18 rupees.</a:t>
          </a:r>
        </a:p>
        <a:p>
          <a:endParaRPr lang="en-IN" sz="1400" b="0" i="0">
            <a:solidFill>
              <a:schemeClr val="accent1"/>
            </a:solidFill>
            <a:effectLst/>
            <a:latin typeface="+mn-lt"/>
            <a:ea typeface="+mn-ea"/>
            <a:cs typeface="+mn-cs"/>
          </a:endParaRPr>
        </a:p>
        <a:p>
          <a:r>
            <a:rPr lang="en-IN" sz="1400" b="0" i="0">
              <a:solidFill>
                <a:schemeClr val="accent1"/>
              </a:solidFill>
              <a:effectLst/>
              <a:latin typeface="+mn-lt"/>
              <a:ea typeface="+mn-ea"/>
              <a:cs typeface="+mn-cs"/>
            </a:rPr>
            <a:t>The West region has the highest total discounted value with a sum of 524.87 rupees.</a:t>
          </a:r>
        </a:p>
        <a:p>
          <a:endParaRPr lang="en-IN" sz="1400" b="0" i="0">
            <a:solidFill>
              <a:schemeClr val="accent1"/>
            </a:solidFill>
            <a:effectLst/>
            <a:latin typeface="+mn-lt"/>
            <a:ea typeface="+mn-ea"/>
            <a:cs typeface="+mn-cs"/>
          </a:endParaRPr>
        </a:p>
        <a:p>
          <a:r>
            <a:rPr lang="en-IN" sz="1400" b="0" i="0">
              <a:solidFill>
                <a:schemeClr val="accent1"/>
              </a:solidFill>
              <a:effectLst/>
              <a:latin typeface="+mn-lt"/>
              <a:ea typeface="+mn-ea"/>
              <a:cs typeface="+mn-cs"/>
            </a:rPr>
            <a:t>The North region has the highest sales revenue, while the East region has the lowest sales revenue.</a:t>
          </a:r>
          <a:endParaRPr lang="en-IN" sz="1400"/>
        </a:p>
        <a:p>
          <a:endParaRPr lang="en-IN" sz="1400"/>
        </a:p>
        <a:p>
          <a:endParaRPr lang="en-IN" sz="1100"/>
        </a:p>
      </xdr:txBody>
    </xdr:sp>
    <xdr:clientData/>
  </xdr:twoCellAnchor>
  <xdr:twoCellAnchor editAs="oneCell">
    <xdr:from>
      <xdr:col>6</xdr:col>
      <xdr:colOff>402771</xdr:colOff>
      <xdr:row>3</xdr:row>
      <xdr:rowOff>76199</xdr:rowOff>
    </xdr:from>
    <xdr:to>
      <xdr:col>12</xdr:col>
      <xdr:colOff>250371</xdr:colOff>
      <xdr:row>8</xdr:row>
      <xdr:rowOff>119743</xdr:rowOff>
    </xdr:to>
    <mc:AlternateContent xmlns:mc="http://schemas.openxmlformats.org/markup-compatibility/2006" xmlns:a14="http://schemas.microsoft.com/office/drawing/2010/main">
      <mc:Choice Requires="a14">
        <xdr:graphicFrame macro="">
          <xdr:nvGraphicFramePr>
            <xdr:cNvPr id="13" name="Product ID 1">
              <a:extLst>
                <a:ext uri="{FF2B5EF4-FFF2-40B4-BE49-F238E27FC236}">
                  <a16:creationId xmlns:a16="http://schemas.microsoft.com/office/drawing/2014/main" id="{72E14871-D59D-4A60-90EB-A950B9F4673E}"/>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4060371" y="631370"/>
              <a:ext cx="3505200" cy="968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326571</xdr:colOff>
      <xdr:row>17</xdr:row>
      <xdr:rowOff>130629</xdr:rowOff>
    </xdr:from>
    <xdr:to>
      <xdr:col>6</xdr:col>
      <xdr:colOff>2177</xdr:colOff>
      <xdr:row>26</xdr:row>
      <xdr:rowOff>108857</xdr:rowOff>
    </xdr:to>
    <xdr:graphicFrame macro="">
      <xdr:nvGraphicFramePr>
        <xdr:cNvPr id="2" name="Chart 1">
          <a:extLst>
            <a:ext uri="{FF2B5EF4-FFF2-40B4-BE49-F238E27FC236}">
              <a16:creationId xmlns:a16="http://schemas.microsoft.com/office/drawing/2014/main" id="{02A31A1A-1C35-4264-ACFE-653F621E82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359229</xdr:colOff>
      <xdr:row>17</xdr:row>
      <xdr:rowOff>32656</xdr:rowOff>
    </xdr:from>
    <xdr:to>
      <xdr:col>13</xdr:col>
      <xdr:colOff>76200</xdr:colOff>
      <xdr:row>25</xdr:row>
      <xdr:rowOff>32657</xdr:rowOff>
    </xdr:to>
    <xdr:graphicFrame macro="">
      <xdr:nvGraphicFramePr>
        <xdr:cNvPr id="3" name="Chart 2">
          <a:extLst>
            <a:ext uri="{FF2B5EF4-FFF2-40B4-BE49-F238E27FC236}">
              <a16:creationId xmlns:a16="http://schemas.microsoft.com/office/drawing/2014/main" id="{E0EA9371-F7B2-457E-83C9-F6AED8A29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250371</xdr:colOff>
      <xdr:row>31</xdr:row>
      <xdr:rowOff>76201</xdr:rowOff>
    </xdr:from>
    <xdr:to>
      <xdr:col>18</xdr:col>
      <xdr:colOff>555171</xdr:colOff>
      <xdr:row>43</xdr:row>
      <xdr:rowOff>76201</xdr:rowOff>
    </xdr:to>
    <xdr:graphicFrame macro="">
      <xdr:nvGraphicFramePr>
        <xdr:cNvPr id="4" name="Chart 3">
          <a:extLst>
            <a:ext uri="{FF2B5EF4-FFF2-40B4-BE49-F238E27FC236}">
              <a16:creationId xmlns:a16="http://schemas.microsoft.com/office/drawing/2014/main" id="{9135E685-1221-4101-BB86-A0B15A43D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566057</xdr:colOff>
      <xdr:row>92</xdr:row>
      <xdr:rowOff>130629</xdr:rowOff>
    </xdr:from>
    <xdr:to>
      <xdr:col>10</xdr:col>
      <xdr:colOff>250371</xdr:colOff>
      <xdr:row>104</xdr:row>
      <xdr:rowOff>130629</xdr:rowOff>
    </xdr:to>
    <xdr:graphicFrame macro="">
      <xdr:nvGraphicFramePr>
        <xdr:cNvPr id="5" name="Chart 4">
          <a:extLst>
            <a:ext uri="{FF2B5EF4-FFF2-40B4-BE49-F238E27FC236}">
              <a16:creationId xmlns:a16="http://schemas.microsoft.com/office/drawing/2014/main" id="{1EA675E4-265E-44EB-BFEF-2E51BF2AE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838200</xdr:colOff>
      <xdr:row>93</xdr:row>
      <xdr:rowOff>32658</xdr:rowOff>
    </xdr:from>
    <xdr:to>
      <xdr:col>17</xdr:col>
      <xdr:colOff>304800</xdr:colOff>
      <xdr:row>105</xdr:row>
      <xdr:rowOff>32658</xdr:rowOff>
    </xdr:to>
    <xdr:graphicFrame macro="">
      <xdr:nvGraphicFramePr>
        <xdr:cNvPr id="6" name="Chart 5">
          <a:extLst>
            <a:ext uri="{FF2B5EF4-FFF2-40B4-BE49-F238E27FC236}">
              <a16:creationId xmlns:a16="http://schemas.microsoft.com/office/drawing/2014/main" id="{D356E308-A193-4991-8B24-638A8B3D2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273233</xdr:colOff>
      <xdr:row>2</xdr:row>
      <xdr:rowOff>224246</xdr:rowOff>
    </xdr:from>
    <xdr:to>
      <xdr:col>12</xdr:col>
      <xdr:colOff>262347</xdr:colOff>
      <xdr:row>8</xdr:row>
      <xdr:rowOff>114300</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02D991D4-8DBB-4C6C-BF70-7141299D72D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9471662" y="556260"/>
              <a:ext cx="1828800" cy="10384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293914</xdr:colOff>
      <xdr:row>18</xdr:row>
      <xdr:rowOff>119744</xdr:rowOff>
    </xdr:from>
    <xdr:to>
      <xdr:col>24</xdr:col>
      <xdr:colOff>598714</xdr:colOff>
      <xdr:row>30</xdr:row>
      <xdr:rowOff>119744</xdr:rowOff>
    </xdr:to>
    <xdr:graphicFrame macro="">
      <xdr:nvGraphicFramePr>
        <xdr:cNvPr id="8" name="Chart 7">
          <a:extLst>
            <a:ext uri="{FF2B5EF4-FFF2-40B4-BE49-F238E27FC236}">
              <a16:creationId xmlns:a16="http://schemas.microsoft.com/office/drawing/2014/main" id="{7E37BAF2-6F7A-47C1-A493-066D350E6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415834</xdr:colOff>
      <xdr:row>11</xdr:row>
      <xdr:rowOff>60961</xdr:rowOff>
    </xdr:from>
    <xdr:to>
      <xdr:col>17</xdr:col>
      <xdr:colOff>502920</xdr:colOff>
      <xdr:row>18</xdr:row>
      <xdr:rowOff>76201</xdr:rowOff>
    </xdr:to>
    <mc:AlternateContent xmlns:mc="http://schemas.openxmlformats.org/markup-compatibility/2006" xmlns:a14="http://schemas.microsoft.com/office/drawing/2010/main">
      <mc:Choice Requires="a14">
        <xdr:graphicFrame macro="">
          <xdr:nvGraphicFramePr>
            <xdr:cNvPr id="9" name="Agent">
              <a:extLst>
                <a:ext uri="{FF2B5EF4-FFF2-40B4-BE49-F238E27FC236}">
                  <a16:creationId xmlns:a16="http://schemas.microsoft.com/office/drawing/2014/main" id="{B73B35E1-7922-4F73-BB4C-0A2F3D66ACC6}"/>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3827034" y="2096590"/>
              <a:ext cx="182880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87086</xdr:colOff>
      <xdr:row>3</xdr:row>
      <xdr:rowOff>105592</xdr:rowOff>
    </xdr:from>
    <xdr:to>
      <xdr:col>22</xdr:col>
      <xdr:colOff>376646</xdr:colOff>
      <xdr:row>9</xdr:row>
      <xdr:rowOff>168729</xdr:rowOff>
    </xdr:to>
    <mc:AlternateContent xmlns:mc="http://schemas.openxmlformats.org/markup-compatibility/2006" xmlns:tsle="http://schemas.microsoft.com/office/drawing/2012/timeslicer">
      <mc:Choice Requires="tsle">
        <xdr:graphicFrame macro="">
          <xdr:nvGraphicFramePr>
            <xdr:cNvPr id="10" name="Sale Date 2">
              <a:extLst>
                <a:ext uri="{FF2B5EF4-FFF2-40B4-BE49-F238E27FC236}">
                  <a16:creationId xmlns:a16="http://schemas.microsoft.com/office/drawing/2014/main" id="{32417A08-311A-4C32-8949-379476BD4975}"/>
                </a:ext>
              </a:extLst>
            </xdr:cNvPr>
            <xdr:cNvGraphicFramePr/>
          </xdr:nvGraphicFramePr>
          <xdr:xfrm>
            <a:off x="0" y="0"/>
            <a:ext cx="0" cy="0"/>
          </xdr:xfrm>
          <a:graphic>
            <a:graphicData uri="http://schemas.microsoft.com/office/drawing/2012/timeslicer">
              <tsle:timeslicer name="Sale Date 2"/>
            </a:graphicData>
          </a:graphic>
        </xdr:graphicFrame>
      </mc:Choice>
      <mc:Fallback xmlns="">
        <xdr:sp macro="" textlink="">
          <xdr:nvSpPr>
            <xdr:cNvPr id="0" name=""/>
            <xdr:cNvSpPr>
              <a:spLocks noTextEdit="1"/>
            </xdr:cNvSpPr>
          </xdr:nvSpPr>
          <xdr:spPr>
            <a:xfrm>
              <a:off x="15240000" y="660763"/>
              <a:ext cx="3337560"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62630</xdr:colOff>
      <xdr:row>0</xdr:row>
      <xdr:rowOff>10438</xdr:rowOff>
    </xdr:from>
    <xdr:to>
      <xdr:col>19</xdr:col>
      <xdr:colOff>135698</xdr:colOff>
      <xdr:row>36</xdr:row>
      <xdr:rowOff>52192</xdr:rowOff>
    </xdr:to>
    <xdr:sp macro="" textlink="">
      <xdr:nvSpPr>
        <xdr:cNvPr id="21" name="Rectangle 20">
          <a:extLst>
            <a:ext uri="{FF2B5EF4-FFF2-40B4-BE49-F238E27FC236}">
              <a16:creationId xmlns:a16="http://schemas.microsoft.com/office/drawing/2014/main" id="{D3463EB2-E4DC-4B77-B299-87BBC48F666B}"/>
            </a:ext>
          </a:extLst>
        </xdr:cNvPr>
        <xdr:cNvSpPr/>
      </xdr:nvSpPr>
      <xdr:spPr>
        <a:xfrm>
          <a:off x="62630" y="10438"/>
          <a:ext cx="14749397" cy="6805809"/>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381775</xdr:colOff>
      <xdr:row>10</xdr:row>
      <xdr:rowOff>179943</xdr:rowOff>
    </xdr:from>
    <xdr:to>
      <xdr:col>5</xdr:col>
      <xdr:colOff>1182963</xdr:colOff>
      <xdr:row>21</xdr:row>
      <xdr:rowOff>93945</xdr:rowOff>
    </xdr:to>
    <xdr:graphicFrame macro="">
      <xdr:nvGraphicFramePr>
        <xdr:cNvPr id="2" name="Chart 1">
          <a:extLst>
            <a:ext uri="{FF2B5EF4-FFF2-40B4-BE49-F238E27FC236}">
              <a16:creationId xmlns:a16="http://schemas.microsoft.com/office/drawing/2014/main" id="{12C93B20-E242-4329-8152-0877F6E2E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249028</xdr:colOff>
      <xdr:row>23</xdr:row>
      <xdr:rowOff>62633</xdr:rowOff>
    </xdr:from>
    <xdr:to>
      <xdr:col>5</xdr:col>
      <xdr:colOff>1196085</xdr:colOff>
      <xdr:row>35</xdr:row>
      <xdr:rowOff>164184</xdr:rowOff>
    </xdr:to>
    <xdr:graphicFrame macro="">
      <xdr:nvGraphicFramePr>
        <xdr:cNvPr id="4" name="Chart 3">
          <a:extLst>
            <a:ext uri="{FF2B5EF4-FFF2-40B4-BE49-F238E27FC236}">
              <a16:creationId xmlns:a16="http://schemas.microsoft.com/office/drawing/2014/main" id="{5F2395CE-16AE-4311-A649-50027A874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7830</xdr:colOff>
      <xdr:row>23</xdr:row>
      <xdr:rowOff>90665</xdr:rowOff>
    </xdr:from>
    <xdr:to>
      <xdr:col>11</xdr:col>
      <xdr:colOff>39368</xdr:colOff>
      <xdr:row>35</xdr:row>
      <xdr:rowOff>90665</xdr:rowOff>
    </xdr:to>
    <xdr:graphicFrame macro="">
      <xdr:nvGraphicFramePr>
        <xdr:cNvPr id="5" name="Chart 4">
          <a:extLst>
            <a:ext uri="{FF2B5EF4-FFF2-40B4-BE49-F238E27FC236}">
              <a16:creationId xmlns:a16="http://schemas.microsoft.com/office/drawing/2014/main" id="{73F42C95-E5F8-493A-8B71-41C8FB36C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192811</xdr:colOff>
      <xdr:row>23</xdr:row>
      <xdr:rowOff>34567</xdr:rowOff>
    </xdr:from>
    <xdr:to>
      <xdr:col>18</xdr:col>
      <xdr:colOff>497611</xdr:colOff>
      <xdr:row>35</xdr:row>
      <xdr:rowOff>34567</xdr:rowOff>
    </xdr:to>
    <xdr:graphicFrame macro="">
      <xdr:nvGraphicFramePr>
        <xdr:cNvPr id="6" name="Chart 5">
          <a:extLst>
            <a:ext uri="{FF2B5EF4-FFF2-40B4-BE49-F238E27FC236}">
              <a16:creationId xmlns:a16="http://schemas.microsoft.com/office/drawing/2014/main" id="{60C9D056-541F-44E1-B6AA-464BE922E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92425</xdr:colOff>
      <xdr:row>3</xdr:row>
      <xdr:rowOff>1</xdr:rowOff>
    </xdr:from>
    <xdr:to>
      <xdr:col>9</xdr:col>
      <xdr:colOff>602711</xdr:colOff>
      <xdr:row>6</xdr:row>
      <xdr:rowOff>73070</xdr:rowOff>
    </xdr:to>
    <mc:AlternateContent xmlns:mc="http://schemas.openxmlformats.org/markup-compatibility/2006" xmlns:a14="http://schemas.microsoft.com/office/drawing/2010/main">
      <mc:Choice Requires="a14">
        <xdr:graphicFrame macro="">
          <xdr:nvGraphicFramePr>
            <xdr:cNvPr id="7" name="Order Type 1">
              <a:extLst>
                <a:ext uri="{FF2B5EF4-FFF2-40B4-BE49-F238E27FC236}">
                  <a16:creationId xmlns:a16="http://schemas.microsoft.com/office/drawing/2014/main" id="{F879ED51-1599-4C78-AB9F-192BFC71B0EC}"/>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7169630" y="563672"/>
              <a:ext cx="1825519" cy="63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1362638</xdr:colOff>
      <xdr:row>11</xdr:row>
      <xdr:rowOff>10438</xdr:rowOff>
    </xdr:from>
    <xdr:to>
      <xdr:col>11</xdr:col>
      <xdr:colOff>31316</xdr:colOff>
      <xdr:row>22</xdr:row>
      <xdr:rowOff>64794</xdr:rowOff>
    </xdr:to>
    <xdr:graphicFrame macro="">
      <xdr:nvGraphicFramePr>
        <xdr:cNvPr id="8" name="Chart 7">
          <a:extLst>
            <a:ext uri="{FF2B5EF4-FFF2-40B4-BE49-F238E27FC236}">
              <a16:creationId xmlns:a16="http://schemas.microsoft.com/office/drawing/2014/main" id="{5FA2E307-9A26-4BDC-8CC0-AEAF28BDA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250520</xdr:colOff>
      <xdr:row>3</xdr:row>
      <xdr:rowOff>10438</xdr:rowOff>
    </xdr:from>
    <xdr:to>
      <xdr:col>7</xdr:col>
      <xdr:colOff>594984</xdr:colOff>
      <xdr:row>6</xdr:row>
      <xdr:rowOff>93945</xdr:rowOff>
    </xdr:to>
    <mc:AlternateContent xmlns:mc="http://schemas.openxmlformats.org/markup-compatibility/2006" xmlns:a14="http://schemas.microsoft.com/office/drawing/2010/main">
      <mc:Choice Requires="a14">
        <xdr:graphicFrame macro="">
          <xdr:nvGraphicFramePr>
            <xdr:cNvPr id="9" name="Agent 1">
              <a:extLst>
                <a:ext uri="{FF2B5EF4-FFF2-40B4-BE49-F238E27FC236}">
                  <a16:creationId xmlns:a16="http://schemas.microsoft.com/office/drawing/2014/main" id="{748D974A-372C-4153-BED2-022F54B1FA4B}"/>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mlns="">
        <xdr:sp macro="" textlink="">
          <xdr:nvSpPr>
            <xdr:cNvPr id="0" name=""/>
            <xdr:cNvSpPr>
              <a:spLocks noTextEdit="1"/>
            </xdr:cNvSpPr>
          </xdr:nvSpPr>
          <xdr:spPr>
            <a:xfrm>
              <a:off x="4144027" y="574109"/>
              <a:ext cx="2922738" cy="647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208766</xdr:colOff>
      <xdr:row>2</xdr:row>
      <xdr:rowOff>177452</xdr:rowOff>
    </xdr:from>
    <xdr:to>
      <xdr:col>18</xdr:col>
      <xdr:colOff>334028</xdr:colOff>
      <xdr:row>8</xdr:row>
      <xdr:rowOff>20878</xdr:rowOff>
    </xdr:to>
    <mc:AlternateContent xmlns:mc="http://schemas.openxmlformats.org/markup-compatibility/2006" xmlns:tsle="http://schemas.microsoft.com/office/drawing/2012/timeslicer">
      <mc:Choice Requires="tsle">
        <xdr:graphicFrame macro="">
          <xdr:nvGraphicFramePr>
            <xdr:cNvPr id="10" name="Sale Date 3">
              <a:extLst>
                <a:ext uri="{FF2B5EF4-FFF2-40B4-BE49-F238E27FC236}">
                  <a16:creationId xmlns:a16="http://schemas.microsoft.com/office/drawing/2014/main" id="{F090F9C0-73A7-4876-AB71-370D655929D2}"/>
                </a:ext>
              </a:extLst>
            </xdr:cNvPr>
            <xdr:cNvGraphicFramePr/>
          </xdr:nvGraphicFramePr>
          <xdr:xfrm>
            <a:off x="0" y="0"/>
            <a:ext cx="0" cy="0"/>
          </xdr:xfrm>
          <a:graphic>
            <a:graphicData uri="http://schemas.microsoft.com/office/drawing/2012/timeslicer">
              <tsle:timeslicer name="Sale Date 3"/>
            </a:graphicData>
          </a:graphic>
        </xdr:graphicFrame>
      </mc:Choice>
      <mc:Fallback xmlns="">
        <xdr:sp macro="" textlink="">
          <xdr:nvSpPr>
            <xdr:cNvPr id="0" name=""/>
            <xdr:cNvSpPr>
              <a:spLocks noTextEdit="1"/>
            </xdr:cNvSpPr>
          </xdr:nvSpPr>
          <xdr:spPr>
            <a:xfrm>
              <a:off x="9206629" y="553233"/>
              <a:ext cx="5198303" cy="9707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130629</xdr:colOff>
      <xdr:row>22</xdr:row>
      <xdr:rowOff>180583</xdr:rowOff>
    </xdr:from>
    <xdr:to>
      <xdr:col>18</xdr:col>
      <xdr:colOff>457200</xdr:colOff>
      <xdr:row>23</xdr:row>
      <xdr:rowOff>25350</xdr:rowOff>
    </xdr:to>
    <xdr:cxnSp macro="">
      <xdr:nvCxnSpPr>
        <xdr:cNvPr id="12" name="Straight Connector 11">
          <a:extLst>
            <a:ext uri="{FF2B5EF4-FFF2-40B4-BE49-F238E27FC236}">
              <a16:creationId xmlns:a16="http://schemas.microsoft.com/office/drawing/2014/main" id="{2EC5B708-A051-47F2-975F-D2B6CC756E49}"/>
            </a:ext>
          </a:extLst>
        </xdr:cNvPr>
        <xdr:cNvCxnSpPr/>
      </xdr:nvCxnSpPr>
      <xdr:spPr>
        <a:xfrm flipV="1">
          <a:off x="130629" y="4314172"/>
          <a:ext cx="14397475" cy="326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205040</xdr:colOff>
      <xdr:row>10</xdr:row>
      <xdr:rowOff>31315</xdr:rowOff>
    </xdr:from>
    <xdr:to>
      <xdr:col>18</xdr:col>
      <xdr:colOff>208768</xdr:colOff>
      <xdr:row>22</xdr:row>
      <xdr:rowOff>52192</xdr:rowOff>
    </xdr:to>
    <xdr:sp macro="" textlink="">
      <xdr:nvSpPr>
        <xdr:cNvPr id="13" name="TextBox 12">
          <a:extLst>
            <a:ext uri="{FF2B5EF4-FFF2-40B4-BE49-F238E27FC236}">
              <a16:creationId xmlns:a16="http://schemas.microsoft.com/office/drawing/2014/main" id="{4D1F2BA1-7CF8-4B9F-B1BD-CA8B9A280D57}"/>
            </a:ext>
          </a:extLst>
        </xdr:cNvPr>
        <xdr:cNvSpPr txBox="1"/>
      </xdr:nvSpPr>
      <xdr:spPr>
        <a:xfrm>
          <a:off x="10037972" y="1910219"/>
          <a:ext cx="4241700" cy="2275562"/>
        </a:xfrm>
        <a:prstGeom prst="rect">
          <a:avLst/>
        </a:prstGeom>
        <a:no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Insights</a:t>
          </a:r>
          <a:endParaRPr lang="en-IN" sz="1200" b="1" i="0" u="none" strike="noStrike">
            <a:solidFill>
              <a:schemeClr val="dk1"/>
            </a:solidFill>
            <a:effectLst/>
            <a:latin typeface="+mn-lt"/>
            <a:ea typeface="+mn-ea"/>
            <a:cs typeface="+mn-cs"/>
          </a:endParaRPr>
        </a:p>
        <a:p>
          <a:endParaRPr lang="en-IN" sz="1200" b="1" i="0" u="none" strike="noStrike">
            <a:solidFill>
              <a:schemeClr val="dk1"/>
            </a:solidFill>
            <a:effectLst/>
            <a:latin typeface="+mn-lt"/>
            <a:ea typeface="+mn-ea"/>
            <a:cs typeface="+mn-cs"/>
          </a:endParaRPr>
        </a:p>
        <a:p>
          <a:r>
            <a:rPr lang="en-IN" sz="1200" b="1" i="0">
              <a:solidFill>
                <a:schemeClr val="dk1"/>
              </a:solidFill>
              <a:effectLst/>
              <a:latin typeface="+mn-lt"/>
              <a:ea typeface="+mn-ea"/>
              <a:cs typeface="+mn-cs"/>
            </a:rPr>
            <a:t>The company can consider running promotions on days that usually have lower sales, such as Sunday to increase sales.</a:t>
          </a:r>
        </a:p>
        <a:p>
          <a:endParaRPr lang="en-IN" sz="1200" b="1" i="0">
            <a:solidFill>
              <a:schemeClr val="dk1"/>
            </a:solidFill>
            <a:effectLst/>
            <a:latin typeface="+mn-lt"/>
            <a:ea typeface="+mn-ea"/>
            <a:cs typeface="+mn-cs"/>
          </a:endParaRPr>
        </a:p>
        <a:p>
          <a:r>
            <a:rPr lang="en-IN" sz="1200" b="1" i="0">
              <a:solidFill>
                <a:schemeClr val="dk1"/>
              </a:solidFill>
              <a:effectLst/>
              <a:latin typeface="+mn-lt"/>
              <a:ea typeface="+mn-ea"/>
              <a:cs typeface="+mn-cs"/>
            </a:rPr>
            <a:t>The company can evaluate the effectiveness of offering discounts in driving sales.</a:t>
          </a:r>
        </a:p>
        <a:p>
          <a:endParaRPr lang="en-IN" sz="1200" b="1" i="0">
            <a:solidFill>
              <a:schemeClr val="dk1"/>
            </a:solidFill>
            <a:effectLst/>
            <a:latin typeface="+mn-lt"/>
            <a:ea typeface="+mn-ea"/>
            <a:cs typeface="+mn-cs"/>
          </a:endParaRPr>
        </a:p>
        <a:p>
          <a:r>
            <a:rPr lang="en-IN" sz="1200" b="1" i="0">
              <a:solidFill>
                <a:schemeClr val="dk1"/>
              </a:solidFill>
              <a:effectLst/>
              <a:latin typeface="+mn-lt"/>
              <a:ea typeface="+mn-ea"/>
              <a:cs typeface="+mn-cs"/>
            </a:rPr>
            <a:t>The company allocate resources and prioritize the channels that are performing well.</a:t>
          </a:r>
        </a:p>
        <a:p>
          <a:endParaRPr lang="en-IN" sz="1200" b="1" i="0">
            <a:solidFill>
              <a:schemeClr val="dk1"/>
            </a:solidFill>
            <a:effectLst/>
            <a:latin typeface="+mn-lt"/>
            <a:ea typeface="+mn-ea"/>
            <a:cs typeface="+mn-cs"/>
          </a:endParaRPr>
        </a:p>
        <a:p>
          <a:endParaRPr lang="en-IN" sz="1200" b="1" i="0">
            <a:solidFill>
              <a:schemeClr val="dk1"/>
            </a:solidFill>
            <a:effectLst/>
            <a:latin typeface="+mn-lt"/>
            <a:ea typeface="+mn-ea"/>
            <a:cs typeface="+mn-cs"/>
          </a:endParaRPr>
        </a:p>
        <a:p>
          <a:endParaRPr lang="en-IN" sz="1200" b="1" i="0">
            <a:solidFill>
              <a:schemeClr val="dk1"/>
            </a:solidFill>
            <a:effectLst/>
            <a:latin typeface="+mn-lt"/>
            <a:ea typeface="+mn-ea"/>
            <a:cs typeface="+mn-cs"/>
          </a:endParaRPr>
        </a:p>
        <a:p>
          <a:endParaRPr lang="en-IN" sz="1200" b="1"/>
        </a:p>
      </xdr:txBody>
    </xdr:sp>
    <xdr:clientData/>
  </xdr:twoCellAnchor>
  <xdr:twoCellAnchor>
    <xdr:from>
      <xdr:col>0</xdr:col>
      <xdr:colOff>141514</xdr:colOff>
      <xdr:row>9</xdr:row>
      <xdr:rowOff>31315</xdr:rowOff>
    </xdr:from>
    <xdr:to>
      <xdr:col>18</xdr:col>
      <xdr:colOff>563671</xdr:colOff>
      <xdr:row>9</xdr:row>
      <xdr:rowOff>100644</xdr:rowOff>
    </xdr:to>
    <xdr:cxnSp macro="">
      <xdr:nvCxnSpPr>
        <xdr:cNvPr id="15" name="Straight Connector 14">
          <a:extLst>
            <a:ext uri="{FF2B5EF4-FFF2-40B4-BE49-F238E27FC236}">
              <a16:creationId xmlns:a16="http://schemas.microsoft.com/office/drawing/2014/main" id="{C27ECE4F-1E94-41E2-8A05-FD8EAD688E6A}"/>
            </a:ext>
          </a:extLst>
        </xdr:cNvPr>
        <xdr:cNvCxnSpPr/>
      </xdr:nvCxnSpPr>
      <xdr:spPr>
        <a:xfrm flipV="1">
          <a:off x="141514" y="1722329"/>
          <a:ext cx="14493061" cy="693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62630</xdr:colOff>
      <xdr:row>0</xdr:row>
      <xdr:rowOff>0</xdr:rowOff>
    </xdr:from>
    <xdr:to>
      <xdr:col>19</xdr:col>
      <xdr:colOff>125260</xdr:colOff>
      <xdr:row>2</xdr:row>
      <xdr:rowOff>41753</xdr:rowOff>
    </xdr:to>
    <xdr:sp macro="" textlink="">
      <xdr:nvSpPr>
        <xdr:cNvPr id="18" name="TextBox 17">
          <a:extLst>
            <a:ext uri="{FF2B5EF4-FFF2-40B4-BE49-F238E27FC236}">
              <a16:creationId xmlns:a16="http://schemas.microsoft.com/office/drawing/2014/main" id="{1EE5C4D7-E2A8-4F36-AB82-465D8AF6CD46}"/>
            </a:ext>
          </a:extLst>
        </xdr:cNvPr>
        <xdr:cNvSpPr txBox="1"/>
      </xdr:nvSpPr>
      <xdr:spPr>
        <a:xfrm>
          <a:off x="62630" y="0"/>
          <a:ext cx="14738959" cy="417534"/>
        </a:xfrm>
        <a:prstGeom prst="rect">
          <a:avLst/>
        </a:prstGeom>
        <a:ln/>
      </xdr:spPr>
      <xdr:style>
        <a:lnRef idx="3">
          <a:schemeClr val="lt1"/>
        </a:lnRef>
        <a:fillRef idx="1">
          <a:schemeClr val="accent6"/>
        </a:fillRef>
        <a:effectRef idx="1">
          <a:schemeClr val="accent6"/>
        </a:effectRef>
        <a:fontRef idx="minor">
          <a:schemeClr val="lt1"/>
        </a:fontRef>
      </xdr:style>
      <xdr:txBody>
        <a:bodyPr vertOverflow="clip" horzOverflow="clip" wrap="square" rtlCol="0" anchor="t"/>
        <a:lstStyle/>
        <a:p>
          <a:pPr algn="ctr"/>
          <a:r>
            <a:rPr lang="en-IN" sz="2000" b="1"/>
            <a:t>ORDER</a:t>
          </a:r>
          <a:r>
            <a:rPr lang="en-IN" sz="2000" b="1" baseline="0"/>
            <a:t> PERFORMANCE</a:t>
          </a:r>
          <a:endParaRPr lang="en-IN" sz="2000" b="1"/>
        </a:p>
      </xdr:txBody>
    </xdr:sp>
    <xdr:clientData/>
  </xdr:twoCellAnchor>
  <xdr:twoCellAnchor>
    <xdr:from>
      <xdr:col>0</xdr:col>
      <xdr:colOff>584547</xdr:colOff>
      <xdr:row>2</xdr:row>
      <xdr:rowOff>156576</xdr:rowOff>
    </xdr:from>
    <xdr:to>
      <xdr:col>2</xdr:col>
      <xdr:colOff>20875</xdr:colOff>
      <xdr:row>4</xdr:row>
      <xdr:rowOff>177453</xdr:rowOff>
    </xdr:to>
    <xdr:sp macro="" textlink="">
      <xdr:nvSpPr>
        <xdr:cNvPr id="14" name="Rectangle: Rounded Corners 13">
          <a:extLst>
            <a:ext uri="{FF2B5EF4-FFF2-40B4-BE49-F238E27FC236}">
              <a16:creationId xmlns:a16="http://schemas.microsoft.com/office/drawing/2014/main" id="{2EDCB50A-E5F7-4B46-882E-3A9512DFEA9D}"/>
            </a:ext>
          </a:extLst>
        </xdr:cNvPr>
        <xdr:cNvSpPr/>
      </xdr:nvSpPr>
      <xdr:spPr>
        <a:xfrm>
          <a:off x="584547" y="532357"/>
          <a:ext cx="1409177" cy="396658"/>
        </a:xfrm>
        <a:prstGeom prst="roundRect">
          <a:avLst/>
        </a:prstGeom>
        <a:noFill/>
        <a:ln w="9525" cap="flat" cmpd="sng" algn="ctr">
          <a:solidFill>
            <a:schemeClr val="accent5"/>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1</xdr:colOff>
      <xdr:row>6</xdr:row>
      <xdr:rowOff>0</xdr:rowOff>
    </xdr:from>
    <xdr:to>
      <xdr:col>2</xdr:col>
      <xdr:colOff>10439</xdr:colOff>
      <xdr:row>8</xdr:row>
      <xdr:rowOff>0</xdr:rowOff>
    </xdr:to>
    <xdr:sp macro="" textlink="">
      <xdr:nvSpPr>
        <xdr:cNvPr id="17" name="Rectangle: Rounded Corners 16">
          <a:extLst>
            <a:ext uri="{FF2B5EF4-FFF2-40B4-BE49-F238E27FC236}">
              <a16:creationId xmlns:a16="http://schemas.microsoft.com/office/drawing/2014/main" id="{4B4C952A-56B8-4509-99F8-BF359B0CA570}"/>
            </a:ext>
          </a:extLst>
        </xdr:cNvPr>
        <xdr:cNvSpPr/>
      </xdr:nvSpPr>
      <xdr:spPr>
        <a:xfrm>
          <a:off x="605426" y="1127342"/>
          <a:ext cx="1242164" cy="375781"/>
        </a:xfrm>
        <a:prstGeom prst="roundRect">
          <a:avLst/>
        </a:prstGeom>
        <a:noFill/>
        <a:ln w="9525" cap="flat" cmpd="sng" algn="ctr">
          <a:solidFill>
            <a:schemeClr val="accent5"/>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IN" sz="1100"/>
        </a:p>
      </xdr:txBody>
    </xdr:sp>
    <xdr:clientData/>
  </xdr:twoCellAnchor>
  <xdr:twoCellAnchor>
    <xdr:from>
      <xdr:col>3</xdr:col>
      <xdr:colOff>0</xdr:colOff>
      <xdr:row>3</xdr:row>
      <xdr:rowOff>0</xdr:rowOff>
    </xdr:from>
    <xdr:to>
      <xdr:col>3</xdr:col>
      <xdr:colOff>1304795</xdr:colOff>
      <xdr:row>5</xdr:row>
      <xdr:rowOff>10438</xdr:rowOff>
    </xdr:to>
    <xdr:sp macro="" textlink="">
      <xdr:nvSpPr>
        <xdr:cNvPr id="19" name="Rectangle: Rounded Corners 18">
          <a:extLst>
            <a:ext uri="{FF2B5EF4-FFF2-40B4-BE49-F238E27FC236}">
              <a16:creationId xmlns:a16="http://schemas.microsoft.com/office/drawing/2014/main" id="{92A6511A-EF0B-4BFA-A8A5-F327FDCA8B5A}"/>
            </a:ext>
          </a:extLst>
        </xdr:cNvPr>
        <xdr:cNvSpPr/>
      </xdr:nvSpPr>
      <xdr:spPr>
        <a:xfrm>
          <a:off x="2442575" y="563671"/>
          <a:ext cx="1304795" cy="386219"/>
        </a:xfrm>
        <a:prstGeom prst="roundRect">
          <a:avLst/>
        </a:prstGeom>
        <a:noFill/>
        <a:ln w="9525" cap="flat" cmpd="sng" algn="ctr">
          <a:solidFill>
            <a:schemeClr val="accent5"/>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IN" sz="1100"/>
        </a:p>
      </xdr:txBody>
    </xdr:sp>
    <xdr:clientData/>
  </xdr:twoCellAnchor>
  <xdr:twoCellAnchor>
    <xdr:from>
      <xdr:col>3</xdr:col>
      <xdr:colOff>20876</xdr:colOff>
      <xdr:row>5</xdr:row>
      <xdr:rowOff>167014</xdr:rowOff>
    </xdr:from>
    <xdr:to>
      <xdr:col>3</xdr:col>
      <xdr:colOff>1294355</xdr:colOff>
      <xdr:row>7</xdr:row>
      <xdr:rowOff>177452</xdr:rowOff>
    </xdr:to>
    <xdr:sp macro="" textlink="">
      <xdr:nvSpPr>
        <xdr:cNvPr id="20" name="Rectangle: Rounded Corners 19">
          <a:extLst>
            <a:ext uri="{FF2B5EF4-FFF2-40B4-BE49-F238E27FC236}">
              <a16:creationId xmlns:a16="http://schemas.microsoft.com/office/drawing/2014/main" id="{E2B58A65-E073-43D8-8F0B-BEFBEE29B06E}"/>
            </a:ext>
          </a:extLst>
        </xdr:cNvPr>
        <xdr:cNvSpPr/>
      </xdr:nvSpPr>
      <xdr:spPr>
        <a:xfrm>
          <a:off x="2463451" y="1106466"/>
          <a:ext cx="1273479" cy="386219"/>
        </a:xfrm>
        <a:prstGeom prst="roundRect">
          <a:avLst/>
        </a:prstGeom>
        <a:noFill/>
        <a:ln w="9525" cap="flat" cmpd="sng" algn="ctr">
          <a:solidFill>
            <a:schemeClr val="accent5"/>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5"/>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B" refreshedDate="45027.471701273149" createdVersion="6" refreshedVersion="6" minRefreshableVersion="3" recordCount="794" xr:uid="{0F0A4752-B8B3-476A-968C-BDDC4E57E8C7}">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Day of Week" numFmtId="14">
      <sharedItems count="7">
        <s v="Monday"/>
        <s v="Tuesday"/>
        <s v="Wednesday"/>
        <s v="Saturday"/>
        <s v="Thursday"/>
        <s v="Friday"/>
        <s v="Sunday"/>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946914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B" refreshedDate="45027.68109189815" createdVersion="6" refreshedVersion="6" minRefreshableVersion="3" recordCount="794" xr:uid="{79E16068-3098-4E58-B7CF-D1F9F69F5F34}">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5544212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B" refreshedDate="45027.80491446759" createdVersion="6" refreshedVersion="6" minRefreshableVersion="3" recordCount="794" xr:uid="{130833BC-56CE-48B3-94D4-BC682BD521E5}">
  <cacheSource type="worksheet">
    <worksheetSource name="Table3"/>
  </cacheSource>
  <cacheFields count="14">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Day" numFmtId="15">
      <sharedItems count="7">
        <s v="Monday"/>
        <s v="Tuesday"/>
        <s v="Wednesday"/>
        <s v="Saturday"/>
        <s v="Thursday"/>
        <s v="Friday"/>
        <s v="Sunday"/>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10">
      <sharedItems containsSemiMixedTypes="0" containsString="0" containsNumber="1" minValue="3.9901786434473063E-3" maxValue="0.99817658128489728"/>
    </cacheField>
    <cacheField name="Bills " numFmtId="165">
      <sharedItems containsSemiMixedTypes="0" containsString="0" containsNumber="1" containsInteger="1" minValue="190" maxValue="1000"/>
    </cacheField>
    <cacheField name="Discount Amount" numFmtId="166">
      <sharedItems containsSemiMixedTypes="0" containsString="0" containsNumber="1" minValue="1.5561696709444495" maxValue="842.15742457721149"/>
    </cacheField>
    <cacheField name="Bill Amount" numFmtId="0">
      <sharedItems containsSemiMixedTypes="0" containsString="0" containsNumber="1" minValue="1.1852221648167642" maxValue="980.97202334597569"/>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44246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x v="0"/>
    <s v="PBCS0001"/>
    <x v="0"/>
    <n v="9"/>
  </r>
  <r>
    <n v="2"/>
    <s v="PBOR00002"/>
    <s v="PBOR00002"/>
    <s v="Simma Raj"/>
    <x v="1"/>
    <x v="1"/>
    <x v="1"/>
    <x v="0"/>
    <s v="PBCS0002"/>
    <x v="1"/>
    <n v="7"/>
  </r>
  <r>
    <n v="3"/>
    <s v="PBOR00003"/>
    <s v="PBOR00003"/>
    <s v="Aditya Singh"/>
    <x v="2"/>
    <x v="2"/>
    <x v="2"/>
    <x v="1"/>
    <s v="PBCS0003"/>
    <x v="2"/>
    <n v="8"/>
  </r>
  <r>
    <n v="4"/>
    <s v="PBOR00004"/>
    <s v="PBOR00004"/>
    <s v="Julian Richard Samson"/>
    <x v="3"/>
    <x v="3"/>
    <x v="0"/>
    <x v="0"/>
    <s v="PBCS0004"/>
    <x v="0"/>
    <n v="6"/>
  </r>
  <r>
    <n v="5"/>
    <s v="PBOR00005"/>
    <s v="PBOR00005"/>
    <s v="Savitri Kala"/>
    <x v="4"/>
    <x v="4"/>
    <x v="1"/>
    <x v="0"/>
    <s v="PBCS0005"/>
    <x v="1"/>
    <n v="2"/>
  </r>
  <r>
    <n v="6"/>
    <s v="PBOR00006"/>
    <s v="PBOR00006"/>
    <s v="Pratyush Trivedi"/>
    <x v="5"/>
    <x v="2"/>
    <x v="1"/>
    <x v="0"/>
    <s v="PBCS0006"/>
    <x v="2"/>
    <n v="4"/>
  </r>
  <r>
    <n v="7"/>
    <s v="PBOR00007"/>
    <s v="PBOR00007"/>
    <s v="Adhya Garg"/>
    <x v="1"/>
    <x v="1"/>
    <x v="0"/>
    <x v="0"/>
    <s v="PBCS0007"/>
    <x v="0"/>
    <n v="1"/>
  </r>
  <r>
    <n v="8"/>
    <s v="PBOR00009"/>
    <s v="PBOR00008"/>
    <s v="Adhya Garg"/>
    <x v="6"/>
    <x v="0"/>
    <x v="1"/>
    <x v="0"/>
    <s v="PBCS0008"/>
    <x v="1"/>
    <n v="9"/>
  </r>
  <r>
    <n v="9"/>
    <s v="PBOR00010"/>
    <s v="PBOR00009"/>
    <s v="Pranav Bhatnagar"/>
    <x v="7"/>
    <x v="5"/>
    <x v="1"/>
    <x v="1"/>
    <s v="PBCS0009"/>
    <x v="2"/>
    <n v="6"/>
  </r>
  <r>
    <n v="10"/>
    <s v="PBOR00011"/>
    <s v="PBOR00010"/>
    <s v="Pratyush Trivedi"/>
    <x v="6"/>
    <x v="0"/>
    <x v="0"/>
    <x v="0"/>
    <s v="PBCS0010"/>
    <x v="0"/>
    <n v="9"/>
  </r>
  <r>
    <n v="11"/>
    <s v="PBOR00012"/>
    <s v="PBOR00011"/>
    <s v="Apurva Suri"/>
    <x v="2"/>
    <x v="2"/>
    <x v="1"/>
    <x v="0"/>
    <s v="PBCS0011"/>
    <x v="1"/>
    <n v="9"/>
  </r>
  <r>
    <n v="12"/>
    <s v="PBOR00013"/>
    <s v="PBOR00012"/>
    <s v="Lata Chokshi"/>
    <x v="8"/>
    <x v="6"/>
    <x v="2"/>
    <x v="0"/>
    <s v="PBCS0012"/>
    <x v="2"/>
    <n v="3"/>
  </r>
  <r>
    <n v="13"/>
    <s v="PBOR00014"/>
    <s v="PBOR00013"/>
    <s v="Aalia Desai"/>
    <x v="9"/>
    <x v="3"/>
    <x v="0"/>
    <x v="0"/>
    <s v="PBCS0013"/>
    <x v="0"/>
    <n v="2"/>
  </r>
  <r>
    <n v="14"/>
    <s v="PBOR00015"/>
    <s v="PBOR00014"/>
    <s v="Roshan Bath"/>
    <x v="4"/>
    <x v="4"/>
    <x v="1"/>
    <x v="0"/>
    <s v="PBCS0014"/>
    <x v="1"/>
    <n v="3"/>
  </r>
  <r>
    <n v="15"/>
    <s v="PBOR00016"/>
    <s v="PBOR00015"/>
    <s v="Pratyush Trivedi"/>
    <x v="10"/>
    <x v="6"/>
    <x v="2"/>
    <x v="1"/>
    <s v="PBCS0015"/>
    <x v="2"/>
    <n v="10"/>
  </r>
  <r>
    <n v="16"/>
    <s v="PBOR00017"/>
    <s v="PBOR00016"/>
    <s v="Dinesh Sharma"/>
    <x v="10"/>
    <x v="6"/>
    <x v="0"/>
    <x v="0"/>
    <s v="PBCS0016"/>
    <x v="0"/>
    <n v="3"/>
  </r>
  <r>
    <n v="17"/>
    <s v="PBOR00018"/>
    <s v="PBOR00017"/>
    <s v="Lata Chokshi"/>
    <x v="6"/>
    <x v="0"/>
    <x v="1"/>
    <x v="0"/>
    <s v="PBCS0017"/>
    <x v="1"/>
    <n v="1"/>
  </r>
  <r>
    <n v="18"/>
    <s v="PBOR00019"/>
    <s v="PBOR00018"/>
    <s v="Savitri Kala"/>
    <x v="9"/>
    <x v="3"/>
    <x v="2"/>
    <x v="0"/>
    <s v="PBCS0018"/>
    <x v="2"/>
    <n v="5"/>
  </r>
  <r>
    <n v="19"/>
    <s v="PBOR00020"/>
    <s v="PBOR00019"/>
    <s v="Nitya Sandhu"/>
    <x v="10"/>
    <x v="6"/>
    <x v="0"/>
    <x v="0"/>
    <s v="PBCS0019"/>
    <x v="0"/>
    <n v="1"/>
  </r>
  <r>
    <n v="20"/>
    <s v="PBOR00021"/>
    <s v="PBOR00020"/>
    <s v="Shanta Swamy"/>
    <x v="9"/>
    <x v="3"/>
    <x v="1"/>
    <x v="0"/>
    <s v="PBCS0020"/>
    <x v="1"/>
    <n v="5"/>
  </r>
  <r>
    <n v="21"/>
    <s v="PBOR00022"/>
    <s v="PBOR00021"/>
    <s v="Viaan Kale"/>
    <x v="10"/>
    <x v="6"/>
    <x v="1"/>
    <x v="1"/>
    <s v="PBCS0021"/>
    <x v="2"/>
    <n v="5"/>
  </r>
  <r>
    <n v="22"/>
    <s v="PBOR00023"/>
    <s v="PBOR00022"/>
    <s v="Disha Tank"/>
    <x v="2"/>
    <x v="2"/>
    <x v="0"/>
    <x v="0"/>
    <s v="PBCS0022"/>
    <x v="0"/>
    <n v="3"/>
  </r>
  <r>
    <n v="23"/>
    <s v="PBOR00024"/>
    <s v="PBOR00023"/>
    <s v="Aaloak Naidu"/>
    <x v="11"/>
    <x v="5"/>
    <x v="1"/>
    <x v="0"/>
    <s v="PBCS0023"/>
    <x v="1"/>
    <n v="3"/>
  </r>
  <r>
    <n v="24"/>
    <s v="PBOR00025"/>
    <s v="PBOR00024"/>
    <s v="Nirmal Bahl"/>
    <x v="9"/>
    <x v="3"/>
    <x v="2"/>
    <x v="0"/>
    <s v="PBCS0024"/>
    <x v="2"/>
    <n v="7"/>
  </r>
  <r>
    <n v="25"/>
    <s v="PBOR00026"/>
    <s v="PBOR00025"/>
    <s v="Saral Narang"/>
    <x v="12"/>
    <x v="4"/>
    <x v="0"/>
    <x v="0"/>
    <s v="PBCS0025"/>
    <x v="0"/>
    <n v="4"/>
  </r>
  <r>
    <n v="26"/>
    <s v="PBOR00027"/>
    <s v="PBOR00026"/>
    <s v="Priya Aurora"/>
    <x v="4"/>
    <x v="4"/>
    <x v="1"/>
    <x v="0"/>
    <s v="PBCS0026"/>
    <x v="1"/>
    <n v="3"/>
  </r>
  <r>
    <n v="27"/>
    <s v="PBOR00035"/>
    <s v="PBOR00027"/>
    <s v="Sharma Kar"/>
    <x v="10"/>
    <x v="6"/>
    <x v="2"/>
    <x v="1"/>
    <s v="PBCS0027"/>
    <x v="2"/>
    <n v="8"/>
  </r>
  <r>
    <n v="28"/>
    <s v="PBOR00029"/>
    <s v="PBOR00028"/>
    <s v="Lakshmi Boase"/>
    <x v="10"/>
    <x v="6"/>
    <x v="0"/>
    <x v="0"/>
    <s v="PBCS0028"/>
    <x v="0"/>
    <n v="2"/>
  </r>
  <r>
    <n v="29"/>
    <s v="PBOR00030"/>
    <s v="PBOR00029"/>
    <s v="Jagan Choudhury"/>
    <x v="2"/>
    <x v="2"/>
    <x v="1"/>
    <x v="0"/>
    <s v="PBCS0029"/>
    <x v="1"/>
    <n v="9"/>
  </r>
  <r>
    <n v="30"/>
    <s v="PBOR00031"/>
    <s v="PBOR00030"/>
    <s v="Anit Sachdev"/>
    <x v="5"/>
    <x v="2"/>
    <x v="2"/>
    <x v="0"/>
    <s v="PBCS0030"/>
    <x v="2"/>
    <n v="6"/>
  </r>
  <r>
    <n v="31"/>
    <s v="PBOR00032"/>
    <s v="PBOR00031"/>
    <s v="Ritu Manne"/>
    <x v="11"/>
    <x v="5"/>
    <x v="0"/>
    <x v="0"/>
    <s v="PBCS0031"/>
    <x v="0"/>
    <n v="7"/>
  </r>
  <r>
    <n v="32"/>
    <s v="PBOR00033"/>
    <s v="PBOR00032"/>
    <s v="Aditya Ganesh"/>
    <x v="13"/>
    <x v="1"/>
    <x v="1"/>
    <x v="0"/>
    <s v="PBCS0032"/>
    <x v="1"/>
    <n v="9"/>
  </r>
  <r>
    <n v="33"/>
    <s v="PBOR00036"/>
    <s v="PBOR00033"/>
    <s v="Roshan Bath"/>
    <x v="14"/>
    <x v="1"/>
    <x v="1"/>
    <x v="1"/>
    <s v="PBCS0033"/>
    <x v="2"/>
    <n v="2"/>
  </r>
  <r>
    <n v="34"/>
    <s v="PBOR00037"/>
    <s v="PBOR00034"/>
    <s v="Aaloak Naidu"/>
    <x v="9"/>
    <x v="3"/>
    <x v="0"/>
    <x v="0"/>
    <s v="PBCS0034"/>
    <x v="0"/>
    <n v="9"/>
  </r>
  <r>
    <n v="35"/>
    <s v="PBOR00038"/>
    <s v="PBOR00035"/>
    <s v="Lakshmi Boase"/>
    <x v="7"/>
    <x v="5"/>
    <x v="1"/>
    <x v="0"/>
    <s v="PBCS0035"/>
    <x v="1"/>
    <n v="10"/>
  </r>
  <r>
    <n v="36"/>
    <s v="PBOR00040"/>
    <s v="PBOR00036"/>
    <s v="Savitri Kala"/>
    <x v="15"/>
    <x v="0"/>
    <x v="2"/>
    <x v="0"/>
    <s v="PBCS0036"/>
    <x v="2"/>
    <n v="1"/>
  </r>
  <r>
    <n v="37"/>
    <s v="PBOR00041"/>
    <s v="PBOR00037"/>
    <s v="Dinesh Sharma"/>
    <x v="15"/>
    <x v="0"/>
    <x v="0"/>
    <x v="0"/>
    <s v="PBCS0037"/>
    <x v="0"/>
    <n v="1"/>
  </r>
  <r>
    <n v="38"/>
    <s v="PBOR00042"/>
    <s v="PBOR00038"/>
    <s v="Anit Sachdev"/>
    <x v="8"/>
    <x v="6"/>
    <x v="1"/>
    <x v="0"/>
    <s v="PBCS0038"/>
    <x v="1"/>
    <n v="10"/>
  </r>
  <r>
    <n v="39"/>
    <s v="PBOR00043"/>
    <s v="PBOR00039"/>
    <s v="Ritu Manne"/>
    <x v="4"/>
    <x v="4"/>
    <x v="1"/>
    <x v="1"/>
    <s v="PBCS0039"/>
    <x v="2"/>
    <n v="4"/>
  </r>
  <r>
    <n v="40"/>
    <s v="PBOR00044"/>
    <s v="PBOR00040"/>
    <s v="Rajni Sood"/>
    <x v="12"/>
    <x v="4"/>
    <x v="0"/>
    <x v="0"/>
    <s v="PBCS0040"/>
    <x v="0"/>
    <n v="7"/>
  </r>
  <r>
    <n v="41"/>
    <s v="PBOR00045"/>
    <s v="PBOR00041"/>
    <s v="Apurva Suri"/>
    <x v="5"/>
    <x v="2"/>
    <x v="1"/>
    <x v="0"/>
    <s v="PBCS0041"/>
    <x v="1"/>
    <n v="3"/>
  </r>
  <r>
    <n v="42"/>
    <s v="PBOR00046"/>
    <s v="PBOR00042"/>
    <s v="Lavanya Agate"/>
    <x v="8"/>
    <x v="6"/>
    <x v="2"/>
    <x v="0"/>
    <s v="PBCS0042"/>
    <x v="2"/>
    <n v="6"/>
  </r>
  <r>
    <n v="43"/>
    <s v="PBOR00047"/>
    <s v="PBOR00043"/>
    <s v="Dhruv Sengupta"/>
    <x v="15"/>
    <x v="0"/>
    <x v="0"/>
    <x v="0"/>
    <s v="PBCS0043"/>
    <x v="0"/>
    <n v="6"/>
  </r>
  <r>
    <n v="44"/>
    <s v="PBOR00048"/>
    <s v="PBOR00044"/>
    <s v="Akshay Oak"/>
    <x v="10"/>
    <x v="6"/>
    <x v="1"/>
    <x v="0"/>
    <s v="PBCS0044"/>
    <x v="1"/>
    <n v="5"/>
  </r>
  <r>
    <n v="45"/>
    <s v="PBOR00049"/>
    <s v="PBOR00045"/>
    <s v="Malini Murty"/>
    <x v="9"/>
    <x v="3"/>
    <x v="2"/>
    <x v="1"/>
    <s v="PBCS0045"/>
    <x v="2"/>
    <n v="1"/>
  </r>
  <r>
    <n v="46"/>
    <s v="PBOR00050"/>
    <s v="PBOR00046"/>
    <s v="Akshay Bal"/>
    <x v="7"/>
    <x v="5"/>
    <x v="0"/>
    <x v="0"/>
    <s v="PBCS0046"/>
    <x v="0"/>
    <n v="9"/>
  </r>
  <r>
    <n v="47"/>
    <s v="PBOR00051"/>
    <s v="PBOR00047"/>
    <s v="Kavika Lall"/>
    <x v="14"/>
    <x v="1"/>
    <x v="1"/>
    <x v="0"/>
    <s v="PBCS0047"/>
    <x v="1"/>
    <n v="3"/>
  </r>
  <r>
    <n v="48"/>
    <s v="PBOR00052"/>
    <s v="PBOR00048"/>
    <s v="Avinash Kale"/>
    <x v="16"/>
    <x v="0"/>
    <x v="1"/>
    <x v="0"/>
    <s v="PBCS0048"/>
    <x v="2"/>
    <n v="4"/>
  </r>
  <r>
    <n v="49"/>
    <s v="PBOR00053"/>
    <s v="PBOR00049"/>
    <s v="Valini Grover"/>
    <x v="17"/>
    <x v="2"/>
    <x v="0"/>
    <x v="0"/>
    <s v="PBCS0049"/>
    <x v="0"/>
    <n v="8"/>
  </r>
  <r>
    <n v="50"/>
    <s v="PBOR00054"/>
    <s v="PBOR00050"/>
    <s v="Anjali Dora"/>
    <x v="17"/>
    <x v="2"/>
    <x v="1"/>
    <x v="0"/>
    <s v="PBCS0050"/>
    <x v="0"/>
    <n v="6"/>
  </r>
  <r>
    <n v="51"/>
    <s v="PBOR00055"/>
    <s v="PBOR00051"/>
    <s v="Sam"/>
    <x v="5"/>
    <x v="2"/>
    <x v="0"/>
    <x v="0"/>
    <s v="PBCS0051"/>
    <x v="0"/>
    <n v="9"/>
  </r>
  <r>
    <n v="52"/>
    <s v="PBOR00056"/>
    <s v="PBOR00052"/>
    <s v="Simma Raj"/>
    <x v="16"/>
    <x v="0"/>
    <x v="1"/>
    <x v="0"/>
    <s v="PBCS0052"/>
    <x v="1"/>
    <n v="7"/>
  </r>
  <r>
    <n v="53"/>
    <s v="PBOR00057"/>
    <s v="PBOR00053"/>
    <s v="Aditya Singh"/>
    <x v="1"/>
    <x v="1"/>
    <x v="2"/>
    <x v="1"/>
    <s v="PBCS0053"/>
    <x v="2"/>
    <n v="8"/>
  </r>
  <r>
    <n v="54"/>
    <s v="PBOR00058"/>
    <s v="PBOR00054"/>
    <s v="Julian Richard Samson"/>
    <x v="18"/>
    <x v="5"/>
    <x v="0"/>
    <x v="0"/>
    <s v="PBCS0054"/>
    <x v="0"/>
    <n v="6"/>
  </r>
  <r>
    <n v="55"/>
    <s v="PBOR00059"/>
    <s v="PBOR00055"/>
    <s v="Savitri Kala"/>
    <x v="3"/>
    <x v="3"/>
    <x v="1"/>
    <x v="0"/>
    <s v="PBCS0055"/>
    <x v="1"/>
    <n v="2"/>
  </r>
  <r>
    <n v="56"/>
    <s v="PBOR00060"/>
    <s v="PBOR00056"/>
    <s v="Pratyush Trivedi"/>
    <x v="19"/>
    <x v="5"/>
    <x v="1"/>
    <x v="0"/>
    <s v="PBCS0056"/>
    <x v="2"/>
    <n v="4"/>
  </r>
  <r>
    <n v="57"/>
    <s v="PBOR00061"/>
    <s v="PBOR00057"/>
    <s v="Adhya Garg"/>
    <x v="20"/>
    <x v="6"/>
    <x v="0"/>
    <x v="0"/>
    <s v="PBCS0057"/>
    <x v="0"/>
    <n v="1"/>
  </r>
  <r>
    <n v="58"/>
    <s v="PBOR00062"/>
    <s v="PBOR00058"/>
    <s v="Adhya Garg"/>
    <x v="21"/>
    <x v="0"/>
    <x v="1"/>
    <x v="0"/>
    <s v="PBCS0058"/>
    <x v="1"/>
    <n v="9"/>
  </r>
  <r>
    <n v="59"/>
    <s v="PBOR00063"/>
    <s v="PBOR00059"/>
    <s v="Pranav Bhatnagar"/>
    <x v="22"/>
    <x v="5"/>
    <x v="0"/>
    <x v="1"/>
    <s v="PBCS0059"/>
    <x v="2"/>
    <n v="6"/>
  </r>
  <r>
    <n v="60"/>
    <s v="PBOR00064"/>
    <s v="PBOR00060"/>
    <s v="Kalpana Bali"/>
    <x v="23"/>
    <x v="4"/>
    <x v="1"/>
    <x v="0"/>
    <s v="PBCS0060"/>
    <x v="0"/>
    <n v="9"/>
  </r>
  <r>
    <n v="61"/>
    <s v="PBOR00065"/>
    <s v="PBOR00061"/>
    <s v="Apurva Suri"/>
    <x v="24"/>
    <x v="1"/>
    <x v="1"/>
    <x v="0"/>
    <s v="PBCS0061"/>
    <x v="1"/>
    <n v="9"/>
  </r>
  <r>
    <n v="62"/>
    <s v="PBOR00066"/>
    <s v="PBOR00062"/>
    <s v="Lata Chokshi"/>
    <x v="16"/>
    <x v="0"/>
    <x v="0"/>
    <x v="0"/>
    <s v="PBCS0062"/>
    <x v="2"/>
    <n v="3"/>
  </r>
  <r>
    <n v="63"/>
    <s v="PBOR00067"/>
    <s v="PBOR00063"/>
    <s v="Aalia Desai"/>
    <x v="25"/>
    <x v="6"/>
    <x v="1"/>
    <x v="0"/>
    <s v="PBCS0063"/>
    <x v="0"/>
    <n v="2"/>
  </r>
  <r>
    <n v="64"/>
    <s v="PBOR00068"/>
    <s v="PBOR00064"/>
    <s v="Roshan Bath"/>
    <x v="6"/>
    <x v="0"/>
    <x v="1"/>
    <x v="0"/>
    <s v="PBCS0064"/>
    <x v="1"/>
    <n v="3"/>
  </r>
  <r>
    <n v="65"/>
    <s v="PBOR00069"/>
    <s v="PBOR00065"/>
    <s v="Anjali Dora"/>
    <x v="2"/>
    <x v="2"/>
    <x v="0"/>
    <x v="1"/>
    <s v="PBCS0065"/>
    <x v="2"/>
    <n v="10"/>
  </r>
  <r>
    <n v="66"/>
    <s v="PBOR00070"/>
    <s v="PBOR00066"/>
    <s v="Sam"/>
    <x v="26"/>
    <x v="1"/>
    <x v="1"/>
    <x v="0"/>
    <s v="PBCS0066"/>
    <x v="0"/>
    <n v="3"/>
  </r>
  <r>
    <n v="67"/>
    <s v="PBOR00071"/>
    <s v="PBOR00067"/>
    <s v="Simma Raj"/>
    <x v="4"/>
    <x v="4"/>
    <x v="0"/>
    <x v="0"/>
    <s v="PBCS0067"/>
    <x v="1"/>
    <n v="1"/>
  </r>
  <r>
    <n v="68"/>
    <s v="PBOR00072"/>
    <s v="PBOR00068"/>
    <s v="Aditya Singh"/>
    <x v="27"/>
    <x v="0"/>
    <x v="1"/>
    <x v="0"/>
    <s v="PBCS0068"/>
    <x v="2"/>
    <n v="5"/>
  </r>
  <r>
    <n v="69"/>
    <s v="PBOR00073"/>
    <s v="PBOR00069"/>
    <s v="Julian Richard Samson"/>
    <x v="15"/>
    <x v="0"/>
    <x v="0"/>
    <x v="0"/>
    <s v="PBCS0069"/>
    <x v="0"/>
    <n v="1"/>
  </r>
  <r>
    <n v="70"/>
    <s v="PBOR00074"/>
    <s v="PBOR00070"/>
    <s v="Savitri Kala"/>
    <x v="28"/>
    <x v="2"/>
    <x v="1"/>
    <x v="0"/>
    <s v="PBCS0070"/>
    <x v="1"/>
    <n v="5"/>
  </r>
  <r>
    <n v="71"/>
    <s v="PBOR00075"/>
    <s v="PBOR00071"/>
    <s v="Pratyush Trivedi"/>
    <x v="8"/>
    <x v="6"/>
    <x v="2"/>
    <x v="1"/>
    <s v="PBCS0071"/>
    <x v="2"/>
    <n v="5"/>
  </r>
  <r>
    <n v="72"/>
    <s v="PBOR00076"/>
    <s v="PBOR00072"/>
    <s v="Adhya Garg"/>
    <x v="6"/>
    <x v="0"/>
    <x v="0"/>
    <x v="0"/>
    <s v="PBCS0072"/>
    <x v="0"/>
    <n v="3"/>
  </r>
  <r>
    <n v="73"/>
    <s v="PBOR00077"/>
    <s v="PBOR00073"/>
    <s v="Adhya Garg"/>
    <x v="27"/>
    <x v="0"/>
    <x v="1"/>
    <x v="0"/>
    <s v="PBCS0073"/>
    <x v="1"/>
    <n v="3"/>
  </r>
  <r>
    <n v="74"/>
    <s v="PBOR00078"/>
    <s v="PBOR00074"/>
    <s v="Pranav Bhatnagar"/>
    <x v="10"/>
    <x v="6"/>
    <x v="1"/>
    <x v="0"/>
    <s v="PBCS0074"/>
    <x v="2"/>
    <n v="7"/>
  </r>
  <r>
    <n v="75"/>
    <s v="PBOR00079"/>
    <s v="PBOR00075"/>
    <s v="Pratyush Trivedi"/>
    <x v="29"/>
    <x v="2"/>
    <x v="0"/>
    <x v="0"/>
    <s v="PBCS0075"/>
    <x v="0"/>
    <n v="4"/>
  </r>
  <r>
    <n v="76"/>
    <s v="PBOR00080"/>
    <s v="PBOR00076"/>
    <s v="Apurva Suri"/>
    <x v="30"/>
    <x v="4"/>
    <x v="1"/>
    <x v="0"/>
    <s v="PBCS0076"/>
    <x v="1"/>
    <n v="3"/>
  </r>
  <r>
    <n v="77"/>
    <s v="PBOR00081"/>
    <s v="PBOR00077"/>
    <s v="Lata Chokshi"/>
    <x v="31"/>
    <x v="3"/>
    <x v="0"/>
    <x v="1"/>
    <s v="PBCS0077"/>
    <x v="2"/>
    <n v="8"/>
  </r>
  <r>
    <n v="78"/>
    <s v="PBOR00082"/>
    <s v="PBOR00078"/>
    <s v="Aalia Desai"/>
    <x v="27"/>
    <x v="0"/>
    <x v="1"/>
    <x v="0"/>
    <s v="PBCS0078"/>
    <x v="0"/>
    <n v="2"/>
  </r>
  <r>
    <n v="79"/>
    <s v="PBOR00083"/>
    <s v="PBOR00079"/>
    <s v="Roshan Bath"/>
    <x v="29"/>
    <x v="2"/>
    <x v="1"/>
    <x v="0"/>
    <s v="PBCS0079"/>
    <x v="1"/>
    <n v="9"/>
  </r>
  <r>
    <n v="80"/>
    <s v="PBOR00084"/>
    <s v="PBOR00080"/>
    <s v="Pratyush Trivedi"/>
    <x v="1"/>
    <x v="1"/>
    <x v="0"/>
    <x v="0"/>
    <s v="PBCS0080"/>
    <x v="2"/>
    <n v="6"/>
  </r>
  <r>
    <n v="81"/>
    <s v="PBOR00085"/>
    <s v="PBOR00081"/>
    <s v="Dinesh Sharma"/>
    <x v="11"/>
    <x v="5"/>
    <x v="1"/>
    <x v="0"/>
    <s v="PBCS0081"/>
    <x v="0"/>
    <n v="7"/>
  </r>
  <r>
    <n v="82"/>
    <s v="PBOR00086"/>
    <s v="PBOR00082"/>
    <s v="Lata Chokshi"/>
    <x v="5"/>
    <x v="2"/>
    <x v="1"/>
    <x v="0"/>
    <s v="PBCS0082"/>
    <x v="1"/>
    <n v="9"/>
  </r>
  <r>
    <n v="83"/>
    <s v="PBOR00087"/>
    <s v="PBOR00083"/>
    <s v="Savitri Kala"/>
    <x v="2"/>
    <x v="2"/>
    <x v="0"/>
    <x v="1"/>
    <s v="PBCS0083"/>
    <x v="2"/>
    <n v="2"/>
  </r>
  <r>
    <n v="84"/>
    <s v="PBOR00088"/>
    <s v="PBOR00084"/>
    <s v="Apurva Suri"/>
    <x v="31"/>
    <x v="3"/>
    <x v="1"/>
    <x v="0"/>
    <s v="PBCS0084"/>
    <x v="0"/>
    <n v="9"/>
  </r>
  <r>
    <n v="85"/>
    <s v="PBOR00089"/>
    <s v="PBOR00085"/>
    <s v="Shanta Swamy"/>
    <x v="3"/>
    <x v="3"/>
    <x v="0"/>
    <x v="0"/>
    <s v="PBCS0085"/>
    <x v="1"/>
    <n v="10"/>
  </r>
  <r>
    <n v="86"/>
    <s v="PBOR00090"/>
    <s v="PBOR00086"/>
    <s v="Viaan Kale"/>
    <x v="25"/>
    <x v="6"/>
    <x v="1"/>
    <x v="0"/>
    <s v="PBCS0086"/>
    <x v="2"/>
    <n v="1"/>
  </r>
  <r>
    <n v="87"/>
    <s v="PBOR00091"/>
    <s v="PBOR00087"/>
    <s v="Disha Tank"/>
    <x v="7"/>
    <x v="5"/>
    <x v="0"/>
    <x v="0"/>
    <s v="PBCS0087"/>
    <x v="0"/>
    <n v="1"/>
  </r>
  <r>
    <n v="88"/>
    <s v="PBOR00092"/>
    <s v="PBOR00088"/>
    <s v="Aaloak Naidu"/>
    <x v="25"/>
    <x v="6"/>
    <x v="1"/>
    <x v="0"/>
    <s v="PBCS0088"/>
    <x v="1"/>
    <n v="10"/>
  </r>
  <r>
    <n v="89"/>
    <s v="PBOR00093"/>
    <s v="PBOR00089"/>
    <s v="Nirmal Bahl"/>
    <x v="32"/>
    <x v="6"/>
    <x v="2"/>
    <x v="1"/>
    <s v="PBCS0089"/>
    <x v="2"/>
    <n v="4"/>
  </r>
  <r>
    <n v="90"/>
    <s v="PBOR00094"/>
    <s v="PBOR00090"/>
    <s v="Saral Narang"/>
    <x v="33"/>
    <x v="4"/>
    <x v="0"/>
    <x v="0"/>
    <s v="PBCS0090"/>
    <x v="0"/>
    <n v="7"/>
  </r>
  <r>
    <n v="91"/>
    <s v="PBOR00095"/>
    <s v="PBOR00091"/>
    <s v="Priya Aurora"/>
    <x v="33"/>
    <x v="4"/>
    <x v="1"/>
    <x v="0"/>
    <s v="PBCS0091"/>
    <x v="1"/>
    <n v="3"/>
  </r>
  <r>
    <n v="92"/>
    <s v="PBOR00096"/>
    <s v="PBOR00092"/>
    <s v="Sharma Kar"/>
    <x v="22"/>
    <x v="5"/>
    <x v="1"/>
    <x v="0"/>
    <s v="PBCS0092"/>
    <x v="2"/>
    <n v="6"/>
  </r>
  <r>
    <n v="93"/>
    <s v="PBOR00097"/>
    <s v="PBOR00093"/>
    <s v="Lakshmi Boase"/>
    <x v="34"/>
    <x v="3"/>
    <x v="0"/>
    <x v="0"/>
    <s v="PBCS0093"/>
    <x v="0"/>
    <n v="6"/>
  </r>
  <r>
    <n v="94"/>
    <s v="PBOR00098"/>
    <s v="PBOR00094"/>
    <s v="Jagan Choudhury"/>
    <x v="7"/>
    <x v="5"/>
    <x v="1"/>
    <x v="0"/>
    <s v="PBCS0094"/>
    <x v="1"/>
    <n v="5"/>
  </r>
  <r>
    <n v="95"/>
    <s v="PBOR00099"/>
    <s v="PBOR00095"/>
    <s v="Anit Sachdev"/>
    <x v="3"/>
    <x v="3"/>
    <x v="0"/>
    <x v="1"/>
    <s v="PBCS0095"/>
    <x v="2"/>
    <n v="1"/>
  </r>
  <r>
    <n v="96"/>
    <s v="PBOR00100"/>
    <s v="PBOR00096"/>
    <s v="Ritu Manne"/>
    <x v="31"/>
    <x v="3"/>
    <x v="1"/>
    <x v="0"/>
    <s v="PBCS0096"/>
    <x v="0"/>
    <n v="9"/>
  </r>
  <r>
    <n v="97"/>
    <s v="PBOR00101"/>
    <s v="PBOR00097"/>
    <s v="Aditya Ganesh"/>
    <x v="4"/>
    <x v="4"/>
    <x v="1"/>
    <x v="0"/>
    <s v="PBCS0097"/>
    <x v="1"/>
    <n v="3"/>
  </r>
  <r>
    <n v="98"/>
    <s v="PBOR00102"/>
    <s v="PBOR00098"/>
    <s v="Roshan Bath"/>
    <x v="34"/>
    <x v="3"/>
    <x v="0"/>
    <x v="0"/>
    <s v="PBCS0098"/>
    <x v="2"/>
    <n v="4"/>
  </r>
  <r>
    <n v="99"/>
    <s v="PBOR00103"/>
    <s v="PBOR00099"/>
    <s v="Aaloak Naidu"/>
    <x v="13"/>
    <x v="1"/>
    <x v="1"/>
    <x v="0"/>
    <s v="PBCS0099"/>
    <x v="0"/>
    <n v="8"/>
  </r>
  <r>
    <n v="100"/>
    <s v="PBOR00104"/>
    <s v="PBOR00100"/>
    <s v="Lakshmi Boase"/>
    <x v="35"/>
    <x v="4"/>
    <x v="1"/>
    <x v="0"/>
    <s v="PBCS0100"/>
    <x v="0"/>
    <n v="6"/>
  </r>
  <r>
    <n v="101"/>
    <s v="PBOR00105"/>
    <s v="PBOR00101"/>
    <s v="Savitri Kala"/>
    <x v="2"/>
    <x v="2"/>
    <x v="0"/>
    <x v="0"/>
    <s v="PBCS0101"/>
    <x v="0"/>
    <n v="10"/>
  </r>
  <r>
    <n v="102"/>
    <s v="PBOR00106"/>
    <s v="PBOR00102"/>
    <s v="Dinesh Sharma"/>
    <x v="13"/>
    <x v="1"/>
    <x v="1"/>
    <x v="0"/>
    <s v="PBCS0102"/>
    <x v="1"/>
    <n v="9"/>
  </r>
  <r>
    <n v="103"/>
    <s v="PBOR00107"/>
    <s v="PBOR00103"/>
    <s v="Anit Sachdev"/>
    <x v="18"/>
    <x v="5"/>
    <x v="0"/>
    <x v="0"/>
    <s v="PBCS0103"/>
    <x v="2"/>
    <n v="7"/>
  </r>
  <r>
    <n v="104"/>
    <s v="PBOR00108"/>
    <s v="PBOR00104"/>
    <s v="Ritu Manne"/>
    <x v="23"/>
    <x v="4"/>
    <x v="1"/>
    <x v="0"/>
    <s v="PBCS0104"/>
    <x v="0"/>
    <n v="7"/>
  </r>
  <r>
    <n v="105"/>
    <s v="PBOR00109"/>
    <s v="PBOR00105"/>
    <s v="Rajni Sood"/>
    <x v="36"/>
    <x v="1"/>
    <x v="0"/>
    <x v="0"/>
    <s v="PBCS0105"/>
    <x v="1"/>
    <n v="7"/>
  </r>
  <r>
    <n v="106"/>
    <s v="PBOR00110"/>
    <s v="PBOR00106"/>
    <s v="Kirtida Raval"/>
    <x v="37"/>
    <x v="5"/>
    <x v="1"/>
    <x v="0"/>
    <s v="PBCS0106"/>
    <x v="2"/>
    <n v="7"/>
  </r>
  <r>
    <n v="107"/>
    <s v="PBOR00111"/>
    <s v="PBOR00107"/>
    <s v="Lavanya Agate"/>
    <x v="4"/>
    <x v="4"/>
    <x v="2"/>
    <x v="0"/>
    <s v="PBCS0107"/>
    <x v="0"/>
    <n v="8"/>
  </r>
  <r>
    <n v="108"/>
    <s v="PBOR00112"/>
    <s v="PBOR00108"/>
    <s v="Dhruv Sengupta"/>
    <x v="3"/>
    <x v="3"/>
    <x v="0"/>
    <x v="0"/>
    <s v="PBCS0108"/>
    <x v="1"/>
    <n v="10"/>
  </r>
  <r>
    <n v="109"/>
    <s v="PBOR00113"/>
    <s v="PBOR00109"/>
    <s v="Akshay Oak"/>
    <x v="35"/>
    <x v="4"/>
    <x v="1"/>
    <x v="0"/>
    <s v="PBCS0109"/>
    <x v="2"/>
    <n v="10"/>
  </r>
  <r>
    <n v="110"/>
    <s v="PBOR00114"/>
    <s v="PBOR00110"/>
    <s v="Malini Murty"/>
    <x v="11"/>
    <x v="5"/>
    <x v="1"/>
    <x v="0"/>
    <s v="PBCS0110"/>
    <x v="0"/>
    <n v="10"/>
  </r>
  <r>
    <n v="111"/>
    <s v="PBOR00115"/>
    <s v="PBOR00111"/>
    <s v="Akshay Bal"/>
    <x v="10"/>
    <x v="6"/>
    <x v="0"/>
    <x v="0"/>
    <s v="PBCS0111"/>
    <x v="1"/>
    <n v="10"/>
  </r>
  <r>
    <n v="112"/>
    <s v="PBOR00116"/>
    <s v="PBOR00112"/>
    <s v="Kavika Lall"/>
    <x v="1"/>
    <x v="1"/>
    <x v="1"/>
    <x v="0"/>
    <s v="PBCS0112"/>
    <x v="2"/>
    <n v="8"/>
  </r>
  <r>
    <n v="113"/>
    <s v="PBOR00117"/>
    <s v="PBOR00113"/>
    <s v="Disha Tank"/>
    <x v="17"/>
    <x v="2"/>
    <x v="0"/>
    <x v="0"/>
    <s v="PBCS0113"/>
    <x v="0"/>
    <n v="7"/>
  </r>
  <r>
    <n v="114"/>
    <s v="PBOR00118"/>
    <s v="PBOR00114"/>
    <s v="Aaloak Naidu"/>
    <x v="17"/>
    <x v="2"/>
    <x v="1"/>
    <x v="0"/>
    <s v="PBCS0114"/>
    <x v="1"/>
    <n v="7"/>
  </r>
  <r>
    <n v="115"/>
    <s v="PBOR00119"/>
    <s v="PBOR00115"/>
    <s v="Nirmal Bahl"/>
    <x v="37"/>
    <x v="5"/>
    <x v="1"/>
    <x v="0"/>
    <s v="PBCS0115"/>
    <x v="2"/>
    <n v="9"/>
  </r>
  <r>
    <n v="116"/>
    <s v="PBOR00120"/>
    <s v="PBOR00116"/>
    <s v="Apurva Suri"/>
    <x v="4"/>
    <x v="4"/>
    <x v="0"/>
    <x v="0"/>
    <s v="PBCS0116"/>
    <x v="0"/>
    <n v="8"/>
  </r>
  <r>
    <n v="117"/>
    <s v="PBOR00121"/>
    <s v="PBOR00117"/>
    <s v="Priya Aurora"/>
    <x v="2"/>
    <x v="2"/>
    <x v="1"/>
    <x v="1"/>
    <s v="PBCS0117"/>
    <x v="1"/>
    <n v="8"/>
  </r>
  <r>
    <n v="118"/>
    <s v="PBOR00122"/>
    <s v="PBOR00118"/>
    <s v="Sharma Kar"/>
    <x v="12"/>
    <x v="4"/>
    <x v="1"/>
    <x v="0"/>
    <s v="PBCS0118"/>
    <x v="2"/>
    <n v="7"/>
  </r>
  <r>
    <n v="119"/>
    <s v="PBOR00123"/>
    <s v="PBOR00119"/>
    <s v="Lakshmi Boase"/>
    <x v="0"/>
    <x v="0"/>
    <x v="0"/>
    <x v="0"/>
    <s v="PBCS0119"/>
    <x v="0"/>
    <n v="8"/>
  </r>
  <r>
    <n v="120"/>
    <s v="PBOR00124"/>
    <s v="PBOR00120"/>
    <s v="Jagan Choudhury"/>
    <x v="38"/>
    <x v="3"/>
    <x v="1"/>
    <x v="0"/>
    <s v="PBCS0120"/>
    <x v="1"/>
    <n v="8"/>
  </r>
  <r>
    <n v="121"/>
    <s v="PBOR00125"/>
    <s v="PBOR00121"/>
    <s v="Anit Sachdev"/>
    <x v="1"/>
    <x v="1"/>
    <x v="0"/>
    <x v="0"/>
    <s v="PBCS0121"/>
    <x v="2"/>
    <n v="9"/>
  </r>
  <r>
    <n v="122"/>
    <s v="PBOR00126"/>
    <s v="PBOR00122"/>
    <s v="Ritu Manne"/>
    <x v="2"/>
    <x v="2"/>
    <x v="1"/>
    <x v="0"/>
    <s v="PBCS0122"/>
    <x v="0"/>
    <n v="9"/>
  </r>
  <r>
    <n v="123"/>
    <s v="PBOR00127"/>
    <s v="PBOR00123"/>
    <s v="Sam"/>
    <x v="5"/>
    <x v="2"/>
    <x v="0"/>
    <x v="1"/>
    <s v="PBCS0123"/>
    <x v="1"/>
    <n v="8"/>
  </r>
  <r>
    <n v="124"/>
    <s v="PBOR00128"/>
    <s v="PBOR00124"/>
    <s v="Simma Raj"/>
    <x v="3"/>
    <x v="3"/>
    <x v="1"/>
    <x v="0"/>
    <s v="PBCS0124"/>
    <x v="2"/>
    <n v="8"/>
  </r>
  <r>
    <n v="125"/>
    <s v="PBOR00129"/>
    <s v="PBOR00125"/>
    <s v="Aditya Singh"/>
    <x v="36"/>
    <x v="1"/>
    <x v="2"/>
    <x v="0"/>
    <s v="PBCS0125"/>
    <x v="0"/>
    <n v="7"/>
  </r>
  <r>
    <n v="126"/>
    <s v="PBOR00130"/>
    <s v="PBOR00126"/>
    <s v="Julian Richard Samson"/>
    <x v="24"/>
    <x v="1"/>
    <x v="0"/>
    <x v="0"/>
    <s v="PBCS0126"/>
    <x v="1"/>
    <n v="8"/>
  </r>
  <r>
    <n v="127"/>
    <s v="PBOR00131"/>
    <s v="PBOR00127"/>
    <s v="Savitri Kala"/>
    <x v="21"/>
    <x v="0"/>
    <x v="1"/>
    <x v="0"/>
    <s v="PBCS0127"/>
    <x v="2"/>
    <n v="9"/>
  </r>
  <r>
    <n v="128"/>
    <s v="PBOR00132"/>
    <s v="PBOR00128"/>
    <s v="Pratyush Trivedi"/>
    <x v="32"/>
    <x v="6"/>
    <x v="1"/>
    <x v="0"/>
    <s v="PBCS0128"/>
    <x v="0"/>
    <n v="7"/>
  </r>
  <r>
    <n v="129"/>
    <s v="PBOR00133"/>
    <s v="PBOR00129"/>
    <s v="Adhya Garg"/>
    <x v="4"/>
    <x v="4"/>
    <x v="0"/>
    <x v="0"/>
    <s v="PBCS0129"/>
    <x v="1"/>
    <n v="8"/>
  </r>
  <r>
    <n v="130"/>
    <s v="PBOR00134"/>
    <s v="PBOR00130"/>
    <s v="Adhya Garg"/>
    <x v="2"/>
    <x v="2"/>
    <x v="1"/>
    <x v="0"/>
    <s v="PBCS0130"/>
    <x v="2"/>
    <n v="9"/>
  </r>
  <r>
    <n v="131"/>
    <s v="PBOR00135"/>
    <s v="PBOR00131"/>
    <s v="Pranav Bhatnagar"/>
    <x v="27"/>
    <x v="0"/>
    <x v="0"/>
    <x v="0"/>
    <s v="PBCS0131"/>
    <x v="0"/>
    <n v="8"/>
  </r>
  <r>
    <n v="132"/>
    <s v="PBOR00136"/>
    <s v="PBOR00132"/>
    <s v="Pratyush Trivedi"/>
    <x v="0"/>
    <x v="0"/>
    <x v="1"/>
    <x v="0"/>
    <s v="PBCS0132"/>
    <x v="1"/>
    <n v="7"/>
  </r>
  <r>
    <n v="133"/>
    <s v="PBOR00137"/>
    <s v="PBOR00133"/>
    <s v="Apurva Suri"/>
    <x v="1"/>
    <x v="1"/>
    <x v="1"/>
    <x v="0"/>
    <s v="PBCS0133"/>
    <x v="2"/>
    <n v="10"/>
  </r>
  <r>
    <n v="134"/>
    <s v="PBOR00138"/>
    <s v="PBOR00134"/>
    <s v="Lata Chokshi"/>
    <x v="28"/>
    <x v="2"/>
    <x v="0"/>
    <x v="0"/>
    <s v="PBCS0134"/>
    <x v="0"/>
    <n v="7"/>
  </r>
  <r>
    <n v="135"/>
    <s v="PBOR00139"/>
    <s v="PBOR00135"/>
    <s v="Aalia Desai"/>
    <x v="8"/>
    <x v="6"/>
    <x v="1"/>
    <x v="0"/>
    <s v="PBCS0135"/>
    <x v="1"/>
    <n v="8"/>
  </r>
  <r>
    <n v="136"/>
    <s v="PBOR00140"/>
    <s v="PBOR00136"/>
    <s v="Roshan Bath"/>
    <x v="33"/>
    <x v="4"/>
    <x v="1"/>
    <x v="0"/>
    <s v="PBCS0136"/>
    <x v="2"/>
    <n v="7"/>
  </r>
  <r>
    <n v="137"/>
    <s v="PBOR00141"/>
    <s v="PBOR00137"/>
    <s v="Pratyush Trivedi"/>
    <x v="14"/>
    <x v="1"/>
    <x v="0"/>
    <x v="0"/>
    <s v="PBCS0137"/>
    <x v="0"/>
    <n v="9"/>
  </r>
  <r>
    <n v="138"/>
    <s v="PBOR00142"/>
    <s v="PBOR00138"/>
    <s v="Dinesh Sharma"/>
    <x v="16"/>
    <x v="0"/>
    <x v="1"/>
    <x v="0"/>
    <s v="PBCS0138"/>
    <x v="1"/>
    <n v="8"/>
  </r>
  <r>
    <n v="139"/>
    <s v="PBOR00143"/>
    <s v="PBOR00139"/>
    <s v="Lata Chokshi"/>
    <x v="17"/>
    <x v="2"/>
    <x v="0"/>
    <x v="0"/>
    <s v="PBCS0139"/>
    <x v="2"/>
    <n v="9"/>
  </r>
  <r>
    <n v="140"/>
    <s v="PBOR00144"/>
    <s v="PBOR00140"/>
    <s v="Savitri Kala"/>
    <x v="17"/>
    <x v="2"/>
    <x v="1"/>
    <x v="0"/>
    <s v="PBCS0140"/>
    <x v="0"/>
    <n v="9"/>
  </r>
  <r>
    <n v="141"/>
    <s v="PBOR00145"/>
    <s v="PBOR00141"/>
    <s v="Nitya Sandhu"/>
    <x v="5"/>
    <x v="2"/>
    <x v="0"/>
    <x v="0"/>
    <s v="PBCS0141"/>
    <x v="1"/>
    <n v="9"/>
  </r>
  <r>
    <n v="142"/>
    <s v="PBOR00146"/>
    <s v="PBOR00142"/>
    <s v="Shanta Swamy"/>
    <x v="16"/>
    <x v="0"/>
    <x v="1"/>
    <x v="0"/>
    <s v="PBCS0142"/>
    <x v="2"/>
    <n v="9"/>
  </r>
  <r>
    <n v="143"/>
    <s v="PBOR00147"/>
    <s v="PBOR00143"/>
    <s v="Viaan Kale"/>
    <x v="1"/>
    <x v="1"/>
    <x v="2"/>
    <x v="0"/>
    <s v="PBCS0143"/>
    <x v="0"/>
    <n v="9"/>
  </r>
  <r>
    <n v="144"/>
    <s v="PBOR00148"/>
    <s v="PBOR00144"/>
    <s v="Apurva Suri"/>
    <x v="18"/>
    <x v="5"/>
    <x v="0"/>
    <x v="0"/>
    <s v="PBCS0144"/>
    <x v="1"/>
    <n v="8"/>
  </r>
  <r>
    <n v="145"/>
    <s v="PBOR00149"/>
    <s v="PBOR00145"/>
    <s v="Aaloak Naidu"/>
    <x v="3"/>
    <x v="3"/>
    <x v="1"/>
    <x v="1"/>
    <s v="PBCS0145"/>
    <x v="2"/>
    <n v="8"/>
  </r>
  <r>
    <n v="146"/>
    <s v="PBOR00150"/>
    <s v="PBOR00146"/>
    <s v="Nirmal Bahl"/>
    <x v="19"/>
    <x v="5"/>
    <x v="1"/>
    <x v="0"/>
    <s v="PBCS0146"/>
    <x v="0"/>
    <n v="7"/>
  </r>
  <r>
    <n v="147"/>
    <s v="PBOR00151"/>
    <s v="PBOR00147"/>
    <s v="Saral Narang"/>
    <x v="20"/>
    <x v="6"/>
    <x v="0"/>
    <x v="0"/>
    <s v="PBCS0147"/>
    <x v="1"/>
    <n v="7"/>
  </r>
  <r>
    <n v="148"/>
    <s v="PBOR00152"/>
    <s v="PBOR00148"/>
    <s v="Priya Aurora"/>
    <x v="21"/>
    <x v="0"/>
    <x v="1"/>
    <x v="0"/>
    <s v="PBCS0148"/>
    <x v="2"/>
    <n v="9"/>
  </r>
  <r>
    <n v="149"/>
    <s v="PBOR00153"/>
    <s v="PBOR00149"/>
    <s v="Sharma Kar"/>
    <x v="22"/>
    <x v="5"/>
    <x v="0"/>
    <x v="0"/>
    <s v="PBCS0149"/>
    <x v="0"/>
    <n v="8"/>
  </r>
  <r>
    <n v="150"/>
    <s v="PBOR00154"/>
    <s v="PBOR00150"/>
    <s v="Lakshmi Boase"/>
    <x v="23"/>
    <x v="4"/>
    <x v="1"/>
    <x v="0"/>
    <s v="PBCS0150"/>
    <x v="0"/>
    <n v="8"/>
  </r>
  <r>
    <n v="151"/>
    <s v="PBOR00155"/>
    <s v="PBOR00151"/>
    <s v="Jagan Choudhury"/>
    <x v="24"/>
    <x v="1"/>
    <x v="1"/>
    <x v="1"/>
    <s v="PBCS0151"/>
    <x v="0"/>
    <n v="10"/>
  </r>
  <r>
    <n v="152"/>
    <s v="PBOR00156"/>
    <s v="PBOR00152"/>
    <s v="Anit Sachdev"/>
    <x v="16"/>
    <x v="0"/>
    <x v="0"/>
    <x v="0"/>
    <s v="PBCS0152"/>
    <x v="1"/>
    <n v="8"/>
  </r>
  <r>
    <n v="153"/>
    <s v="PBOR00157"/>
    <s v="PBOR00153"/>
    <s v="Ritu Manne"/>
    <x v="25"/>
    <x v="6"/>
    <x v="1"/>
    <x v="0"/>
    <s v="PBCS0153"/>
    <x v="2"/>
    <n v="8"/>
  </r>
  <r>
    <n v="154"/>
    <s v="PBOR00158"/>
    <s v="PBOR00154"/>
    <s v="Aditya Ganesh"/>
    <x v="6"/>
    <x v="0"/>
    <x v="1"/>
    <x v="0"/>
    <s v="PBCS0154"/>
    <x v="0"/>
    <n v="8"/>
  </r>
  <r>
    <n v="155"/>
    <s v="PBOR00159"/>
    <s v="PBOR00155"/>
    <s v="Roshan Bath"/>
    <x v="2"/>
    <x v="2"/>
    <x v="0"/>
    <x v="0"/>
    <s v="PBCS0155"/>
    <x v="1"/>
    <n v="8"/>
  </r>
  <r>
    <n v="156"/>
    <s v="PBOR00160"/>
    <s v="PBOR00156"/>
    <s v="Aaloak Naidu"/>
    <x v="26"/>
    <x v="1"/>
    <x v="1"/>
    <x v="0"/>
    <s v="PBCS0156"/>
    <x v="2"/>
    <n v="7"/>
  </r>
  <r>
    <n v="157"/>
    <s v="PBOR00161"/>
    <s v="PBOR00157"/>
    <s v="Lakshmi Boase"/>
    <x v="4"/>
    <x v="4"/>
    <x v="0"/>
    <x v="0"/>
    <s v="PBCS0157"/>
    <x v="0"/>
    <n v="7"/>
  </r>
  <r>
    <n v="158"/>
    <s v="PBOR00162"/>
    <s v="PBOR00158"/>
    <s v="Savitri Kala"/>
    <x v="27"/>
    <x v="0"/>
    <x v="1"/>
    <x v="0"/>
    <s v="PBCS0158"/>
    <x v="1"/>
    <n v="9"/>
  </r>
  <r>
    <n v="159"/>
    <s v="PBOR00163"/>
    <s v="PBOR00159"/>
    <s v="Dinesh Sharma"/>
    <x v="15"/>
    <x v="0"/>
    <x v="0"/>
    <x v="0"/>
    <s v="PBCS0159"/>
    <x v="2"/>
    <n v="7"/>
  </r>
  <r>
    <n v="160"/>
    <s v="PBOR00164"/>
    <s v="PBOR00160"/>
    <s v="Anit Sachdev"/>
    <x v="28"/>
    <x v="2"/>
    <x v="1"/>
    <x v="0"/>
    <s v="PBCS0160"/>
    <x v="0"/>
    <n v="9"/>
  </r>
  <r>
    <n v="161"/>
    <s v="PBOR00165"/>
    <s v="PBOR00161"/>
    <s v="Ritu Manne"/>
    <x v="8"/>
    <x v="6"/>
    <x v="2"/>
    <x v="0"/>
    <s v="PBCS0161"/>
    <x v="1"/>
    <n v="10"/>
  </r>
  <r>
    <n v="162"/>
    <s v="PBOR00166"/>
    <s v="PBOR00162"/>
    <s v="Rajni Sood"/>
    <x v="6"/>
    <x v="0"/>
    <x v="0"/>
    <x v="0"/>
    <s v="PBCS0162"/>
    <x v="2"/>
    <n v="7"/>
  </r>
  <r>
    <n v="163"/>
    <s v="PBOR00167"/>
    <s v="PBOR00163"/>
    <s v="Kirtida Raval"/>
    <x v="27"/>
    <x v="0"/>
    <x v="1"/>
    <x v="0"/>
    <s v="PBCS0163"/>
    <x v="0"/>
    <n v="10"/>
  </r>
  <r>
    <n v="164"/>
    <s v="PBOR00168"/>
    <s v="PBOR00164"/>
    <s v="Lavanya Agate"/>
    <x v="10"/>
    <x v="6"/>
    <x v="1"/>
    <x v="0"/>
    <s v="PBCS0164"/>
    <x v="1"/>
    <n v="9"/>
  </r>
  <r>
    <n v="165"/>
    <s v="PBOR00169"/>
    <s v="PBOR00165"/>
    <s v="Dhruv Sengupta"/>
    <x v="29"/>
    <x v="2"/>
    <x v="0"/>
    <x v="0"/>
    <s v="PBCS0165"/>
    <x v="2"/>
    <n v="8"/>
  </r>
  <r>
    <n v="166"/>
    <s v="PBOR00170"/>
    <s v="PBOR00166"/>
    <s v="Akshay Oak"/>
    <x v="30"/>
    <x v="4"/>
    <x v="1"/>
    <x v="0"/>
    <s v="PBCS0166"/>
    <x v="0"/>
    <n v="7"/>
  </r>
  <r>
    <n v="167"/>
    <s v="PBOR00171"/>
    <s v="PBOR00167"/>
    <s v="Apurva Suri"/>
    <x v="31"/>
    <x v="3"/>
    <x v="0"/>
    <x v="0"/>
    <s v="PBCS0167"/>
    <x v="1"/>
    <n v="7"/>
  </r>
  <r>
    <n v="168"/>
    <s v="PBOR00172"/>
    <s v="PBOR00168"/>
    <s v="Akshay Bal"/>
    <x v="27"/>
    <x v="0"/>
    <x v="1"/>
    <x v="0"/>
    <s v="PBCS0168"/>
    <x v="2"/>
    <n v="7"/>
  </r>
  <r>
    <n v="169"/>
    <s v="PBOR00173"/>
    <s v="PBOR00169"/>
    <s v="Kavika Lall"/>
    <x v="29"/>
    <x v="2"/>
    <x v="1"/>
    <x v="0"/>
    <s v="PBCS0169"/>
    <x v="0"/>
    <n v="10"/>
  </r>
  <r>
    <n v="170"/>
    <s v="PBOR00174"/>
    <s v="PBOR00170"/>
    <s v="Avinash Kale"/>
    <x v="1"/>
    <x v="1"/>
    <x v="0"/>
    <x v="0"/>
    <s v="PBCS0170"/>
    <x v="1"/>
    <n v="7"/>
  </r>
  <r>
    <n v="171"/>
    <s v="PBOR00175"/>
    <s v="PBOR00171"/>
    <s v="Valini Grover"/>
    <x v="11"/>
    <x v="5"/>
    <x v="1"/>
    <x v="0"/>
    <s v="PBCS0171"/>
    <x v="2"/>
    <n v="10"/>
  </r>
  <r>
    <n v="172"/>
    <s v="PBOR00176"/>
    <s v="PBOR00172"/>
    <s v="Anjali Dora"/>
    <x v="5"/>
    <x v="2"/>
    <x v="1"/>
    <x v="0"/>
    <s v="PBCS0172"/>
    <x v="0"/>
    <n v="9"/>
  </r>
  <r>
    <n v="173"/>
    <s v="PBOR00177"/>
    <s v="PBOR00173"/>
    <s v="Sam"/>
    <x v="2"/>
    <x v="2"/>
    <x v="0"/>
    <x v="1"/>
    <s v="PBCS0173"/>
    <x v="1"/>
    <n v="10"/>
  </r>
  <r>
    <n v="174"/>
    <s v="PBOR00178"/>
    <s v="PBOR00174"/>
    <s v="Simma Raj"/>
    <x v="31"/>
    <x v="3"/>
    <x v="1"/>
    <x v="0"/>
    <s v="PBCS0174"/>
    <x v="2"/>
    <n v="8"/>
  </r>
  <r>
    <n v="175"/>
    <s v="PBOR00179"/>
    <s v="PBOR00175"/>
    <s v="Aditya Singh"/>
    <x v="3"/>
    <x v="3"/>
    <x v="0"/>
    <x v="0"/>
    <s v="PBCS0175"/>
    <x v="0"/>
    <n v="9"/>
  </r>
  <r>
    <n v="176"/>
    <s v="PBOR00180"/>
    <s v="PBOR00176"/>
    <s v="Julian Richard Samson"/>
    <x v="25"/>
    <x v="6"/>
    <x v="1"/>
    <x v="0"/>
    <s v="PBCS0176"/>
    <x v="1"/>
    <n v="9"/>
  </r>
  <r>
    <n v="177"/>
    <s v="PBOR00181"/>
    <s v="PBOR00177"/>
    <s v="Savitri Kala"/>
    <x v="7"/>
    <x v="5"/>
    <x v="0"/>
    <x v="0"/>
    <s v="PBCS0177"/>
    <x v="2"/>
    <n v="8"/>
  </r>
  <r>
    <n v="178"/>
    <s v="PBOR00182"/>
    <s v="PBOR00178"/>
    <s v="Pratyush Trivedi"/>
    <x v="25"/>
    <x v="6"/>
    <x v="1"/>
    <x v="0"/>
    <s v="PBCS0178"/>
    <x v="0"/>
    <n v="7"/>
  </r>
  <r>
    <n v="179"/>
    <s v="PBOR00183"/>
    <s v="PBOR00179"/>
    <s v="Adhya Garg"/>
    <x v="32"/>
    <x v="6"/>
    <x v="2"/>
    <x v="1"/>
    <s v="PBCS0179"/>
    <x v="1"/>
    <n v="10"/>
  </r>
  <r>
    <n v="180"/>
    <s v="PBOR00184"/>
    <s v="PBOR00180"/>
    <s v="Adhya Garg"/>
    <x v="33"/>
    <x v="4"/>
    <x v="0"/>
    <x v="0"/>
    <s v="PBCS0180"/>
    <x v="2"/>
    <n v="8"/>
  </r>
  <r>
    <n v="181"/>
    <s v="PBOR00185"/>
    <s v="PBOR00181"/>
    <s v="Pranav Bhatnagar"/>
    <x v="33"/>
    <x v="4"/>
    <x v="1"/>
    <x v="0"/>
    <s v="PBCS0181"/>
    <x v="0"/>
    <n v="10"/>
  </r>
  <r>
    <n v="182"/>
    <s v="PBOR00186"/>
    <s v="PBOR00182"/>
    <s v="Kalpana Bali"/>
    <x v="22"/>
    <x v="5"/>
    <x v="1"/>
    <x v="0"/>
    <s v="PBCS0182"/>
    <x v="1"/>
    <n v="7"/>
  </r>
  <r>
    <n v="183"/>
    <s v="PBOR00187"/>
    <s v="PBOR00183"/>
    <s v="Apurva Suri"/>
    <x v="34"/>
    <x v="3"/>
    <x v="0"/>
    <x v="0"/>
    <s v="PBCS0183"/>
    <x v="2"/>
    <n v="7"/>
  </r>
  <r>
    <n v="184"/>
    <s v="PBOR00188"/>
    <s v="PBOR00184"/>
    <s v="Lata Chokshi"/>
    <x v="7"/>
    <x v="5"/>
    <x v="1"/>
    <x v="0"/>
    <s v="PBCS0184"/>
    <x v="0"/>
    <n v="10"/>
  </r>
  <r>
    <n v="185"/>
    <s v="PBOR00189"/>
    <s v="PBOR00185"/>
    <s v="Aalia Desai"/>
    <x v="3"/>
    <x v="3"/>
    <x v="0"/>
    <x v="0"/>
    <s v="PBCS0185"/>
    <x v="1"/>
    <n v="9"/>
  </r>
  <r>
    <n v="186"/>
    <s v="PBOR00190"/>
    <s v="PBOR00186"/>
    <s v="Roshan Bath"/>
    <x v="31"/>
    <x v="3"/>
    <x v="1"/>
    <x v="0"/>
    <s v="PBCS0186"/>
    <x v="2"/>
    <n v="9"/>
  </r>
  <r>
    <n v="187"/>
    <s v="PBOR00191"/>
    <s v="PBOR00187"/>
    <s v="Anjali Dora"/>
    <x v="4"/>
    <x v="4"/>
    <x v="1"/>
    <x v="0"/>
    <s v="PBCS0187"/>
    <x v="0"/>
    <n v="7"/>
  </r>
  <r>
    <n v="188"/>
    <s v="PBOR00192"/>
    <s v="PBOR00188"/>
    <s v="Sam"/>
    <x v="34"/>
    <x v="3"/>
    <x v="0"/>
    <x v="0"/>
    <s v="PBCS0188"/>
    <x v="1"/>
    <n v="10"/>
  </r>
  <r>
    <n v="189"/>
    <s v="PBOR00193"/>
    <s v="PBOR00189"/>
    <s v="Simma Raj"/>
    <x v="13"/>
    <x v="1"/>
    <x v="1"/>
    <x v="0"/>
    <s v="PBCS0189"/>
    <x v="2"/>
    <n v="7"/>
  </r>
  <r>
    <n v="190"/>
    <s v="PBOR00194"/>
    <s v="PBOR00190"/>
    <s v="Aditya Singh"/>
    <x v="35"/>
    <x v="4"/>
    <x v="1"/>
    <x v="0"/>
    <s v="PBCS0190"/>
    <x v="0"/>
    <n v="7"/>
  </r>
  <r>
    <n v="191"/>
    <s v="PBOR00195"/>
    <s v="PBOR00191"/>
    <s v="Julian Richard Samson"/>
    <x v="2"/>
    <x v="2"/>
    <x v="0"/>
    <x v="0"/>
    <s v="PBCS0191"/>
    <x v="1"/>
    <n v="8"/>
  </r>
  <r>
    <n v="192"/>
    <s v="PBOR00196"/>
    <s v="PBOR00192"/>
    <s v="Savitri Kala"/>
    <x v="13"/>
    <x v="1"/>
    <x v="1"/>
    <x v="0"/>
    <s v="PBCS0192"/>
    <x v="2"/>
    <n v="7"/>
  </r>
  <r>
    <n v="193"/>
    <s v="PBOR00197"/>
    <s v="PBOR00193"/>
    <s v="Pratyush Trivedi"/>
    <x v="18"/>
    <x v="5"/>
    <x v="0"/>
    <x v="0"/>
    <s v="PBCS0193"/>
    <x v="0"/>
    <n v="10"/>
  </r>
  <r>
    <n v="194"/>
    <s v="PBOR00198"/>
    <s v="PBOR00194"/>
    <s v="Adhya Garg"/>
    <x v="23"/>
    <x v="4"/>
    <x v="1"/>
    <x v="0"/>
    <s v="PBCS0194"/>
    <x v="1"/>
    <n v="7"/>
  </r>
  <r>
    <n v="195"/>
    <s v="PBOR00199"/>
    <s v="PBOR00195"/>
    <s v="Adhya Garg"/>
    <x v="36"/>
    <x v="1"/>
    <x v="0"/>
    <x v="0"/>
    <s v="PBCS0195"/>
    <x v="2"/>
    <n v="10"/>
  </r>
  <r>
    <n v="196"/>
    <s v="PBOR00200"/>
    <s v="PBOR00196"/>
    <s v="Pranav Bhatnagar"/>
    <x v="37"/>
    <x v="5"/>
    <x v="1"/>
    <x v="0"/>
    <s v="PBCS0196"/>
    <x v="0"/>
    <n v="7"/>
  </r>
  <r>
    <n v="197"/>
    <s v="PBOR00201"/>
    <s v="PBOR00197"/>
    <s v="Pratyush Trivedi"/>
    <x v="4"/>
    <x v="4"/>
    <x v="2"/>
    <x v="0"/>
    <s v="PBCS0197"/>
    <x v="1"/>
    <n v="9"/>
  </r>
  <r>
    <n v="198"/>
    <s v="PBOR00202"/>
    <s v="PBOR00198"/>
    <s v="Apurva Suri"/>
    <x v="3"/>
    <x v="3"/>
    <x v="0"/>
    <x v="0"/>
    <s v="PBCS0198"/>
    <x v="2"/>
    <n v="7"/>
  </r>
  <r>
    <n v="199"/>
    <s v="PBOR00203"/>
    <s v="PBOR00199"/>
    <s v="Lata Chokshi"/>
    <x v="35"/>
    <x v="4"/>
    <x v="1"/>
    <x v="0"/>
    <s v="PBCS0199"/>
    <x v="0"/>
    <n v="8"/>
  </r>
  <r>
    <n v="200"/>
    <s v="PBOR00204"/>
    <s v="PBOR00200"/>
    <s v="Aalia Desai"/>
    <x v="11"/>
    <x v="5"/>
    <x v="1"/>
    <x v="0"/>
    <s v="PBCS0200"/>
    <x v="0"/>
    <n v="10"/>
  </r>
  <r>
    <n v="201"/>
    <s v="PBOR00205"/>
    <s v="PBOR00201"/>
    <s v="Roshan Bath"/>
    <x v="10"/>
    <x v="6"/>
    <x v="0"/>
    <x v="1"/>
    <s v="PBCS0201"/>
    <x v="0"/>
    <n v="9"/>
  </r>
  <r>
    <n v="202"/>
    <s v="PBOR00206"/>
    <s v="PBOR00202"/>
    <s v="Pratyush Trivedi"/>
    <x v="1"/>
    <x v="1"/>
    <x v="1"/>
    <x v="0"/>
    <s v="PBCS0202"/>
    <x v="1"/>
    <n v="7"/>
  </r>
  <r>
    <n v="203"/>
    <s v="PBOR00207"/>
    <s v="PBOR00203"/>
    <s v="Dinesh Sharma"/>
    <x v="17"/>
    <x v="2"/>
    <x v="0"/>
    <x v="0"/>
    <s v="PBCS0203"/>
    <x v="2"/>
    <n v="8"/>
  </r>
  <r>
    <n v="204"/>
    <s v="PBOR00208"/>
    <s v="PBOR00204"/>
    <s v="Lata Chokshi"/>
    <x v="17"/>
    <x v="2"/>
    <x v="1"/>
    <x v="0"/>
    <s v="PBCS0204"/>
    <x v="0"/>
    <n v="7"/>
  </r>
  <r>
    <n v="205"/>
    <s v="PBOR00209"/>
    <s v="PBOR00205"/>
    <s v="Savitri Kala"/>
    <x v="37"/>
    <x v="5"/>
    <x v="1"/>
    <x v="0"/>
    <s v="PBCS0205"/>
    <x v="1"/>
    <n v="9"/>
  </r>
  <r>
    <n v="206"/>
    <s v="PBOR00210"/>
    <s v="PBOR00206"/>
    <s v="Nitya Sandhu"/>
    <x v="4"/>
    <x v="4"/>
    <x v="0"/>
    <x v="0"/>
    <s v="PBCS0206"/>
    <x v="2"/>
    <n v="10"/>
  </r>
  <r>
    <n v="207"/>
    <s v="PBOR00211"/>
    <s v="PBOR00207"/>
    <s v="Shanta Swamy"/>
    <x v="2"/>
    <x v="2"/>
    <x v="1"/>
    <x v="1"/>
    <s v="PBCS0207"/>
    <x v="0"/>
    <n v="7"/>
  </r>
  <r>
    <n v="208"/>
    <s v="PBOR00212"/>
    <s v="PBOR00208"/>
    <s v="Viaan Kale"/>
    <x v="12"/>
    <x v="4"/>
    <x v="1"/>
    <x v="0"/>
    <s v="PBCS0208"/>
    <x v="1"/>
    <n v="7"/>
  </r>
  <r>
    <n v="209"/>
    <s v="PBOR00213"/>
    <s v="PBOR00209"/>
    <s v="Disha Tank"/>
    <x v="0"/>
    <x v="0"/>
    <x v="0"/>
    <x v="0"/>
    <s v="PBCS0209"/>
    <x v="2"/>
    <n v="7"/>
  </r>
  <r>
    <n v="210"/>
    <s v="PBOR00214"/>
    <s v="PBOR00210"/>
    <s v="Aaloak Naidu"/>
    <x v="38"/>
    <x v="3"/>
    <x v="1"/>
    <x v="0"/>
    <s v="PBCS0210"/>
    <x v="0"/>
    <n v="9"/>
  </r>
  <r>
    <n v="211"/>
    <s v="PBOR00215"/>
    <s v="PBOR00211"/>
    <s v="Nirmal Bahl"/>
    <x v="1"/>
    <x v="1"/>
    <x v="0"/>
    <x v="0"/>
    <s v="PBCS0211"/>
    <x v="1"/>
    <n v="10"/>
  </r>
  <r>
    <n v="212"/>
    <s v="PBOR00216"/>
    <s v="PBOR00212"/>
    <s v="Saral Narang"/>
    <x v="2"/>
    <x v="2"/>
    <x v="1"/>
    <x v="0"/>
    <s v="PBCS0212"/>
    <x v="2"/>
    <n v="7"/>
  </r>
  <r>
    <n v="213"/>
    <s v="PBOR00217"/>
    <s v="PBOR00213"/>
    <s v="Priya Aurora"/>
    <x v="5"/>
    <x v="2"/>
    <x v="0"/>
    <x v="0"/>
    <s v="PBCS0213"/>
    <x v="0"/>
    <n v="7"/>
  </r>
  <r>
    <n v="214"/>
    <s v="PBOR00218"/>
    <s v="PBOR00214"/>
    <s v="Sharma Kar"/>
    <x v="3"/>
    <x v="3"/>
    <x v="1"/>
    <x v="0"/>
    <s v="PBCS0214"/>
    <x v="1"/>
    <n v="8"/>
  </r>
  <r>
    <n v="215"/>
    <s v="PBOR00219"/>
    <s v="PBOR00215"/>
    <s v="Lakshmi Boase"/>
    <x v="36"/>
    <x v="1"/>
    <x v="2"/>
    <x v="0"/>
    <s v="PBCS0215"/>
    <x v="2"/>
    <n v="8"/>
  </r>
  <r>
    <n v="216"/>
    <s v="PBOR00220"/>
    <s v="PBOR00216"/>
    <s v="Jagan Choudhury"/>
    <x v="24"/>
    <x v="1"/>
    <x v="0"/>
    <x v="0"/>
    <s v="PBCS0216"/>
    <x v="0"/>
    <n v="10"/>
  </r>
  <r>
    <n v="217"/>
    <s v="PBOR00221"/>
    <s v="PBOR00217"/>
    <s v="Anit Sachdev"/>
    <x v="21"/>
    <x v="0"/>
    <x v="1"/>
    <x v="0"/>
    <s v="PBCS0217"/>
    <x v="1"/>
    <n v="9"/>
  </r>
  <r>
    <n v="218"/>
    <s v="PBOR00222"/>
    <s v="PBOR00218"/>
    <s v="Ritu Manne"/>
    <x v="32"/>
    <x v="6"/>
    <x v="1"/>
    <x v="0"/>
    <s v="PBCS0218"/>
    <x v="2"/>
    <n v="9"/>
  </r>
  <r>
    <n v="219"/>
    <s v="PBOR00223"/>
    <s v="PBOR00219"/>
    <s v="Aditya Ganesh"/>
    <x v="4"/>
    <x v="4"/>
    <x v="0"/>
    <x v="0"/>
    <s v="PBCS0219"/>
    <x v="0"/>
    <n v="7"/>
  </r>
  <r>
    <n v="220"/>
    <s v="PBOR00224"/>
    <s v="PBOR00220"/>
    <s v="Roshan Bath"/>
    <x v="2"/>
    <x v="2"/>
    <x v="1"/>
    <x v="0"/>
    <s v="PBCS0220"/>
    <x v="1"/>
    <n v="10"/>
  </r>
  <r>
    <n v="221"/>
    <s v="PBOR00225"/>
    <s v="PBOR00221"/>
    <s v="Aaloak Naidu"/>
    <x v="27"/>
    <x v="0"/>
    <x v="0"/>
    <x v="0"/>
    <s v="PBCS0221"/>
    <x v="2"/>
    <n v="7"/>
  </r>
  <r>
    <n v="222"/>
    <s v="PBOR00226"/>
    <s v="PBOR00222"/>
    <s v="Lakshmi Boase"/>
    <x v="0"/>
    <x v="0"/>
    <x v="1"/>
    <x v="0"/>
    <s v="PBCS0222"/>
    <x v="0"/>
    <n v="7"/>
  </r>
  <r>
    <n v="223"/>
    <s v="PBOR00227"/>
    <s v="PBOR00223"/>
    <s v="Savitri Kala"/>
    <x v="1"/>
    <x v="1"/>
    <x v="1"/>
    <x v="0"/>
    <s v="PBCS0223"/>
    <x v="1"/>
    <n v="10"/>
  </r>
  <r>
    <n v="224"/>
    <s v="PBOR00228"/>
    <s v="PBOR00224"/>
    <s v="Dinesh Sharma"/>
    <x v="28"/>
    <x v="2"/>
    <x v="0"/>
    <x v="0"/>
    <s v="PBCS0224"/>
    <x v="2"/>
    <n v="7"/>
  </r>
  <r>
    <n v="225"/>
    <s v="PBOR00229"/>
    <s v="PBOR00225"/>
    <s v="Anit Sachdev"/>
    <x v="8"/>
    <x v="6"/>
    <x v="1"/>
    <x v="0"/>
    <s v="PBCS0225"/>
    <x v="0"/>
    <n v="10"/>
  </r>
  <r>
    <n v="226"/>
    <s v="PBOR00230"/>
    <s v="PBOR00226"/>
    <s v="Ritu Manne"/>
    <x v="33"/>
    <x v="4"/>
    <x v="1"/>
    <x v="0"/>
    <s v="PBCS0226"/>
    <x v="1"/>
    <n v="9"/>
  </r>
  <r>
    <n v="227"/>
    <s v="PBOR00231"/>
    <s v="PBOR00227"/>
    <s v="Rajni Sood"/>
    <x v="14"/>
    <x v="1"/>
    <x v="0"/>
    <x v="0"/>
    <s v="PBCS0227"/>
    <x v="2"/>
    <n v="10"/>
  </r>
  <r>
    <n v="228"/>
    <s v="PBOR00232"/>
    <s v="PBOR00228"/>
    <s v="Kirtida Raval"/>
    <x v="16"/>
    <x v="0"/>
    <x v="1"/>
    <x v="0"/>
    <s v="PBCS0228"/>
    <x v="0"/>
    <n v="7"/>
  </r>
  <r>
    <n v="229"/>
    <s v="PBOR00233"/>
    <s v="PBOR00229"/>
    <s v="Lavanya Agate"/>
    <x v="17"/>
    <x v="2"/>
    <x v="0"/>
    <x v="1"/>
    <s v="PBCS0229"/>
    <x v="1"/>
    <n v="10"/>
  </r>
  <r>
    <n v="230"/>
    <s v="PBOR00234"/>
    <s v="PBOR00230"/>
    <s v="Dhruv Sengupta"/>
    <x v="17"/>
    <x v="2"/>
    <x v="1"/>
    <x v="0"/>
    <s v="PBCS0230"/>
    <x v="2"/>
    <n v="10"/>
  </r>
  <r>
    <n v="231"/>
    <s v="PBOR00235"/>
    <s v="PBOR00231"/>
    <s v="Akshay Oak"/>
    <x v="5"/>
    <x v="2"/>
    <x v="0"/>
    <x v="0"/>
    <s v="PBCS0231"/>
    <x v="0"/>
    <n v="8"/>
  </r>
  <r>
    <n v="232"/>
    <s v="PBOR00236"/>
    <s v="PBOR00232"/>
    <s v="Malini Murty"/>
    <x v="16"/>
    <x v="0"/>
    <x v="1"/>
    <x v="0"/>
    <s v="PBCS0232"/>
    <x v="1"/>
    <n v="10"/>
  </r>
  <r>
    <n v="233"/>
    <s v="PBOR00237"/>
    <s v="PBOR00233"/>
    <s v="Akshay Bal"/>
    <x v="1"/>
    <x v="1"/>
    <x v="1"/>
    <x v="0"/>
    <s v="PBCS0233"/>
    <x v="2"/>
    <n v="9"/>
  </r>
  <r>
    <n v="234"/>
    <s v="PBOR00238"/>
    <s v="PBOR00234"/>
    <s v="Kavika Lall"/>
    <x v="18"/>
    <x v="5"/>
    <x v="0"/>
    <x v="0"/>
    <s v="PBCS0234"/>
    <x v="0"/>
    <n v="9"/>
  </r>
  <r>
    <n v="235"/>
    <s v="PBOR00239"/>
    <s v="PBOR00235"/>
    <s v="Disha Tank"/>
    <x v="3"/>
    <x v="3"/>
    <x v="1"/>
    <x v="1"/>
    <s v="PBCS0235"/>
    <x v="1"/>
    <n v="9"/>
  </r>
  <r>
    <n v="236"/>
    <s v="PBOR00240"/>
    <s v="PBOR00236"/>
    <s v="Aaloak Naidu"/>
    <x v="19"/>
    <x v="5"/>
    <x v="0"/>
    <x v="0"/>
    <s v="PBCS0236"/>
    <x v="2"/>
    <n v="10"/>
  </r>
  <r>
    <n v="237"/>
    <s v="PBOR00241"/>
    <s v="PBOR00237"/>
    <s v="Nirmal Bahl"/>
    <x v="20"/>
    <x v="6"/>
    <x v="1"/>
    <x v="0"/>
    <s v="PBCS0237"/>
    <x v="0"/>
    <n v="9"/>
  </r>
  <r>
    <n v="238"/>
    <s v="PBOR00242"/>
    <s v="PBOR00238"/>
    <s v="Saral Narang"/>
    <x v="21"/>
    <x v="0"/>
    <x v="0"/>
    <x v="0"/>
    <s v="PBCS0238"/>
    <x v="1"/>
    <n v="10"/>
  </r>
  <r>
    <n v="239"/>
    <s v="PBOR00243"/>
    <s v="PBOR00239"/>
    <s v="Priya Aurora"/>
    <x v="22"/>
    <x v="5"/>
    <x v="1"/>
    <x v="0"/>
    <s v="PBCS0239"/>
    <x v="2"/>
    <n v="9"/>
  </r>
  <r>
    <n v="240"/>
    <s v="PBOR00244"/>
    <s v="PBOR00240"/>
    <s v="Sharma Kar"/>
    <x v="23"/>
    <x v="4"/>
    <x v="2"/>
    <x v="0"/>
    <s v="PBCS0240"/>
    <x v="0"/>
    <n v="8"/>
  </r>
  <r>
    <n v="241"/>
    <s v="PBOR00245"/>
    <s v="PBOR00241"/>
    <s v="Lakshmi Boase"/>
    <x v="24"/>
    <x v="1"/>
    <x v="0"/>
    <x v="0"/>
    <s v="PBCS0241"/>
    <x v="1"/>
    <n v="7"/>
  </r>
  <r>
    <n v="242"/>
    <s v="PBOR00246"/>
    <s v="PBOR00242"/>
    <s v="Jagan Choudhury"/>
    <x v="16"/>
    <x v="0"/>
    <x v="1"/>
    <x v="0"/>
    <s v="PBCS0242"/>
    <x v="2"/>
    <n v="10"/>
  </r>
  <r>
    <n v="243"/>
    <s v="PBOR00247"/>
    <s v="PBOR00243"/>
    <s v="Anit Sachdev"/>
    <x v="25"/>
    <x v="6"/>
    <x v="1"/>
    <x v="0"/>
    <s v="PBCS0243"/>
    <x v="0"/>
    <n v="7"/>
  </r>
  <r>
    <n v="244"/>
    <s v="PBOR00248"/>
    <s v="PBOR00244"/>
    <s v="Ritu Manne"/>
    <x v="6"/>
    <x v="0"/>
    <x v="0"/>
    <x v="0"/>
    <s v="PBCS0244"/>
    <x v="1"/>
    <n v="8"/>
  </r>
  <r>
    <n v="245"/>
    <s v="PBOR00249"/>
    <s v="PBOR00245"/>
    <s v="Sam"/>
    <x v="2"/>
    <x v="2"/>
    <x v="1"/>
    <x v="0"/>
    <s v="PBCS0245"/>
    <x v="2"/>
    <n v="9"/>
  </r>
  <r>
    <n v="246"/>
    <s v="PBOR00250"/>
    <s v="PBOR00246"/>
    <s v="Simma Raj"/>
    <x v="26"/>
    <x v="1"/>
    <x v="0"/>
    <x v="0"/>
    <s v="PBCS0246"/>
    <x v="0"/>
    <n v="9"/>
  </r>
  <r>
    <n v="247"/>
    <s v="PBOR00251"/>
    <s v="PBOR00247"/>
    <s v="Aditya Singh"/>
    <x v="4"/>
    <x v="4"/>
    <x v="1"/>
    <x v="0"/>
    <s v="PBCS0247"/>
    <x v="1"/>
    <n v="9"/>
  </r>
  <r>
    <n v="248"/>
    <s v="PBOR00252"/>
    <s v="PBOR00248"/>
    <s v="Julian Richard Samson"/>
    <x v="27"/>
    <x v="0"/>
    <x v="1"/>
    <x v="0"/>
    <s v="PBCS0248"/>
    <x v="2"/>
    <n v="9"/>
  </r>
  <r>
    <n v="249"/>
    <s v="PBOR00253"/>
    <s v="PBOR00249"/>
    <s v="Savitri Kala"/>
    <x v="15"/>
    <x v="0"/>
    <x v="0"/>
    <x v="0"/>
    <s v="PBCS0249"/>
    <x v="0"/>
    <n v="9"/>
  </r>
  <r>
    <n v="250"/>
    <s v="PBOR00254"/>
    <s v="PBOR00250"/>
    <s v="Pratyush Trivedi"/>
    <x v="28"/>
    <x v="2"/>
    <x v="1"/>
    <x v="0"/>
    <s v="PBCS0250"/>
    <x v="0"/>
    <n v="7"/>
  </r>
  <r>
    <n v="251"/>
    <s v="PBOR00255"/>
    <s v="PBOR00251"/>
    <s v="Sam"/>
    <x v="8"/>
    <x v="6"/>
    <x v="0"/>
    <x v="0"/>
    <s v="PBCS0251"/>
    <x v="0"/>
    <n v="9"/>
  </r>
  <r>
    <n v="252"/>
    <s v="PBOR00256"/>
    <s v="PBOR00252"/>
    <s v="Simma Raj"/>
    <x v="6"/>
    <x v="0"/>
    <x v="1"/>
    <x v="0"/>
    <s v="PBCS0252"/>
    <x v="1"/>
    <n v="7"/>
  </r>
  <r>
    <n v="253"/>
    <s v="PBOR00257"/>
    <s v="PBOR00253"/>
    <s v="Aditya Singh"/>
    <x v="27"/>
    <x v="0"/>
    <x v="2"/>
    <x v="1"/>
    <s v="PBCS0253"/>
    <x v="2"/>
    <n v="8"/>
  </r>
  <r>
    <n v="254"/>
    <s v="PBOR00258"/>
    <s v="PBOR00254"/>
    <s v="Julian Richard Samson"/>
    <x v="10"/>
    <x v="6"/>
    <x v="0"/>
    <x v="0"/>
    <s v="PBCS0254"/>
    <x v="0"/>
    <n v="6"/>
  </r>
  <r>
    <n v="255"/>
    <s v="PBOR00259"/>
    <s v="PBOR00255"/>
    <s v="Savitri Kala"/>
    <x v="29"/>
    <x v="2"/>
    <x v="1"/>
    <x v="0"/>
    <s v="PBCS0255"/>
    <x v="1"/>
    <n v="2"/>
  </r>
  <r>
    <n v="256"/>
    <s v="PBOR00260"/>
    <s v="PBOR00256"/>
    <s v="Pratyush Trivedi"/>
    <x v="30"/>
    <x v="4"/>
    <x v="1"/>
    <x v="0"/>
    <s v="PBCS0256"/>
    <x v="2"/>
    <n v="4"/>
  </r>
  <r>
    <n v="257"/>
    <s v="PBOR00261"/>
    <s v="PBOR00257"/>
    <s v="Adhya Garg"/>
    <x v="31"/>
    <x v="3"/>
    <x v="0"/>
    <x v="0"/>
    <s v="PBCS0257"/>
    <x v="0"/>
    <n v="1"/>
  </r>
  <r>
    <n v="258"/>
    <s v="PBOR00262"/>
    <s v="PBOR00258"/>
    <s v="Adhya Garg"/>
    <x v="27"/>
    <x v="0"/>
    <x v="1"/>
    <x v="0"/>
    <s v="PBCS0258"/>
    <x v="1"/>
    <n v="9"/>
  </r>
  <r>
    <n v="259"/>
    <s v="PBOR00263"/>
    <s v="PBOR00259"/>
    <s v="Pranav Bhatnagar"/>
    <x v="29"/>
    <x v="2"/>
    <x v="1"/>
    <x v="1"/>
    <s v="PBCS0259"/>
    <x v="2"/>
    <n v="6"/>
  </r>
  <r>
    <n v="260"/>
    <s v="PBOR00264"/>
    <s v="PBOR00260"/>
    <s v="Pratyush Trivedi"/>
    <x v="1"/>
    <x v="1"/>
    <x v="0"/>
    <x v="0"/>
    <s v="PBCS0260"/>
    <x v="0"/>
    <n v="9"/>
  </r>
  <r>
    <n v="261"/>
    <s v="PBOR00265"/>
    <s v="PBOR00261"/>
    <s v="Apurva Suri"/>
    <x v="11"/>
    <x v="5"/>
    <x v="1"/>
    <x v="0"/>
    <s v="PBCS0261"/>
    <x v="1"/>
    <n v="9"/>
  </r>
  <r>
    <n v="262"/>
    <s v="PBOR00266"/>
    <s v="PBOR00262"/>
    <s v="Lata Chokshi"/>
    <x v="5"/>
    <x v="2"/>
    <x v="2"/>
    <x v="0"/>
    <s v="PBCS0262"/>
    <x v="2"/>
    <n v="3"/>
  </r>
  <r>
    <n v="263"/>
    <s v="PBOR00267"/>
    <s v="PBOR00263"/>
    <s v="Aalia Desai"/>
    <x v="2"/>
    <x v="2"/>
    <x v="0"/>
    <x v="0"/>
    <s v="PBCS0263"/>
    <x v="0"/>
    <n v="2"/>
  </r>
  <r>
    <n v="264"/>
    <s v="PBOR00268"/>
    <s v="PBOR00264"/>
    <s v="Roshan Bath"/>
    <x v="31"/>
    <x v="3"/>
    <x v="1"/>
    <x v="0"/>
    <s v="PBCS0264"/>
    <x v="1"/>
    <n v="3"/>
  </r>
  <r>
    <n v="265"/>
    <s v="PBOR00269"/>
    <s v="PBOR00265"/>
    <s v="Pratyush Trivedi"/>
    <x v="3"/>
    <x v="3"/>
    <x v="2"/>
    <x v="1"/>
    <s v="PBCS0265"/>
    <x v="2"/>
    <n v="10"/>
  </r>
  <r>
    <n v="266"/>
    <s v="PBOR00270"/>
    <s v="PBOR00266"/>
    <s v="Dinesh Sharma"/>
    <x v="25"/>
    <x v="6"/>
    <x v="0"/>
    <x v="0"/>
    <s v="PBCS0266"/>
    <x v="0"/>
    <n v="3"/>
  </r>
  <r>
    <n v="267"/>
    <s v="PBOR00271"/>
    <s v="PBOR00267"/>
    <s v="Lata Chokshi"/>
    <x v="7"/>
    <x v="5"/>
    <x v="1"/>
    <x v="0"/>
    <s v="PBCS0267"/>
    <x v="1"/>
    <n v="1"/>
  </r>
  <r>
    <n v="268"/>
    <s v="PBOR00272"/>
    <s v="PBOR00268"/>
    <s v="Savitri Kala"/>
    <x v="25"/>
    <x v="6"/>
    <x v="2"/>
    <x v="0"/>
    <s v="PBCS0268"/>
    <x v="2"/>
    <n v="5"/>
  </r>
  <r>
    <n v="269"/>
    <s v="PBOR00273"/>
    <s v="PBOR00269"/>
    <s v="Nitya Sandhu"/>
    <x v="32"/>
    <x v="6"/>
    <x v="0"/>
    <x v="0"/>
    <s v="PBCS0269"/>
    <x v="0"/>
    <n v="1"/>
  </r>
  <r>
    <n v="270"/>
    <s v="PBOR00274"/>
    <s v="PBOR00270"/>
    <s v="Shanta Swamy"/>
    <x v="33"/>
    <x v="4"/>
    <x v="1"/>
    <x v="0"/>
    <s v="PBCS0270"/>
    <x v="1"/>
    <n v="5"/>
  </r>
  <r>
    <n v="271"/>
    <s v="PBOR00275"/>
    <s v="PBOR00271"/>
    <s v="Viaan Kale"/>
    <x v="33"/>
    <x v="4"/>
    <x v="1"/>
    <x v="1"/>
    <s v="PBCS0271"/>
    <x v="2"/>
    <n v="5"/>
  </r>
  <r>
    <n v="272"/>
    <s v="PBOR00276"/>
    <s v="PBOR00272"/>
    <s v="Disha Tank"/>
    <x v="22"/>
    <x v="5"/>
    <x v="0"/>
    <x v="0"/>
    <s v="PBCS0272"/>
    <x v="0"/>
    <n v="3"/>
  </r>
  <r>
    <n v="273"/>
    <s v="PBOR00277"/>
    <s v="PBOR00273"/>
    <s v="Aaloak Naidu"/>
    <x v="34"/>
    <x v="3"/>
    <x v="1"/>
    <x v="0"/>
    <s v="PBCS0273"/>
    <x v="1"/>
    <n v="3"/>
  </r>
  <r>
    <n v="274"/>
    <s v="PBOR00278"/>
    <s v="PBOR00274"/>
    <s v="Nirmal Bahl"/>
    <x v="7"/>
    <x v="5"/>
    <x v="2"/>
    <x v="0"/>
    <s v="PBCS0274"/>
    <x v="2"/>
    <n v="7"/>
  </r>
  <r>
    <n v="275"/>
    <s v="PBOR00279"/>
    <s v="PBOR00275"/>
    <s v="Saral Narang"/>
    <x v="3"/>
    <x v="3"/>
    <x v="0"/>
    <x v="0"/>
    <s v="PBCS0275"/>
    <x v="0"/>
    <n v="4"/>
  </r>
  <r>
    <n v="276"/>
    <s v="PBOR00280"/>
    <s v="PBOR00276"/>
    <s v="Priya Aurora"/>
    <x v="31"/>
    <x v="3"/>
    <x v="1"/>
    <x v="0"/>
    <s v="PBCS0276"/>
    <x v="1"/>
    <n v="3"/>
  </r>
  <r>
    <n v="277"/>
    <s v="PBOR00281"/>
    <s v="PBOR00277"/>
    <s v="Sharma Kar"/>
    <x v="4"/>
    <x v="4"/>
    <x v="2"/>
    <x v="1"/>
    <s v="PBCS0277"/>
    <x v="2"/>
    <n v="8"/>
  </r>
  <r>
    <n v="278"/>
    <s v="PBOR00282"/>
    <s v="PBOR00278"/>
    <s v="Lakshmi Boase"/>
    <x v="34"/>
    <x v="3"/>
    <x v="0"/>
    <x v="0"/>
    <s v="PBCS0278"/>
    <x v="0"/>
    <n v="2"/>
  </r>
  <r>
    <n v="279"/>
    <s v="PBOR00283"/>
    <s v="PBOR00279"/>
    <s v="Jagan Choudhury"/>
    <x v="13"/>
    <x v="1"/>
    <x v="1"/>
    <x v="0"/>
    <s v="PBCS0279"/>
    <x v="1"/>
    <n v="9"/>
  </r>
  <r>
    <n v="280"/>
    <s v="PBOR00284"/>
    <s v="PBOR00280"/>
    <s v="Anit Sachdev"/>
    <x v="35"/>
    <x v="4"/>
    <x v="2"/>
    <x v="0"/>
    <s v="PBCS0280"/>
    <x v="2"/>
    <n v="6"/>
  </r>
  <r>
    <n v="281"/>
    <s v="PBOR00285"/>
    <s v="PBOR00281"/>
    <s v="Ritu Manne"/>
    <x v="2"/>
    <x v="2"/>
    <x v="0"/>
    <x v="0"/>
    <s v="PBCS0281"/>
    <x v="0"/>
    <n v="7"/>
  </r>
  <r>
    <n v="282"/>
    <s v="PBOR00286"/>
    <s v="PBOR00282"/>
    <s v="Aditya Ganesh"/>
    <x v="13"/>
    <x v="1"/>
    <x v="1"/>
    <x v="0"/>
    <s v="PBCS0282"/>
    <x v="1"/>
    <n v="9"/>
  </r>
  <r>
    <n v="283"/>
    <s v="PBOR00287"/>
    <s v="PBOR00283"/>
    <s v="Roshan Bath"/>
    <x v="18"/>
    <x v="5"/>
    <x v="1"/>
    <x v="1"/>
    <s v="PBCS0283"/>
    <x v="2"/>
    <n v="2"/>
  </r>
  <r>
    <n v="284"/>
    <s v="PBOR00288"/>
    <s v="PBOR00284"/>
    <s v="Aaloak Naidu"/>
    <x v="23"/>
    <x v="4"/>
    <x v="0"/>
    <x v="0"/>
    <s v="PBCS0284"/>
    <x v="0"/>
    <n v="9"/>
  </r>
  <r>
    <n v="285"/>
    <s v="PBOR00289"/>
    <s v="PBOR00285"/>
    <s v="Lakshmi Boase"/>
    <x v="36"/>
    <x v="1"/>
    <x v="1"/>
    <x v="0"/>
    <s v="PBCS0285"/>
    <x v="1"/>
    <n v="10"/>
  </r>
  <r>
    <n v="286"/>
    <s v="PBOR00290"/>
    <s v="PBOR00286"/>
    <s v="Savitri Kala"/>
    <x v="37"/>
    <x v="5"/>
    <x v="2"/>
    <x v="0"/>
    <s v="PBCS0286"/>
    <x v="2"/>
    <n v="1"/>
  </r>
  <r>
    <n v="287"/>
    <s v="PBOR00291"/>
    <s v="PBOR00287"/>
    <s v="Dinesh Sharma"/>
    <x v="4"/>
    <x v="4"/>
    <x v="0"/>
    <x v="0"/>
    <s v="PBCS0287"/>
    <x v="0"/>
    <n v="1"/>
  </r>
  <r>
    <n v="288"/>
    <s v="PBOR00292"/>
    <s v="PBOR00288"/>
    <s v="Anit Sachdev"/>
    <x v="3"/>
    <x v="3"/>
    <x v="1"/>
    <x v="0"/>
    <s v="PBCS0288"/>
    <x v="1"/>
    <n v="10"/>
  </r>
  <r>
    <n v="289"/>
    <s v="PBOR00293"/>
    <s v="PBOR00289"/>
    <s v="Ritu Manne"/>
    <x v="35"/>
    <x v="4"/>
    <x v="1"/>
    <x v="1"/>
    <s v="PBCS0289"/>
    <x v="2"/>
    <n v="4"/>
  </r>
  <r>
    <n v="290"/>
    <s v="PBOR00294"/>
    <s v="PBOR00290"/>
    <s v="Rajni Sood"/>
    <x v="11"/>
    <x v="5"/>
    <x v="0"/>
    <x v="0"/>
    <s v="PBCS0290"/>
    <x v="0"/>
    <n v="7"/>
  </r>
  <r>
    <n v="291"/>
    <s v="PBOR00295"/>
    <s v="PBOR00291"/>
    <s v="Apurva Suri"/>
    <x v="10"/>
    <x v="6"/>
    <x v="1"/>
    <x v="0"/>
    <s v="PBCS0291"/>
    <x v="1"/>
    <n v="3"/>
  </r>
  <r>
    <n v="292"/>
    <s v="PBOR00296"/>
    <s v="PBOR00292"/>
    <s v="Lavanya Agate"/>
    <x v="1"/>
    <x v="1"/>
    <x v="2"/>
    <x v="0"/>
    <s v="PBCS0292"/>
    <x v="2"/>
    <n v="6"/>
  </r>
  <r>
    <n v="293"/>
    <s v="PBOR00297"/>
    <s v="PBOR00293"/>
    <s v="Dhruv Sengupta"/>
    <x v="17"/>
    <x v="2"/>
    <x v="0"/>
    <x v="0"/>
    <s v="PBCS0293"/>
    <x v="0"/>
    <n v="6"/>
  </r>
  <r>
    <n v="294"/>
    <s v="PBOR00298"/>
    <s v="PBOR00294"/>
    <s v="Akshay Oak"/>
    <x v="17"/>
    <x v="2"/>
    <x v="1"/>
    <x v="0"/>
    <s v="PBCS0294"/>
    <x v="1"/>
    <n v="5"/>
  </r>
  <r>
    <n v="295"/>
    <s v="PBOR00299"/>
    <s v="PBOR00295"/>
    <s v="Malini Murty"/>
    <x v="37"/>
    <x v="5"/>
    <x v="2"/>
    <x v="1"/>
    <s v="PBCS0295"/>
    <x v="2"/>
    <n v="1"/>
  </r>
  <r>
    <n v="296"/>
    <s v="PBOR00300"/>
    <s v="PBOR00296"/>
    <s v="Akshay Bal"/>
    <x v="4"/>
    <x v="4"/>
    <x v="0"/>
    <x v="0"/>
    <s v="PBCS0296"/>
    <x v="0"/>
    <n v="9"/>
  </r>
  <r>
    <n v="297"/>
    <s v="PBOR00301"/>
    <s v="PBOR00297"/>
    <s v="Kavika Lall"/>
    <x v="2"/>
    <x v="2"/>
    <x v="1"/>
    <x v="0"/>
    <s v="PBCS0297"/>
    <x v="1"/>
    <n v="3"/>
  </r>
  <r>
    <n v="298"/>
    <s v="PBOR00302"/>
    <s v="PBOR00298"/>
    <s v="Avinash Kale"/>
    <x v="12"/>
    <x v="4"/>
    <x v="1"/>
    <x v="0"/>
    <s v="PBCS0298"/>
    <x v="2"/>
    <n v="4"/>
  </r>
  <r>
    <n v="299"/>
    <s v="PBOR00303"/>
    <s v="PBOR00299"/>
    <s v="Valini Grover"/>
    <x v="0"/>
    <x v="0"/>
    <x v="0"/>
    <x v="0"/>
    <s v="PBCS0299"/>
    <x v="0"/>
    <n v="8"/>
  </r>
  <r>
    <n v="300"/>
    <s v="PBOR00304"/>
    <s v="PBOR00300"/>
    <s v="Anjali Dora"/>
    <x v="38"/>
    <x v="3"/>
    <x v="1"/>
    <x v="0"/>
    <s v="PBCS0300"/>
    <x v="0"/>
    <n v="6"/>
  </r>
  <r>
    <n v="301"/>
    <s v="PBOR00305"/>
    <s v="PBOR00301"/>
    <s v="Sam"/>
    <x v="1"/>
    <x v="1"/>
    <x v="0"/>
    <x v="0"/>
    <s v="PBCS0301"/>
    <x v="0"/>
    <n v="9"/>
  </r>
  <r>
    <n v="302"/>
    <s v="PBOR00306"/>
    <s v="PBOR00302"/>
    <s v="Simma Raj"/>
    <x v="2"/>
    <x v="2"/>
    <x v="1"/>
    <x v="0"/>
    <s v="PBCS0302"/>
    <x v="1"/>
    <n v="7"/>
  </r>
  <r>
    <n v="303"/>
    <s v="PBOR00307"/>
    <s v="PBOR00303"/>
    <s v="Aditya Singh"/>
    <x v="5"/>
    <x v="2"/>
    <x v="2"/>
    <x v="1"/>
    <s v="PBCS0303"/>
    <x v="2"/>
    <n v="8"/>
  </r>
  <r>
    <n v="304"/>
    <s v="PBOR00308"/>
    <s v="PBOR00304"/>
    <s v="Julian Richard Samson"/>
    <x v="3"/>
    <x v="3"/>
    <x v="0"/>
    <x v="0"/>
    <s v="PBCS0304"/>
    <x v="0"/>
    <n v="6"/>
  </r>
  <r>
    <n v="305"/>
    <s v="PBOR00309"/>
    <s v="PBOR00305"/>
    <s v="Savitri Kala"/>
    <x v="36"/>
    <x v="1"/>
    <x v="1"/>
    <x v="0"/>
    <s v="PBCS0305"/>
    <x v="1"/>
    <n v="2"/>
  </r>
  <r>
    <n v="306"/>
    <s v="PBOR00310"/>
    <s v="PBOR00306"/>
    <s v="Pratyush Trivedi"/>
    <x v="24"/>
    <x v="1"/>
    <x v="1"/>
    <x v="0"/>
    <s v="PBCS0306"/>
    <x v="2"/>
    <n v="4"/>
  </r>
  <r>
    <n v="307"/>
    <s v="PBOR00311"/>
    <s v="PBOR00307"/>
    <s v="Adhya Garg"/>
    <x v="21"/>
    <x v="0"/>
    <x v="0"/>
    <x v="0"/>
    <s v="PBCS0307"/>
    <x v="0"/>
    <n v="1"/>
  </r>
  <r>
    <n v="308"/>
    <s v="PBOR00312"/>
    <s v="PBOR00308"/>
    <s v="Adhya Garg"/>
    <x v="32"/>
    <x v="6"/>
    <x v="1"/>
    <x v="0"/>
    <s v="PBCS0308"/>
    <x v="1"/>
    <n v="9"/>
  </r>
  <r>
    <n v="309"/>
    <s v="PBOR00313"/>
    <s v="PBOR00309"/>
    <s v="Pranav Bhatnagar"/>
    <x v="4"/>
    <x v="4"/>
    <x v="0"/>
    <x v="1"/>
    <s v="PBCS0309"/>
    <x v="2"/>
    <n v="6"/>
  </r>
  <r>
    <n v="310"/>
    <s v="PBOR00314"/>
    <s v="PBOR00310"/>
    <s v="Kalpana Bali"/>
    <x v="2"/>
    <x v="2"/>
    <x v="1"/>
    <x v="0"/>
    <s v="PBCS0310"/>
    <x v="0"/>
    <n v="9"/>
  </r>
  <r>
    <n v="311"/>
    <s v="PBOR00315"/>
    <s v="PBOR00311"/>
    <s v="Apurva Suri"/>
    <x v="27"/>
    <x v="0"/>
    <x v="1"/>
    <x v="0"/>
    <s v="PBCS0311"/>
    <x v="1"/>
    <n v="9"/>
  </r>
  <r>
    <n v="312"/>
    <s v="PBOR00316"/>
    <s v="PBOR00312"/>
    <s v="Lata Chokshi"/>
    <x v="0"/>
    <x v="0"/>
    <x v="0"/>
    <x v="0"/>
    <s v="PBCS0312"/>
    <x v="2"/>
    <n v="3"/>
  </r>
  <r>
    <n v="313"/>
    <s v="PBOR00317"/>
    <s v="PBOR00313"/>
    <s v="Aalia Desai"/>
    <x v="1"/>
    <x v="1"/>
    <x v="1"/>
    <x v="0"/>
    <s v="PBCS0313"/>
    <x v="0"/>
    <n v="2"/>
  </r>
  <r>
    <n v="314"/>
    <s v="PBOR00318"/>
    <s v="PBOR00314"/>
    <s v="Roshan Bath"/>
    <x v="28"/>
    <x v="2"/>
    <x v="1"/>
    <x v="0"/>
    <s v="PBCS0314"/>
    <x v="1"/>
    <n v="3"/>
  </r>
  <r>
    <n v="315"/>
    <s v="PBOR00319"/>
    <s v="PBOR00315"/>
    <s v="Anjali Dora"/>
    <x v="8"/>
    <x v="6"/>
    <x v="0"/>
    <x v="1"/>
    <s v="PBCS0315"/>
    <x v="2"/>
    <n v="10"/>
  </r>
  <r>
    <n v="316"/>
    <s v="PBOR00320"/>
    <s v="PBOR00316"/>
    <s v="Sam"/>
    <x v="33"/>
    <x v="4"/>
    <x v="1"/>
    <x v="0"/>
    <s v="PBCS0316"/>
    <x v="0"/>
    <n v="3"/>
  </r>
  <r>
    <n v="317"/>
    <s v="PBOR00321"/>
    <s v="PBOR00317"/>
    <s v="Simma Raj"/>
    <x v="14"/>
    <x v="1"/>
    <x v="0"/>
    <x v="0"/>
    <s v="PBCS0317"/>
    <x v="1"/>
    <n v="1"/>
  </r>
  <r>
    <n v="318"/>
    <s v="PBOR00322"/>
    <s v="PBOR00318"/>
    <s v="Aditya Singh"/>
    <x v="16"/>
    <x v="0"/>
    <x v="1"/>
    <x v="0"/>
    <s v="PBCS0318"/>
    <x v="2"/>
    <n v="5"/>
  </r>
  <r>
    <n v="319"/>
    <s v="PBOR00323"/>
    <s v="PBOR00319"/>
    <s v="Julian Richard Samson"/>
    <x v="17"/>
    <x v="2"/>
    <x v="0"/>
    <x v="0"/>
    <s v="PBCS0319"/>
    <x v="0"/>
    <n v="1"/>
  </r>
  <r>
    <n v="320"/>
    <s v="PBOR00324"/>
    <s v="PBOR00320"/>
    <s v="Savitri Kala"/>
    <x v="17"/>
    <x v="2"/>
    <x v="1"/>
    <x v="0"/>
    <s v="PBCS0320"/>
    <x v="1"/>
    <n v="5"/>
  </r>
  <r>
    <n v="321"/>
    <s v="PBOR00325"/>
    <s v="PBOR00321"/>
    <s v="Pratyush Trivedi"/>
    <x v="5"/>
    <x v="2"/>
    <x v="2"/>
    <x v="1"/>
    <s v="PBCS0321"/>
    <x v="2"/>
    <n v="5"/>
  </r>
  <r>
    <n v="322"/>
    <s v="PBOR00326"/>
    <s v="PBOR00322"/>
    <s v="Adhya Garg"/>
    <x v="16"/>
    <x v="0"/>
    <x v="0"/>
    <x v="0"/>
    <s v="PBCS0322"/>
    <x v="0"/>
    <n v="3"/>
  </r>
  <r>
    <n v="323"/>
    <s v="PBOR00327"/>
    <s v="PBOR00323"/>
    <s v="Adhya Garg"/>
    <x v="1"/>
    <x v="1"/>
    <x v="1"/>
    <x v="0"/>
    <s v="PBCS0323"/>
    <x v="1"/>
    <n v="3"/>
  </r>
  <r>
    <n v="324"/>
    <s v="PBOR00328"/>
    <s v="PBOR00324"/>
    <s v="Pranav Bhatnagar"/>
    <x v="18"/>
    <x v="5"/>
    <x v="1"/>
    <x v="0"/>
    <s v="PBCS0324"/>
    <x v="2"/>
    <n v="7"/>
  </r>
  <r>
    <n v="325"/>
    <s v="PBOR00329"/>
    <s v="PBOR00325"/>
    <s v="Pratyush Trivedi"/>
    <x v="3"/>
    <x v="3"/>
    <x v="0"/>
    <x v="0"/>
    <s v="PBCS0325"/>
    <x v="0"/>
    <n v="4"/>
  </r>
  <r>
    <n v="326"/>
    <s v="PBOR00330"/>
    <s v="PBOR00326"/>
    <s v="Apurva Suri"/>
    <x v="19"/>
    <x v="5"/>
    <x v="1"/>
    <x v="0"/>
    <s v="PBCS0326"/>
    <x v="1"/>
    <n v="3"/>
  </r>
  <r>
    <n v="327"/>
    <s v="PBOR00331"/>
    <s v="PBOR00327"/>
    <s v="Lata Chokshi"/>
    <x v="20"/>
    <x v="6"/>
    <x v="0"/>
    <x v="1"/>
    <s v="PBCS0327"/>
    <x v="2"/>
    <n v="8"/>
  </r>
  <r>
    <n v="328"/>
    <s v="PBOR00332"/>
    <s v="PBOR00328"/>
    <s v="Aalia Desai"/>
    <x v="21"/>
    <x v="0"/>
    <x v="1"/>
    <x v="0"/>
    <s v="PBCS0328"/>
    <x v="0"/>
    <n v="2"/>
  </r>
  <r>
    <n v="329"/>
    <s v="PBOR00333"/>
    <s v="PBOR00329"/>
    <s v="Roshan Bath"/>
    <x v="22"/>
    <x v="5"/>
    <x v="1"/>
    <x v="0"/>
    <s v="PBCS0329"/>
    <x v="1"/>
    <n v="9"/>
  </r>
  <r>
    <n v="330"/>
    <s v="PBOR00334"/>
    <s v="PBOR00330"/>
    <s v="Pratyush Trivedi"/>
    <x v="23"/>
    <x v="4"/>
    <x v="0"/>
    <x v="0"/>
    <s v="PBCS0330"/>
    <x v="2"/>
    <n v="6"/>
  </r>
  <r>
    <n v="331"/>
    <s v="PBOR00335"/>
    <s v="PBOR00331"/>
    <s v="Dinesh Sharma"/>
    <x v="24"/>
    <x v="1"/>
    <x v="1"/>
    <x v="0"/>
    <s v="PBCS0331"/>
    <x v="0"/>
    <n v="7"/>
  </r>
  <r>
    <n v="332"/>
    <s v="PBOR00336"/>
    <s v="PBOR00332"/>
    <s v="Lata Chokshi"/>
    <x v="16"/>
    <x v="0"/>
    <x v="1"/>
    <x v="0"/>
    <s v="PBCS0332"/>
    <x v="1"/>
    <n v="9"/>
  </r>
  <r>
    <n v="333"/>
    <s v="PBOR00337"/>
    <s v="PBOR00333"/>
    <s v="Savitri Kala"/>
    <x v="25"/>
    <x v="6"/>
    <x v="0"/>
    <x v="1"/>
    <s v="PBCS0333"/>
    <x v="2"/>
    <n v="2"/>
  </r>
  <r>
    <n v="334"/>
    <s v="PBOR00338"/>
    <s v="PBOR00334"/>
    <s v="Apurva Suri"/>
    <x v="6"/>
    <x v="0"/>
    <x v="1"/>
    <x v="0"/>
    <s v="PBCS0334"/>
    <x v="0"/>
    <n v="9"/>
  </r>
  <r>
    <n v="335"/>
    <s v="PBOR00339"/>
    <s v="PBOR00335"/>
    <s v="Shanta Swamy"/>
    <x v="2"/>
    <x v="2"/>
    <x v="0"/>
    <x v="0"/>
    <s v="PBCS0335"/>
    <x v="1"/>
    <n v="10"/>
  </r>
  <r>
    <n v="336"/>
    <s v="PBOR00340"/>
    <s v="PBOR00336"/>
    <s v="Viaan Kale"/>
    <x v="26"/>
    <x v="1"/>
    <x v="1"/>
    <x v="0"/>
    <s v="PBCS0336"/>
    <x v="2"/>
    <n v="1"/>
  </r>
  <r>
    <n v="337"/>
    <s v="PBOR00341"/>
    <s v="PBOR00337"/>
    <s v="Disha Tank"/>
    <x v="4"/>
    <x v="4"/>
    <x v="0"/>
    <x v="0"/>
    <s v="PBCS0337"/>
    <x v="0"/>
    <n v="1"/>
  </r>
  <r>
    <n v="338"/>
    <s v="PBOR00342"/>
    <s v="PBOR00338"/>
    <s v="Aaloak Naidu"/>
    <x v="27"/>
    <x v="0"/>
    <x v="1"/>
    <x v="0"/>
    <s v="PBCS0338"/>
    <x v="1"/>
    <n v="10"/>
  </r>
  <r>
    <n v="339"/>
    <s v="PBOR00343"/>
    <s v="PBOR00339"/>
    <s v="Nirmal Bahl"/>
    <x v="15"/>
    <x v="0"/>
    <x v="2"/>
    <x v="1"/>
    <s v="PBCS0339"/>
    <x v="2"/>
    <n v="4"/>
  </r>
  <r>
    <n v="340"/>
    <s v="PBOR00344"/>
    <s v="PBOR00340"/>
    <s v="Saral Narang"/>
    <x v="28"/>
    <x v="2"/>
    <x v="0"/>
    <x v="0"/>
    <s v="PBCS0340"/>
    <x v="0"/>
    <n v="7"/>
  </r>
  <r>
    <n v="341"/>
    <s v="PBOR00345"/>
    <s v="PBOR00341"/>
    <s v="Priya Aurora"/>
    <x v="8"/>
    <x v="6"/>
    <x v="1"/>
    <x v="0"/>
    <s v="PBCS0341"/>
    <x v="1"/>
    <n v="3"/>
  </r>
  <r>
    <n v="342"/>
    <s v="PBOR00346"/>
    <s v="PBOR00342"/>
    <s v="Sharma Kar"/>
    <x v="6"/>
    <x v="0"/>
    <x v="1"/>
    <x v="0"/>
    <s v="PBCS0342"/>
    <x v="2"/>
    <n v="6"/>
  </r>
  <r>
    <n v="343"/>
    <s v="PBOR00347"/>
    <s v="PBOR00343"/>
    <s v="Lakshmi Boase"/>
    <x v="27"/>
    <x v="0"/>
    <x v="0"/>
    <x v="0"/>
    <s v="PBCS0343"/>
    <x v="0"/>
    <n v="6"/>
  </r>
  <r>
    <n v="344"/>
    <s v="PBOR00348"/>
    <s v="PBOR00344"/>
    <s v="Jagan Choudhury"/>
    <x v="10"/>
    <x v="6"/>
    <x v="1"/>
    <x v="0"/>
    <s v="PBCS0344"/>
    <x v="1"/>
    <n v="5"/>
  </r>
  <r>
    <n v="345"/>
    <s v="PBOR00349"/>
    <s v="PBOR00345"/>
    <s v="Anit Sachdev"/>
    <x v="29"/>
    <x v="2"/>
    <x v="0"/>
    <x v="1"/>
    <s v="PBCS0345"/>
    <x v="2"/>
    <n v="1"/>
  </r>
  <r>
    <n v="346"/>
    <s v="PBOR00350"/>
    <s v="PBOR00346"/>
    <s v="Ritu Manne"/>
    <x v="30"/>
    <x v="4"/>
    <x v="1"/>
    <x v="0"/>
    <s v="PBCS0346"/>
    <x v="0"/>
    <n v="9"/>
  </r>
  <r>
    <n v="347"/>
    <s v="PBOR00351"/>
    <s v="PBOR00347"/>
    <s v="Aditya Ganesh"/>
    <x v="31"/>
    <x v="3"/>
    <x v="1"/>
    <x v="0"/>
    <s v="PBCS0347"/>
    <x v="1"/>
    <n v="3"/>
  </r>
  <r>
    <n v="348"/>
    <s v="PBOR00352"/>
    <s v="PBOR00348"/>
    <s v="Roshan Bath"/>
    <x v="27"/>
    <x v="0"/>
    <x v="0"/>
    <x v="0"/>
    <s v="PBCS0348"/>
    <x v="2"/>
    <n v="4"/>
  </r>
  <r>
    <n v="349"/>
    <s v="PBOR00353"/>
    <s v="PBOR00349"/>
    <s v="Aaloak Naidu"/>
    <x v="29"/>
    <x v="2"/>
    <x v="1"/>
    <x v="0"/>
    <s v="PBCS0349"/>
    <x v="0"/>
    <n v="8"/>
  </r>
  <r>
    <n v="350"/>
    <s v="PBOR00354"/>
    <s v="PBOR00350"/>
    <s v="Lakshmi Boase"/>
    <x v="1"/>
    <x v="1"/>
    <x v="1"/>
    <x v="0"/>
    <s v="PBCS0350"/>
    <x v="0"/>
    <n v="6"/>
  </r>
  <r>
    <n v="351"/>
    <s v="PBOR00355"/>
    <s v="PBOR00351"/>
    <s v="Savitri Kala"/>
    <x v="11"/>
    <x v="5"/>
    <x v="0"/>
    <x v="0"/>
    <s v="PBCS0351"/>
    <x v="0"/>
    <n v="10"/>
  </r>
  <r>
    <n v="352"/>
    <s v="PBOR00356"/>
    <s v="PBOR00352"/>
    <s v="Dinesh Sharma"/>
    <x v="5"/>
    <x v="2"/>
    <x v="1"/>
    <x v="0"/>
    <s v="PBCS0352"/>
    <x v="1"/>
    <n v="9"/>
  </r>
  <r>
    <n v="353"/>
    <s v="PBOR00357"/>
    <s v="PBOR00353"/>
    <s v="Anit Sachdev"/>
    <x v="2"/>
    <x v="2"/>
    <x v="0"/>
    <x v="0"/>
    <s v="PBCS0353"/>
    <x v="2"/>
    <n v="7"/>
  </r>
  <r>
    <n v="354"/>
    <s v="PBOR00358"/>
    <s v="PBOR00354"/>
    <s v="Ritu Manne"/>
    <x v="31"/>
    <x v="3"/>
    <x v="1"/>
    <x v="0"/>
    <s v="PBCS0354"/>
    <x v="0"/>
    <n v="7"/>
  </r>
  <r>
    <n v="355"/>
    <s v="PBOR00359"/>
    <s v="PBOR00355"/>
    <s v="Rajni Sood"/>
    <x v="3"/>
    <x v="3"/>
    <x v="0"/>
    <x v="0"/>
    <s v="PBCS0355"/>
    <x v="1"/>
    <n v="7"/>
  </r>
  <r>
    <n v="356"/>
    <s v="PBOR00360"/>
    <s v="PBOR00356"/>
    <s v="Kirtida Raval"/>
    <x v="25"/>
    <x v="6"/>
    <x v="1"/>
    <x v="0"/>
    <s v="PBCS0356"/>
    <x v="2"/>
    <n v="7"/>
  </r>
  <r>
    <n v="357"/>
    <s v="PBOR00361"/>
    <s v="PBOR00357"/>
    <s v="Lavanya Agate"/>
    <x v="7"/>
    <x v="5"/>
    <x v="2"/>
    <x v="0"/>
    <s v="PBCS0357"/>
    <x v="0"/>
    <n v="8"/>
  </r>
  <r>
    <n v="358"/>
    <s v="PBOR00362"/>
    <s v="PBOR00358"/>
    <s v="Dhruv Sengupta"/>
    <x v="25"/>
    <x v="6"/>
    <x v="0"/>
    <x v="0"/>
    <s v="PBCS0358"/>
    <x v="1"/>
    <n v="10"/>
  </r>
  <r>
    <n v="359"/>
    <s v="PBOR00363"/>
    <s v="PBOR00359"/>
    <s v="Akshay Oak"/>
    <x v="32"/>
    <x v="6"/>
    <x v="1"/>
    <x v="0"/>
    <s v="PBCS0359"/>
    <x v="2"/>
    <n v="10"/>
  </r>
  <r>
    <n v="360"/>
    <s v="PBOR00364"/>
    <s v="PBOR00360"/>
    <s v="Malini Murty"/>
    <x v="33"/>
    <x v="4"/>
    <x v="1"/>
    <x v="0"/>
    <s v="PBCS0360"/>
    <x v="0"/>
    <n v="10"/>
  </r>
  <r>
    <n v="361"/>
    <s v="PBOR00365"/>
    <s v="PBOR00361"/>
    <s v="Akshay Bal"/>
    <x v="33"/>
    <x v="4"/>
    <x v="0"/>
    <x v="0"/>
    <s v="PBCS0361"/>
    <x v="1"/>
    <n v="10"/>
  </r>
  <r>
    <n v="362"/>
    <s v="PBOR00366"/>
    <s v="PBOR00362"/>
    <s v="Kavika Lall"/>
    <x v="22"/>
    <x v="5"/>
    <x v="1"/>
    <x v="0"/>
    <s v="PBCS0362"/>
    <x v="2"/>
    <n v="8"/>
  </r>
  <r>
    <n v="363"/>
    <s v="PBOR00367"/>
    <s v="PBOR00363"/>
    <s v="Disha Tank"/>
    <x v="34"/>
    <x v="3"/>
    <x v="0"/>
    <x v="0"/>
    <s v="PBCS0363"/>
    <x v="0"/>
    <n v="7"/>
  </r>
  <r>
    <n v="364"/>
    <s v="PBOR00368"/>
    <s v="PBOR00364"/>
    <s v="Aaloak Naidu"/>
    <x v="7"/>
    <x v="5"/>
    <x v="1"/>
    <x v="0"/>
    <s v="PBCS0364"/>
    <x v="1"/>
    <n v="7"/>
  </r>
  <r>
    <n v="365"/>
    <s v="PBOR00369"/>
    <s v="PBOR00365"/>
    <s v="Nirmal Bahl"/>
    <x v="3"/>
    <x v="3"/>
    <x v="1"/>
    <x v="0"/>
    <s v="PBCS0365"/>
    <x v="2"/>
    <n v="9"/>
  </r>
  <r>
    <n v="366"/>
    <s v="PBOR00370"/>
    <s v="PBOR00366"/>
    <s v="Apurva Suri"/>
    <x v="31"/>
    <x v="3"/>
    <x v="0"/>
    <x v="0"/>
    <s v="PBCS0366"/>
    <x v="0"/>
    <n v="8"/>
  </r>
  <r>
    <n v="367"/>
    <s v="PBOR00371"/>
    <s v="PBOR00367"/>
    <s v="Priya Aurora"/>
    <x v="4"/>
    <x v="4"/>
    <x v="1"/>
    <x v="1"/>
    <s v="PBCS0367"/>
    <x v="1"/>
    <n v="8"/>
  </r>
  <r>
    <n v="368"/>
    <s v="PBOR00372"/>
    <s v="PBOR00368"/>
    <s v="Sharma Kar"/>
    <x v="34"/>
    <x v="3"/>
    <x v="1"/>
    <x v="0"/>
    <s v="PBCS0368"/>
    <x v="2"/>
    <n v="7"/>
  </r>
  <r>
    <n v="369"/>
    <s v="PBOR00373"/>
    <s v="PBOR00369"/>
    <s v="Lakshmi Boase"/>
    <x v="13"/>
    <x v="1"/>
    <x v="0"/>
    <x v="0"/>
    <s v="PBCS0369"/>
    <x v="0"/>
    <n v="8"/>
  </r>
  <r>
    <n v="370"/>
    <s v="PBOR00374"/>
    <s v="PBOR00370"/>
    <s v="Jagan Choudhury"/>
    <x v="35"/>
    <x v="4"/>
    <x v="1"/>
    <x v="0"/>
    <s v="PBCS0370"/>
    <x v="1"/>
    <n v="8"/>
  </r>
  <r>
    <n v="371"/>
    <s v="PBOR00375"/>
    <s v="PBOR00371"/>
    <s v="Anit Sachdev"/>
    <x v="2"/>
    <x v="2"/>
    <x v="0"/>
    <x v="0"/>
    <s v="PBCS0371"/>
    <x v="2"/>
    <n v="9"/>
  </r>
  <r>
    <n v="372"/>
    <s v="PBOR00376"/>
    <s v="PBOR00372"/>
    <s v="Ritu Manne"/>
    <x v="13"/>
    <x v="1"/>
    <x v="1"/>
    <x v="0"/>
    <s v="PBCS0372"/>
    <x v="0"/>
    <n v="9"/>
  </r>
  <r>
    <n v="373"/>
    <s v="PBOR00377"/>
    <s v="PBOR00373"/>
    <s v="Sam"/>
    <x v="18"/>
    <x v="5"/>
    <x v="0"/>
    <x v="1"/>
    <s v="PBCS0373"/>
    <x v="1"/>
    <n v="8"/>
  </r>
  <r>
    <n v="374"/>
    <s v="PBOR00378"/>
    <s v="PBOR00374"/>
    <s v="Simma Raj"/>
    <x v="23"/>
    <x v="4"/>
    <x v="1"/>
    <x v="0"/>
    <s v="PBCS0374"/>
    <x v="2"/>
    <n v="8"/>
  </r>
  <r>
    <n v="375"/>
    <s v="PBOR00379"/>
    <s v="PBOR00375"/>
    <s v="Aditya Singh"/>
    <x v="36"/>
    <x v="1"/>
    <x v="2"/>
    <x v="0"/>
    <s v="PBCS0375"/>
    <x v="0"/>
    <n v="7"/>
  </r>
  <r>
    <n v="376"/>
    <s v="PBOR00380"/>
    <s v="PBOR00376"/>
    <s v="Julian Richard Samson"/>
    <x v="37"/>
    <x v="5"/>
    <x v="0"/>
    <x v="0"/>
    <s v="PBCS0376"/>
    <x v="1"/>
    <n v="8"/>
  </r>
  <r>
    <n v="377"/>
    <s v="PBOR00381"/>
    <s v="PBOR00377"/>
    <s v="Savitri Kala"/>
    <x v="4"/>
    <x v="4"/>
    <x v="1"/>
    <x v="0"/>
    <s v="PBCS0377"/>
    <x v="2"/>
    <n v="9"/>
  </r>
  <r>
    <n v="378"/>
    <s v="PBOR00382"/>
    <s v="PBOR00378"/>
    <s v="Pratyush Trivedi"/>
    <x v="3"/>
    <x v="3"/>
    <x v="1"/>
    <x v="0"/>
    <s v="PBCS0378"/>
    <x v="0"/>
    <n v="7"/>
  </r>
  <r>
    <n v="379"/>
    <s v="PBOR00383"/>
    <s v="PBOR00379"/>
    <s v="Adhya Garg"/>
    <x v="35"/>
    <x v="4"/>
    <x v="0"/>
    <x v="0"/>
    <s v="PBCS0379"/>
    <x v="1"/>
    <n v="8"/>
  </r>
  <r>
    <n v="380"/>
    <s v="PBOR00384"/>
    <s v="PBOR00380"/>
    <s v="Adhya Garg"/>
    <x v="11"/>
    <x v="5"/>
    <x v="1"/>
    <x v="0"/>
    <s v="PBCS0380"/>
    <x v="2"/>
    <n v="9"/>
  </r>
  <r>
    <n v="381"/>
    <s v="PBOR00385"/>
    <s v="PBOR00381"/>
    <s v="Pranav Bhatnagar"/>
    <x v="10"/>
    <x v="6"/>
    <x v="0"/>
    <x v="0"/>
    <s v="PBCS0381"/>
    <x v="0"/>
    <n v="8"/>
  </r>
  <r>
    <n v="382"/>
    <s v="PBOR00386"/>
    <s v="PBOR00382"/>
    <s v="Pratyush Trivedi"/>
    <x v="1"/>
    <x v="1"/>
    <x v="1"/>
    <x v="0"/>
    <s v="PBCS0382"/>
    <x v="1"/>
    <n v="7"/>
  </r>
  <r>
    <n v="383"/>
    <s v="PBOR00387"/>
    <s v="PBOR00383"/>
    <s v="Apurva Suri"/>
    <x v="17"/>
    <x v="2"/>
    <x v="1"/>
    <x v="0"/>
    <s v="PBCS0383"/>
    <x v="2"/>
    <n v="10"/>
  </r>
  <r>
    <n v="384"/>
    <s v="PBOR00388"/>
    <s v="PBOR00384"/>
    <s v="Lata Chokshi"/>
    <x v="17"/>
    <x v="2"/>
    <x v="0"/>
    <x v="0"/>
    <s v="PBCS0384"/>
    <x v="0"/>
    <n v="7"/>
  </r>
  <r>
    <n v="385"/>
    <s v="PBOR00389"/>
    <s v="PBOR00385"/>
    <s v="Aalia Desai"/>
    <x v="37"/>
    <x v="5"/>
    <x v="1"/>
    <x v="0"/>
    <s v="PBCS0385"/>
    <x v="1"/>
    <n v="8"/>
  </r>
  <r>
    <n v="386"/>
    <s v="PBOR00390"/>
    <s v="PBOR00386"/>
    <s v="Roshan Bath"/>
    <x v="4"/>
    <x v="4"/>
    <x v="1"/>
    <x v="0"/>
    <s v="PBCS0386"/>
    <x v="2"/>
    <n v="7"/>
  </r>
  <r>
    <n v="387"/>
    <s v="PBOR00391"/>
    <s v="PBOR00387"/>
    <s v="Pratyush Trivedi"/>
    <x v="2"/>
    <x v="2"/>
    <x v="0"/>
    <x v="0"/>
    <s v="PBCS0387"/>
    <x v="0"/>
    <n v="9"/>
  </r>
  <r>
    <n v="388"/>
    <s v="PBOR00392"/>
    <s v="PBOR00388"/>
    <s v="Dinesh Sharma"/>
    <x v="12"/>
    <x v="4"/>
    <x v="1"/>
    <x v="0"/>
    <s v="PBCS0388"/>
    <x v="1"/>
    <n v="8"/>
  </r>
  <r>
    <n v="389"/>
    <s v="PBOR00393"/>
    <s v="PBOR00389"/>
    <s v="Lata Chokshi"/>
    <x v="0"/>
    <x v="0"/>
    <x v="0"/>
    <x v="0"/>
    <s v="PBCS0389"/>
    <x v="2"/>
    <n v="9"/>
  </r>
  <r>
    <n v="390"/>
    <s v="PBOR00394"/>
    <s v="PBOR00390"/>
    <s v="Savitri Kala"/>
    <x v="38"/>
    <x v="3"/>
    <x v="1"/>
    <x v="0"/>
    <s v="PBCS0390"/>
    <x v="0"/>
    <n v="9"/>
  </r>
  <r>
    <n v="391"/>
    <s v="PBOR00395"/>
    <s v="PBOR00391"/>
    <s v="Nitya Sandhu"/>
    <x v="1"/>
    <x v="1"/>
    <x v="0"/>
    <x v="0"/>
    <s v="PBCS0391"/>
    <x v="1"/>
    <n v="9"/>
  </r>
  <r>
    <n v="392"/>
    <s v="PBOR00396"/>
    <s v="PBOR00392"/>
    <s v="Shanta Swamy"/>
    <x v="2"/>
    <x v="2"/>
    <x v="1"/>
    <x v="0"/>
    <s v="PBCS0392"/>
    <x v="2"/>
    <n v="9"/>
  </r>
  <r>
    <n v="393"/>
    <s v="PBOR00397"/>
    <s v="PBOR00393"/>
    <s v="Viaan Kale"/>
    <x v="5"/>
    <x v="2"/>
    <x v="2"/>
    <x v="0"/>
    <s v="PBCS0393"/>
    <x v="0"/>
    <n v="9"/>
  </r>
  <r>
    <n v="394"/>
    <s v="PBOR00398"/>
    <s v="PBOR00394"/>
    <s v="Apurva Suri"/>
    <x v="3"/>
    <x v="3"/>
    <x v="0"/>
    <x v="0"/>
    <s v="PBCS0394"/>
    <x v="1"/>
    <n v="8"/>
  </r>
  <r>
    <n v="395"/>
    <s v="PBOR00399"/>
    <s v="PBOR00395"/>
    <s v="Aaloak Naidu"/>
    <x v="36"/>
    <x v="1"/>
    <x v="1"/>
    <x v="1"/>
    <s v="PBCS0395"/>
    <x v="2"/>
    <n v="8"/>
  </r>
  <r>
    <n v="396"/>
    <s v="PBOR00400"/>
    <s v="PBOR00396"/>
    <s v="Nirmal Bahl"/>
    <x v="24"/>
    <x v="1"/>
    <x v="1"/>
    <x v="0"/>
    <s v="PBCS0396"/>
    <x v="0"/>
    <n v="7"/>
  </r>
  <r>
    <n v="397"/>
    <s v="PBOR00401"/>
    <s v="PBOR00397"/>
    <s v="Saral Narang"/>
    <x v="21"/>
    <x v="0"/>
    <x v="0"/>
    <x v="0"/>
    <s v="PBCS0397"/>
    <x v="1"/>
    <n v="7"/>
  </r>
  <r>
    <n v="398"/>
    <s v="PBOR00402"/>
    <s v="PBOR00398"/>
    <s v="Priya Aurora"/>
    <x v="32"/>
    <x v="6"/>
    <x v="1"/>
    <x v="0"/>
    <s v="PBCS0398"/>
    <x v="2"/>
    <n v="9"/>
  </r>
  <r>
    <n v="399"/>
    <s v="PBOR00403"/>
    <s v="PBOR00399"/>
    <s v="Sharma Kar"/>
    <x v="4"/>
    <x v="4"/>
    <x v="0"/>
    <x v="0"/>
    <s v="PBCS0399"/>
    <x v="0"/>
    <n v="8"/>
  </r>
  <r>
    <n v="400"/>
    <s v="PBOR00404"/>
    <s v="PBOR00400"/>
    <s v="Lakshmi Boase"/>
    <x v="2"/>
    <x v="2"/>
    <x v="1"/>
    <x v="0"/>
    <s v="PBCS0400"/>
    <x v="0"/>
    <n v="8"/>
  </r>
  <r>
    <n v="401"/>
    <s v="PBOR00405"/>
    <s v="PBOR00401"/>
    <s v="Jagan Choudhury"/>
    <x v="27"/>
    <x v="0"/>
    <x v="1"/>
    <x v="1"/>
    <s v="PBCS0401"/>
    <x v="0"/>
    <n v="10"/>
  </r>
  <r>
    <n v="402"/>
    <s v="PBOR00406"/>
    <s v="PBOR00402"/>
    <s v="Anit Sachdev"/>
    <x v="0"/>
    <x v="0"/>
    <x v="0"/>
    <x v="0"/>
    <s v="PBCS0402"/>
    <x v="1"/>
    <n v="8"/>
  </r>
  <r>
    <n v="403"/>
    <s v="PBOR00407"/>
    <s v="PBOR00403"/>
    <s v="Ritu Manne"/>
    <x v="1"/>
    <x v="1"/>
    <x v="1"/>
    <x v="0"/>
    <s v="PBCS0403"/>
    <x v="2"/>
    <n v="8"/>
  </r>
  <r>
    <n v="404"/>
    <s v="PBOR00408"/>
    <s v="PBOR00404"/>
    <s v="Aditya Ganesh"/>
    <x v="28"/>
    <x v="2"/>
    <x v="1"/>
    <x v="0"/>
    <s v="PBCS0404"/>
    <x v="0"/>
    <n v="8"/>
  </r>
  <r>
    <n v="405"/>
    <s v="PBOR00409"/>
    <s v="PBOR00405"/>
    <s v="Roshan Bath"/>
    <x v="8"/>
    <x v="6"/>
    <x v="0"/>
    <x v="0"/>
    <s v="PBCS0405"/>
    <x v="1"/>
    <n v="8"/>
  </r>
  <r>
    <n v="406"/>
    <s v="PBOR00410"/>
    <s v="PBOR00406"/>
    <s v="Aaloak Naidu"/>
    <x v="33"/>
    <x v="4"/>
    <x v="1"/>
    <x v="0"/>
    <s v="PBCS0406"/>
    <x v="2"/>
    <n v="7"/>
  </r>
  <r>
    <n v="407"/>
    <s v="PBOR00411"/>
    <s v="PBOR00407"/>
    <s v="Lakshmi Boase"/>
    <x v="14"/>
    <x v="1"/>
    <x v="0"/>
    <x v="0"/>
    <s v="PBCS0407"/>
    <x v="0"/>
    <n v="7"/>
  </r>
  <r>
    <n v="408"/>
    <s v="PBOR00412"/>
    <s v="PBOR00408"/>
    <s v="Savitri Kala"/>
    <x v="16"/>
    <x v="0"/>
    <x v="1"/>
    <x v="0"/>
    <s v="PBCS0408"/>
    <x v="1"/>
    <n v="9"/>
  </r>
  <r>
    <n v="409"/>
    <s v="PBOR00413"/>
    <s v="PBOR00409"/>
    <s v="Dinesh Sharma"/>
    <x v="17"/>
    <x v="2"/>
    <x v="0"/>
    <x v="0"/>
    <s v="PBCS0409"/>
    <x v="2"/>
    <n v="7"/>
  </r>
  <r>
    <n v="410"/>
    <s v="PBOR00414"/>
    <s v="PBOR00410"/>
    <s v="Anit Sachdev"/>
    <x v="17"/>
    <x v="2"/>
    <x v="1"/>
    <x v="0"/>
    <s v="PBCS0410"/>
    <x v="0"/>
    <n v="9"/>
  </r>
  <r>
    <n v="411"/>
    <s v="PBOR00415"/>
    <s v="PBOR00411"/>
    <s v="Ritu Manne"/>
    <x v="5"/>
    <x v="2"/>
    <x v="2"/>
    <x v="0"/>
    <s v="PBCS0411"/>
    <x v="1"/>
    <n v="10"/>
  </r>
  <r>
    <n v="412"/>
    <s v="PBOR00416"/>
    <s v="PBOR00412"/>
    <s v="Rajni Sood"/>
    <x v="16"/>
    <x v="0"/>
    <x v="0"/>
    <x v="0"/>
    <s v="PBCS0412"/>
    <x v="2"/>
    <n v="7"/>
  </r>
  <r>
    <n v="413"/>
    <s v="PBOR00417"/>
    <s v="PBOR00413"/>
    <s v="Kirtida Raval"/>
    <x v="1"/>
    <x v="1"/>
    <x v="1"/>
    <x v="0"/>
    <s v="PBCS0413"/>
    <x v="0"/>
    <n v="10"/>
  </r>
  <r>
    <n v="414"/>
    <s v="PBOR00418"/>
    <s v="PBOR00414"/>
    <s v="Lavanya Agate"/>
    <x v="18"/>
    <x v="5"/>
    <x v="1"/>
    <x v="0"/>
    <s v="PBCS0414"/>
    <x v="1"/>
    <n v="9"/>
  </r>
  <r>
    <n v="415"/>
    <s v="PBOR00419"/>
    <s v="PBOR00415"/>
    <s v="Dhruv Sengupta"/>
    <x v="3"/>
    <x v="3"/>
    <x v="0"/>
    <x v="0"/>
    <s v="PBCS0415"/>
    <x v="2"/>
    <n v="8"/>
  </r>
  <r>
    <n v="416"/>
    <s v="PBOR00420"/>
    <s v="PBOR00416"/>
    <s v="Akshay Oak"/>
    <x v="19"/>
    <x v="5"/>
    <x v="1"/>
    <x v="0"/>
    <s v="PBCS0416"/>
    <x v="0"/>
    <n v="7"/>
  </r>
  <r>
    <n v="417"/>
    <s v="PBOR00421"/>
    <s v="PBOR00417"/>
    <s v="Apurva Suri"/>
    <x v="20"/>
    <x v="6"/>
    <x v="0"/>
    <x v="0"/>
    <s v="PBCS0417"/>
    <x v="1"/>
    <n v="7"/>
  </r>
  <r>
    <n v="418"/>
    <s v="PBOR00422"/>
    <s v="PBOR00418"/>
    <s v="Akshay Bal"/>
    <x v="21"/>
    <x v="0"/>
    <x v="1"/>
    <x v="0"/>
    <s v="PBCS0418"/>
    <x v="2"/>
    <n v="7"/>
  </r>
  <r>
    <n v="419"/>
    <s v="PBOR00423"/>
    <s v="PBOR00419"/>
    <s v="Kavika Lall"/>
    <x v="22"/>
    <x v="5"/>
    <x v="1"/>
    <x v="0"/>
    <s v="PBCS0419"/>
    <x v="0"/>
    <n v="10"/>
  </r>
  <r>
    <n v="420"/>
    <s v="PBOR00424"/>
    <s v="PBOR00420"/>
    <s v="Avinash Kale"/>
    <x v="23"/>
    <x v="4"/>
    <x v="0"/>
    <x v="0"/>
    <s v="PBCS0420"/>
    <x v="1"/>
    <n v="7"/>
  </r>
  <r>
    <n v="421"/>
    <s v="PBOR00425"/>
    <s v="PBOR00421"/>
    <s v="Valini Grover"/>
    <x v="24"/>
    <x v="1"/>
    <x v="1"/>
    <x v="0"/>
    <s v="PBCS0421"/>
    <x v="2"/>
    <n v="10"/>
  </r>
  <r>
    <n v="422"/>
    <s v="PBOR00426"/>
    <s v="PBOR00422"/>
    <s v="Anjali Dora"/>
    <x v="16"/>
    <x v="0"/>
    <x v="1"/>
    <x v="0"/>
    <s v="PBCS0422"/>
    <x v="0"/>
    <n v="9"/>
  </r>
  <r>
    <n v="423"/>
    <s v="PBOR00427"/>
    <s v="PBOR00423"/>
    <s v="Sam"/>
    <x v="25"/>
    <x v="6"/>
    <x v="0"/>
    <x v="1"/>
    <s v="PBCS0423"/>
    <x v="1"/>
    <n v="10"/>
  </r>
  <r>
    <n v="424"/>
    <s v="PBOR00428"/>
    <s v="PBOR00424"/>
    <s v="Simma Raj"/>
    <x v="6"/>
    <x v="0"/>
    <x v="1"/>
    <x v="0"/>
    <s v="PBCS0424"/>
    <x v="2"/>
    <n v="8"/>
  </r>
  <r>
    <n v="425"/>
    <s v="PBOR00429"/>
    <s v="PBOR00425"/>
    <s v="Aditya Singh"/>
    <x v="2"/>
    <x v="2"/>
    <x v="0"/>
    <x v="0"/>
    <s v="PBCS0425"/>
    <x v="0"/>
    <n v="9"/>
  </r>
  <r>
    <n v="426"/>
    <s v="PBOR00430"/>
    <s v="PBOR00426"/>
    <s v="Julian Richard Samson"/>
    <x v="26"/>
    <x v="1"/>
    <x v="1"/>
    <x v="0"/>
    <s v="PBCS0426"/>
    <x v="1"/>
    <n v="9"/>
  </r>
  <r>
    <n v="427"/>
    <s v="PBOR00431"/>
    <s v="PBOR00427"/>
    <s v="Savitri Kala"/>
    <x v="4"/>
    <x v="4"/>
    <x v="0"/>
    <x v="0"/>
    <s v="PBCS0427"/>
    <x v="2"/>
    <n v="8"/>
  </r>
  <r>
    <n v="428"/>
    <s v="PBOR00432"/>
    <s v="PBOR00428"/>
    <s v="Pratyush Trivedi"/>
    <x v="27"/>
    <x v="0"/>
    <x v="1"/>
    <x v="0"/>
    <s v="PBCS0428"/>
    <x v="0"/>
    <n v="7"/>
  </r>
  <r>
    <n v="429"/>
    <s v="PBOR00433"/>
    <s v="PBOR00429"/>
    <s v="Adhya Garg"/>
    <x v="15"/>
    <x v="0"/>
    <x v="2"/>
    <x v="1"/>
    <s v="PBCS0429"/>
    <x v="1"/>
    <n v="10"/>
  </r>
  <r>
    <n v="430"/>
    <s v="PBOR00434"/>
    <s v="PBOR00430"/>
    <s v="Adhya Garg"/>
    <x v="28"/>
    <x v="2"/>
    <x v="0"/>
    <x v="0"/>
    <s v="PBCS0430"/>
    <x v="2"/>
    <n v="8"/>
  </r>
  <r>
    <n v="431"/>
    <s v="PBOR00435"/>
    <s v="PBOR00431"/>
    <s v="Pranav Bhatnagar"/>
    <x v="8"/>
    <x v="6"/>
    <x v="1"/>
    <x v="0"/>
    <s v="PBCS0431"/>
    <x v="0"/>
    <n v="10"/>
  </r>
  <r>
    <n v="432"/>
    <s v="PBOR00436"/>
    <s v="PBOR00432"/>
    <s v="Kalpana Bali"/>
    <x v="6"/>
    <x v="0"/>
    <x v="1"/>
    <x v="0"/>
    <s v="PBCS0432"/>
    <x v="1"/>
    <n v="7"/>
  </r>
  <r>
    <n v="433"/>
    <s v="PBOR00437"/>
    <s v="PBOR00433"/>
    <s v="Apurva Suri"/>
    <x v="27"/>
    <x v="0"/>
    <x v="0"/>
    <x v="0"/>
    <s v="PBCS0433"/>
    <x v="2"/>
    <n v="7"/>
  </r>
  <r>
    <n v="434"/>
    <s v="PBOR00438"/>
    <s v="PBOR00434"/>
    <s v="Lata Chokshi"/>
    <x v="10"/>
    <x v="6"/>
    <x v="1"/>
    <x v="0"/>
    <s v="PBCS0434"/>
    <x v="0"/>
    <n v="10"/>
  </r>
  <r>
    <n v="435"/>
    <s v="PBOR00439"/>
    <s v="PBOR00435"/>
    <s v="Aalia Desai"/>
    <x v="29"/>
    <x v="2"/>
    <x v="0"/>
    <x v="0"/>
    <s v="PBCS0435"/>
    <x v="1"/>
    <n v="9"/>
  </r>
  <r>
    <n v="436"/>
    <s v="PBOR00440"/>
    <s v="PBOR00436"/>
    <s v="Roshan Bath"/>
    <x v="30"/>
    <x v="4"/>
    <x v="1"/>
    <x v="0"/>
    <s v="PBCS0436"/>
    <x v="2"/>
    <n v="9"/>
  </r>
  <r>
    <n v="437"/>
    <s v="PBOR00441"/>
    <s v="PBOR00437"/>
    <s v="Anjali Dora"/>
    <x v="31"/>
    <x v="3"/>
    <x v="1"/>
    <x v="0"/>
    <s v="PBCS0437"/>
    <x v="0"/>
    <n v="7"/>
  </r>
  <r>
    <n v="438"/>
    <s v="PBOR00442"/>
    <s v="PBOR00438"/>
    <s v="Sam"/>
    <x v="27"/>
    <x v="0"/>
    <x v="0"/>
    <x v="0"/>
    <s v="PBCS0438"/>
    <x v="1"/>
    <n v="10"/>
  </r>
  <r>
    <n v="439"/>
    <s v="PBOR00443"/>
    <s v="PBOR00439"/>
    <s v="Simma Raj"/>
    <x v="29"/>
    <x v="2"/>
    <x v="1"/>
    <x v="0"/>
    <s v="PBCS0439"/>
    <x v="2"/>
    <n v="7"/>
  </r>
  <r>
    <n v="440"/>
    <s v="PBOR00444"/>
    <s v="PBOR00440"/>
    <s v="Aditya Singh"/>
    <x v="1"/>
    <x v="1"/>
    <x v="1"/>
    <x v="0"/>
    <s v="PBCS0440"/>
    <x v="0"/>
    <n v="7"/>
  </r>
  <r>
    <n v="441"/>
    <s v="PBOR00445"/>
    <s v="PBOR00441"/>
    <s v="Julian Richard Samson"/>
    <x v="11"/>
    <x v="5"/>
    <x v="0"/>
    <x v="0"/>
    <s v="PBCS0441"/>
    <x v="1"/>
    <n v="8"/>
  </r>
  <r>
    <n v="442"/>
    <s v="PBOR00446"/>
    <s v="PBOR00442"/>
    <s v="Savitri Kala"/>
    <x v="5"/>
    <x v="2"/>
    <x v="1"/>
    <x v="0"/>
    <s v="PBCS0442"/>
    <x v="2"/>
    <n v="7"/>
  </r>
  <r>
    <n v="443"/>
    <s v="PBOR00447"/>
    <s v="PBOR00443"/>
    <s v="Pratyush Trivedi"/>
    <x v="2"/>
    <x v="2"/>
    <x v="0"/>
    <x v="0"/>
    <s v="PBCS0443"/>
    <x v="0"/>
    <n v="10"/>
  </r>
  <r>
    <n v="444"/>
    <s v="PBOR00448"/>
    <s v="PBOR00444"/>
    <s v="Adhya Garg"/>
    <x v="31"/>
    <x v="3"/>
    <x v="1"/>
    <x v="0"/>
    <s v="PBCS0444"/>
    <x v="1"/>
    <n v="7"/>
  </r>
  <r>
    <n v="445"/>
    <s v="PBOR00449"/>
    <s v="PBOR00445"/>
    <s v="Adhya Garg"/>
    <x v="3"/>
    <x v="3"/>
    <x v="0"/>
    <x v="0"/>
    <s v="PBCS0445"/>
    <x v="2"/>
    <n v="10"/>
  </r>
  <r>
    <n v="446"/>
    <s v="PBOR00450"/>
    <s v="PBOR00446"/>
    <s v="Pranav Bhatnagar"/>
    <x v="25"/>
    <x v="6"/>
    <x v="1"/>
    <x v="0"/>
    <s v="PBCS0446"/>
    <x v="0"/>
    <n v="7"/>
  </r>
  <r>
    <n v="447"/>
    <s v="PBOR00451"/>
    <s v="PBOR00447"/>
    <s v="Pratyush Trivedi"/>
    <x v="7"/>
    <x v="5"/>
    <x v="2"/>
    <x v="0"/>
    <s v="PBCS0447"/>
    <x v="1"/>
    <n v="9"/>
  </r>
  <r>
    <n v="448"/>
    <s v="PBOR00452"/>
    <s v="PBOR00448"/>
    <s v="Apurva Suri"/>
    <x v="25"/>
    <x v="6"/>
    <x v="0"/>
    <x v="0"/>
    <s v="PBCS0448"/>
    <x v="2"/>
    <n v="7"/>
  </r>
  <r>
    <n v="449"/>
    <s v="PBOR00453"/>
    <s v="PBOR00449"/>
    <s v="Lata Chokshi"/>
    <x v="32"/>
    <x v="6"/>
    <x v="1"/>
    <x v="0"/>
    <s v="PBCS0449"/>
    <x v="0"/>
    <n v="8"/>
  </r>
  <r>
    <n v="450"/>
    <s v="PBOR00454"/>
    <s v="PBOR00450"/>
    <s v="Aalia Desai"/>
    <x v="33"/>
    <x v="4"/>
    <x v="1"/>
    <x v="0"/>
    <s v="PBCS0450"/>
    <x v="0"/>
    <n v="10"/>
  </r>
  <r>
    <n v="451"/>
    <s v="PBOR00455"/>
    <s v="PBOR00451"/>
    <s v="Roshan Bath"/>
    <x v="33"/>
    <x v="4"/>
    <x v="0"/>
    <x v="1"/>
    <s v="PBCS0451"/>
    <x v="0"/>
    <n v="9"/>
  </r>
  <r>
    <n v="452"/>
    <s v="PBOR00456"/>
    <s v="PBOR00452"/>
    <s v="Pratyush Trivedi"/>
    <x v="22"/>
    <x v="5"/>
    <x v="1"/>
    <x v="0"/>
    <s v="PBCS0452"/>
    <x v="1"/>
    <n v="7"/>
  </r>
  <r>
    <n v="453"/>
    <s v="PBOR00457"/>
    <s v="PBOR00453"/>
    <s v="Dinesh Sharma"/>
    <x v="34"/>
    <x v="3"/>
    <x v="0"/>
    <x v="0"/>
    <s v="PBCS0453"/>
    <x v="2"/>
    <n v="8"/>
  </r>
  <r>
    <n v="454"/>
    <s v="PBOR00458"/>
    <s v="PBOR00454"/>
    <s v="Lata Chokshi"/>
    <x v="7"/>
    <x v="5"/>
    <x v="1"/>
    <x v="0"/>
    <s v="PBCS0454"/>
    <x v="0"/>
    <n v="7"/>
  </r>
  <r>
    <n v="455"/>
    <s v="PBOR00459"/>
    <s v="PBOR00455"/>
    <s v="Savitri Kala"/>
    <x v="3"/>
    <x v="3"/>
    <x v="1"/>
    <x v="0"/>
    <s v="PBCS0455"/>
    <x v="1"/>
    <n v="9"/>
  </r>
  <r>
    <n v="456"/>
    <s v="PBOR00460"/>
    <s v="PBOR00456"/>
    <s v="Nitya Sandhu"/>
    <x v="31"/>
    <x v="3"/>
    <x v="0"/>
    <x v="0"/>
    <s v="PBCS0456"/>
    <x v="2"/>
    <n v="10"/>
  </r>
  <r>
    <n v="457"/>
    <s v="PBOR00461"/>
    <s v="PBOR00457"/>
    <s v="Shanta Swamy"/>
    <x v="4"/>
    <x v="4"/>
    <x v="1"/>
    <x v="1"/>
    <s v="PBCS0457"/>
    <x v="0"/>
    <n v="7"/>
  </r>
  <r>
    <n v="458"/>
    <s v="PBOR00462"/>
    <s v="PBOR00458"/>
    <s v="Viaan Kale"/>
    <x v="34"/>
    <x v="3"/>
    <x v="1"/>
    <x v="0"/>
    <s v="PBCS0458"/>
    <x v="1"/>
    <n v="7"/>
  </r>
  <r>
    <n v="459"/>
    <s v="PBOR00463"/>
    <s v="PBOR00459"/>
    <s v="Disha Tank"/>
    <x v="13"/>
    <x v="1"/>
    <x v="0"/>
    <x v="0"/>
    <s v="PBCS0459"/>
    <x v="2"/>
    <n v="7"/>
  </r>
  <r>
    <n v="460"/>
    <s v="PBOR00464"/>
    <s v="PBOR00460"/>
    <s v="Aaloak Naidu"/>
    <x v="35"/>
    <x v="4"/>
    <x v="1"/>
    <x v="0"/>
    <s v="PBCS0460"/>
    <x v="0"/>
    <n v="9"/>
  </r>
  <r>
    <n v="461"/>
    <s v="PBOR00465"/>
    <s v="PBOR00461"/>
    <s v="Nirmal Bahl"/>
    <x v="2"/>
    <x v="2"/>
    <x v="0"/>
    <x v="0"/>
    <s v="PBCS0461"/>
    <x v="1"/>
    <n v="10"/>
  </r>
  <r>
    <n v="462"/>
    <s v="PBOR00466"/>
    <s v="PBOR00462"/>
    <s v="Saral Narang"/>
    <x v="13"/>
    <x v="1"/>
    <x v="1"/>
    <x v="0"/>
    <s v="PBCS0462"/>
    <x v="2"/>
    <n v="7"/>
  </r>
  <r>
    <n v="463"/>
    <s v="PBOR00467"/>
    <s v="PBOR00463"/>
    <s v="Priya Aurora"/>
    <x v="18"/>
    <x v="5"/>
    <x v="0"/>
    <x v="0"/>
    <s v="PBCS0463"/>
    <x v="0"/>
    <n v="7"/>
  </r>
  <r>
    <n v="464"/>
    <s v="PBOR00468"/>
    <s v="PBOR00464"/>
    <s v="Sharma Kar"/>
    <x v="23"/>
    <x v="4"/>
    <x v="1"/>
    <x v="0"/>
    <s v="PBCS0464"/>
    <x v="1"/>
    <n v="8"/>
  </r>
  <r>
    <n v="465"/>
    <s v="PBOR00469"/>
    <s v="PBOR00465"/>
    <s v="Lakshmi Boase"/>
    <x v="36"/>
    <x v="1"/>
    <x v="2"/>
    <x v="0"/>
    <s v="PBCS0465"/>
    <x v="2"/>
    <n v="8"/>
  </r>
  <r>
    <n v="466"/>
    <s v="PBOR00470"/>
    <s v="PBOR00466"/>
    <s v="Jagan Choudhury"/>
    <x v="37"/>
    <x v="5"/>
    <x v="0"/>
    <x v="0"/>
    <s v="PBCS0466"/>
    <x v="0"/>
    <n v="10"/>
  </r>
  <r>
    <n v="467"/>
    <s v="PBOR00471"/>
    <s v="PBOR00467"/>
    <s v="Anit Sachdev"/>
    <x v="4"/>
    <x v="4"/>
    <x v="1"/>
    <x v="0"/>
    <s v="PBCS0467"/>
    <x v="1"/>
    <n v="9"/>
  </r>
  <r>
    <n v="468"/>
    <s v="PBOR00472"/>
    <s v="PBOR00468"/>
    <s v="Ritu Manne"/>
    <x v="3"/>
    <x v="3"/>
    <x v="1"/>
    <x v="0"/>
    <s v="PBCS0468"/>
    <x v="2"/>
    <n v="9"/>
  </r>
  <r>
    <n v="469"/>
    <s v="PBOR00473"/>
    <s v="PBOR00469"/>
    <s v="Aditya Ganesh"/>
    <x v="35"/>
    <x v="4"/>
    <x v="0"/>
    <x v="0"/>
    <s v="PBCS0469"/>
    <x v="0"/>
    <n v="7"/>
  </r>
  <r>
    <n v="470"/>
    <s v="PBOR00474"/>
    <s v="PBOR00470"/>
    <s v="Roshan Bath"/>
    <x v="11"/>
    <x v="5"/>
    <x v="1"/>
    <x v="0"/>
    <s v="PBCS0470"/>
    <x v="1"/>
    <n v="10"/>
  </r>
  <r>
    <n v="471"/>
    <s v="PBOR00475"/>
    <s v="PBOR00471"/>
    <s v="Aaloak Naidu"/>
    <x v="10"/>
    <x v="6"/>
    <x v="0"/>
    <x v="0"/>
    <s v="PBCS0471"/>
    <x v="2"/>
    <n v="7"/>
  </r>
  <r>
    <n v="472"/>
    <s v="PBOR00476"/>
    <s v="PBOR00472"/>
    <s v="Lakshmi Boase"/>
    <x v="1"/>
    <x v="1"/>
    <x v="1"/>
    <x v="0"/>
    <s v="PBCS0472"/>
    <x v="0"/>
    <n v="7"/>
  </r>
  <r>
    <n v="473"/>
    <s v="PBOR00477"/>
    <s v="PBOR00473"/>
    <s v="Savitri Kala"/>
    <x v="17"/>
    <x v="2"/>
    <x v="1"/>
    <x v="0"/>
    <s v="PBCS0473"/>
    <x v="1"/>
    <n v="10"/>
  </r>
  <r>
    <n v="474"/>
    <s v="PBOR00478"/>
    <s v="PBOR00474"/>
    <s v="Dinesh Sharma"/>
    <x v="17"/>
    <x v="2"/>
    <x v="0"/>
    <x v="0"/>
    <s v="PBCS0474"/>
    <x v="2"/>
    <n v="7"/>
  </r>
  <r>
    <n v="475"/>
    <s v="PBOR00479"/>
    <s v="PBOR00475"/>
    <s v="Anit Sachdev"/>
    <x v="37"/>
    <x v="5"/>
    <x v="1"/>
    <x v="0"/>
    <s v="PBCS0475"/>
    <x v="0"/>
    <n v="10"/>
  </r>
  <r>
    <n v="476"/>
    <s v="PBOR00480"/>
    <s v="PBOR00476"/>
    <s v="Ritu Manne"/>
    <x v="4"/>
    <x v="4"/>
    <x v="1"/>
    <x v="0"/>
    <s v="PBCS0476"/>
    <x v="1"/>
    <n v="9"/>
  </r>
  <r>
    <n v="477"/>
    <s v="PBOR00481"/>
    <s v="PBOR00477"/>
    <s v="Rajni Sood"/>
    <x v="2"/>
    <x v="2"/>
    <x v="0"/>
    <x v="0"/>
    <s v="PBCS0477"/>
    <x v="2"/>
    <n v="10"/>
  </r>
  <r>
    <n v="478"/>
    <s v="PBOR00482"/>
    <s v="PBOR00478"/>
    <s v="Kirtida Raval"/>
    <x v="12"/>
    <x v="4"/>
    <x v="1"/>
    <x v="0"/>
    <s v="PBCS0478"/>
    <x v="0"/>
    <n v="7"/>
  </r>
  <r>
    <n v="479"/>
    <s v="PBOR00483"/>
    <s v="PBOR00479"/>
    <s v="Lavanya Agate"/>
    <x v="0"/>
    <x v="0"/>
    <x v="0"/>
    <x v="1"/>
    <s v="PBCS0479"/>
    <x v="1"/>
    <n v="10"/>
  </r>
  <r>
    <n v="480"/>
    <s v="PBOR00484"/>
    <s v="PBOR00480"/>
    <s v="Dhruv Sengupta"/>
    <x v="38"/>
    <x v="3"/>
    <x v="1"/>
    <x v="0"/>
    <s v="PBCS0480"/>
    <x v="2"/>
    <n v="10"/>
  </r>
  <r>
    <n v="481"/>
    <s v="PBOR00485"/>
    <s v="PBOR00481"/>
    <s v="Akshay Oak"/>
    <x v="1"/>
    <x v="1"/>
    <x v="0"/>
    <x v="0"/>
    <s v="PBCS0481"/>
    <x v="0"/>
    <n v="8"/>
  </r>
  <r>
    <n v="482"/>
    <s v="PBOR00486"/>
    <s v="PBOR00482"/>
    <s v="Malini Murty"/>
    <x v="2"/>
    <x v="2"/>
    <x v="1"/>
    <x v="0"/>
    <s v="PBCS0482"/>
    <x v="1"/>
    <n v="10"/>
  </r>
  <r>
    <n v="483"/>
    <s v="PBOR00487"/>
    <s v="PBOR00483"/>
    <s v="Akshay Bal"/>
    <x v="5"/>
    <x v="2"/>
    <x v="1"/>
    <x v="0"/>
    <s v="PBCS0483"/>
    <x v="2"/>
    <n v="9"/>
  </r>
  <r>
    <n v="484"/>
    <s v="PBOR00488"/>
    <s v="PBOR00484"/>
    <s v="Kavika Lall"/>
    <x v="3"/>
    <x v="3"/>
    <x v="0"/>
    <x v="0"/>
    <s v="PBCS0484"/>
    <x v="0"/>
    <n v="9"/>
  </r>
  <r>
    <n v="485"/>
    <s v="PBOR00489"/>
    <s v="PBOR00485"/>
    <s v="Disha Tank"/>
    <x v="36"/>
    <x v="1"/>
    <x v="1"/>
    <x v="1"/>
    <s v="PBCS0485"/>
    <x v="1"/>
    <n v="9"/>
  </r>
  <r>
    <n v="486"/>
    <s v="PBOR00490"/>
    <s v="PBOR00486"/>
    <s v="Aaloak Naidu"/>
    <x v="24"/>
    <x v="1"/>
    <x v="0"/>
    <x v="0"/>
    <s v="PBCS0486"/>
    <x v="2"/>
    <n v="10"/>
  </r>
  <r>
    <n v="487"/>
    <s v="PBOR00491"/>
    <s v="PBOR00487"/>
    <s v="Nirmal Bahl"/>
    <x v="21"/>
    <x v="0"/>
    <x v="1"/>
    <x v="0"/>
    <s v="PBCS0487"/>
    <x v="0"/>
    <n v="9"/>
  </r>
  <r>
    <n v="488"/>
    <s v="PBOR00492"/>
    <s v="PBOR00488"/>
    <s v="Saral Narang"/>
    <x v="32"/>
    <x v="6"/>
    <x v="0"/>
    <x v="0"/>
    <s v="PBCS0488"/>
    <x v="1"/>
    <n v="10"/>
  </r>
  <r>
    <n v="489"/>
    <s v="PBOR00493"/>
    <s v="PBOR00489"/>
    <s v="Priya Aurora"/>
    <x v="4"/>
    <x v="4"/>
    <x v="1"/>
    <x v="0"/>
    <s v="PBCS0489"/>
    <x v="2"/>
    <n v="9"/>
  </r>
  <r>
    <n v="490"/>
    <s v="PBOR00494"/>
    <s v="PBOR00490"/>
    <s v="Sharma Kar"/>
    <x v="2"/>
    <x v="2"/>
    <x v="2"/>
    <x v="0"/>
    <s v="PBCS0490"/>
    <x v="0"/>
    <n v="8"/>
  </r>
  <r>
    <n v="491"/>
    <s v="PBOR00495"/>
    <s v="PBOR00491"/>
    <s v="Lakshmi Boase"/>
    <x v="27"/>
    <x v="0"/>
    <x v="0"/>
    <x v="0"/>
    <s v="PBCS0491"/>
    <x v="1"/>
    <n v="7"/>
  </r>
  <r>
    <n v="492"/>
    <s v="PBOR00496"/>
    <s v="PBOR00492"/>
    <s v="Jagan Choudhury"/>
    <x v="0"/>
    <x v="0"/>
    <x v="1"/>
    <x v="0"/>
    <s v="PBCS0492"/>
    <x v="2"/>
    <n v="10"/>
  </r>
  <r>
    <n v="493"/>
    <s v="PBOR00497"/>
    <s v="PBOR00493"/>
    <s v="Anit Sachdev"/>
    <x v="1"/>
    <x v="1"/>
    <x v="1"/>
    <x v="0"/>
    <s v="PBCS0493"/>
    <x v="0"/>
    <n v="7"/>
  </r>
  <r>
    <n v="494"/>
    <s v="PBOR00498"/>
    <s v="PBOR00494"/>
    <s v="Ritu Manne"/>
    <x v="28"/>
    <x v="2"/>
    <x v="0"/>
    <x v="0"/>
    <s v="PBCS0494"/>
    <x v="1"/>
    <n v="8"/>
  </r>
  <r>
    <n v="495"/>
    <s v="PBOR00499"/>
    <s v="PBOR00495"/>
    <s v="Sam"/>
    <x v="8"/>
    <x v="6"/>
    <x v="1"/>
    <x v="0"/>
    <s v="PBCS0495"/>
    <x v="2"/>
    <n v="9"/>
  </r>
  <r>
    <n v="496"/>
    <s v="PBOR00500"/>
    <s v="PBOR00496"/>
    <s v="Simma Raj"/>
    <x v="33"/>
    <x v="4"/>
    <x v="0"/>
    <x v="0"/>
    <s v="PBCS0496"/>
    <x v="0"/>
    <n v="9"/>
  </r>
  <r>
    <n v="497"/>
    <s v="PBOR00501"/>
    <s v="PBOR00497"/>
    <s v="Aditya Singh"/>
    <x v="14"/>
    <x v="1"/>
    <x v="1"/>
    <x v="0"/>
    <s v="PBCS0497"/>
    <x v="1"/>
    <n v="9"/>
  </r>
  <r>
    <n v="498"/>
    <s v="PBOR00502"/>
    <s v="PBOR00498"/>
    <s v="Julian Richard Samson"/>
    <x v="16"/>
    <x v="0"/>
    <x v="1"/>
    <x v="0"/>
    <s v="PBCS0498"/>
    <x v="2"/>
    <n v="9"/>
  </r>
  <r>
    <n v="499"/>
    <s v="PBOR00503"/>
    <s v="PBOR00499"/>
    <s v="Savitri Kala"/>
    <x v="17"/>
    <x v="2"/>
    <x v="0"/>
    <x v="0"/>
    <s v="PBCS0499"/>
    <x v="0"/>
    <n v="9"/>
  </r>
  <r>
    <n v="500"/>
    <s v="PBOR00504"/>
    <s v="PBOR00500"/>
    <s v="Pratyush Trivedi"/>
    <x v="39"/>
    <x v="6"/>
    <x v="1"/>
    <x v="0"/>
    <s v="PBCS0500"/>
    <x v="0"/>
    <n v="7"/>
  </r>
  <r>
    <n v="501"/>
    <s v="PBOR00505"/>
    <s v="PBOR00501"/>
    <s v="Sam"/>
    <x v="40"/>
    <x v="5"/>
    <x v="0"/>
    <x v="0"/>
    <s v="PBCS0501"/>
    <x v="0"/>
    <n v="9"/>
  </r>
  <r>
    <n v="502"/>
    <s v="PBOR00506"/>
    <s v="PBOR00502"/>
    <s v="Simma Raj"/>
    <x v="41"/>
    <x v="0"/>
    <x v="1"/>
    <x v="0"/>
    <s v="PBCS0502"/>
    <x v="1"/>
    <n v="7"/>
  </r>
  <r>
    <n v="503"/>
    <s v="PBOR00507"/>
    <s v="PBOR00503"/>
    <s v="Aditya Singh"/>
    <x v="42"/>
    <x v="0"/>
    <x v="2"/>
    <x v="1"/>
    <s v="PBCS0503"/>
    <x v="2"/>
    <n v="8"/>
  </r>
  <r>
    <n v="504"/>
    <s v="PBOR00508"/>
    <s v="PBOR00504"/>
    <s v="Julian Richard Samson"/>
    <x v="43"/>
    <x v="3"/>
    <x v="0"/>
    <x v="0"/>
    <s v="PBCS0504"/>
    <x v="0"/>
    <n v="6"/>
  </r>
  <r>
    <n v="505"/>
    <s v="PBOR00509"/>
    <s v="PBOR00505"/>
    <s v="Savitri Kala"/>
    <x v="44"/>
    <x v="2"/>
    <x v="1"/>
    <x v="0"/>
    <s v="PBCS0505"/>
    <x v="1"/>
    <n v="2"/>
  </r>
  <r>
    <n v="506"/>
    <s v="PBOR00510"/>
    <s v="PBOR00506"/>
    <s v="Pratyush Trivedi"/>
    <x v="45"/>
    <x v="6"/>
    <x v="1"/>
    <x v="0"/>
    <s v="PBCS0506"/>
    <x v="2"/>
    <n v="4"/>
  </r>
  <r>
    <n v="507"/>
    <s v="PBOR00511"/>
    <s v="PBOR00507"/>
    <s v="Adhya Garg"/>
    <x v="46"/>
    <x v="1"/>
    <x v="0"/>
    <x v="0"/>
    <s v="PBCS0507"/>
    <x v="0"/>
    <n v="1"/>
  </r>
  <r>
    <n v="508"/>
    <s v="PBOR00512"/>
    <s v="PBOR00508"/>
    <s v="Adhya Garg"/>
    <x v="47"/>
    <x v="2"/>
    <x v="1"/>
    <x v="0"/>
    <s v="PBCS0508"/>
    <x v="1"/>
    <n v="9"/>
  </r>
  <r>
    <n v="509"/>
    <s v="PBOR00513"/>
    <s v="PBOR00509"/>
    <s v="Pranav Bhatnagar"/>
    <x v="48"/>
    <x v="4"/>
    <x v="1"/>
    <x v="1"/>
    <s v="PBCS0509"/>
    <x v="2"/>
    <n v="6"/>
  </r>
  <r>
    <n v="510"/>
    <s v="PBOR00514"/>
    <s v="PBOR00510"/>
    <s v="Pratyush Trivedi"/>
    <x v="32"/>
    <x v="6"/>
    <x v="0"/>
    <x v="0"/>
    <s v="PBCS0510"/>
    <x v="0"/>
    <n v="9"/>
  </r>
  <r>
    <n v="511"/>
    <s v="PBOR00515"/>
    <s v="PBOR00511"/>
    <s v="Apurva Suri"/>
    <x v="49"/>
    <x v="2"/>
    <x v="1"/>
    <x v="0"/>
    <s v="PBCS0511"/>
    <x v="1"/>
    <n v="9"/>
  </r>
  <r>
    <n v="512"/>
    <s v="PBOR00516"/>
    <s v="PBOR00512"/>
    <s v="Lata Chokshi"/>
    <x v="19"/>
    <x v="5"/>
    <x v="2"/>
    <x v="0"/>
    <s v="PBCS0512"/>
    <x v="2"/>
    <n v="3"/>
  </r>
  <r>
    <n v="513"/>
    <s v="PBOR00517"/>
    <s v="PBOR00513"/>
    <s v="Aalia Desai"/>
    <x v="50"/>
    <x v="5"/>
    <x v="0"/>
    <x v="0"/>
    <s v="PBCS0513"/>
    <x v="0"/>
    <n v="2"/>
  </r>
  <r>
    <n v="514"/>
    <s v="PBOR00518"/>
    <s v="PBOR00514"/>
    <s v="Roshan Bath"/>
    <x v="51"/>
    <x v="0"/>
    <x v="1"/>
    <x v="0"/>
    <s v="PBCS0514"/>
    <x v="1"/>
    <n v="3"/>
  </r>
  <r>
    <n v="515"/>
    <s v="PBOR00519"/>
    <s v="PBOR00515"/>
    <s v="Pratyush Trivedi"/>
    <x v="29"/>
    <x v="2"/>
    <x v="2"/>
    <x v="1"/>
    <s v="PBCS0515"/>
    <x v="2"/>
    <n v="10"/>
  </r>
  <r>
    <n v="516"/>
    <s v="PBOR00520"/>
    <s v="PBOR00516"/>
    <s v="Dinesh Sharma"/>
    <x v="52"/>
    <x v="1"/>
    <x v="0"/>
    <x v="0"/>
    <s v="PBCS0516"/>
    <x v="0"/>
    <n v="3"/>
  </r>
  <r>
    <n v="517"/>
    <s v="PBOR00521"/>
    <s v="PBOR00517"/>
    <s v="Lata Chokshi"/>
    <x v="26"/>
    <x v="1"/>
    <x v="1"/>
    <x v="0"/>
    <s v="PBCS0517"/>
    <x v="1"/>
    <n v="1"/>
  </r>
  <r>
    <n v="518"/>
    <s v="PBOR00522"/>
    <s v="PBOR00518"/>
    <s v="Savitri Kala"/>
    <x v="47"/>
    <x v="2"/>
    <x v="2"/>
    <x v="0"/>
    <s v="PBCS0518"/>
    <x v="2"/>
    <n v="5"/>
  </r>
  <r>
    <n v="519"/>
    <s v="PBOR00523"/>
    <s v="PBOR00519"/>
    <s v="Nitya Sandhu"/>
    <x v="46"/>
    <x v="1"/>
    <x v="0"/>
    <x v="0"/>
    <s v="PBCS0519"/>
    <x v="0"/>
    <n v="1"/>
  </r>
  <r>
    <n v="520"/>
    <s v="PBOR00524"/>
    <s v="PBOR00520"/>
    <s v="Shanta Swamy"/>
    <x v="41"/>
    <x v="0"/>
    <x v="1"/>
    <x v="0"/>
    <s v="PBCS0520"/>
    <x v="1"/>
    <n v="5"/>
  </r>
  <r>
    <n v="521"/>
    <s v="PBOR00525"/>
    <s v="PBOR00521"/>
    <s v="Viaan Kale"/>
    <x v="53"/>
    <x v="4"/>
    <x v="1"/>
    <x v="1"/>
    <s v="PBCS0521"/>
    <x v="2"/>
    <n v="5"/>
  </r>
  <r>
    <n v="522"/>
    <s v="PBOR00526"/>
    <s v="PBOR00522"/>
    <s v="Disha Tank"/>
    <x v="54"/>
    <x v="0"/>
    <x v="0"/>
    <x v="0"/>
    <s v="PBCS0522"/>
    <x v="0"/>
    <n v="3"/>
  </r>
  <r>
    <n v="523"/>
    <s v="PBOR00527"/>
    <s v="PBOR00523"/>
    <s v="Aaloak Naidu"/>
    <x v="32"/>
    <x v="6"/>
    <x v="1"/>
    <x v="0"/>
    <s v="PBCS0523"/>
    <x v="1"/>
    <n v="3"/>
  </r>
  <r>
    <n v="524"/>
    <s v="PBOR00528"/>
    <s v="PBOR00524"/>
    <s v="Nirmal Bahl"/>
    <x v="30"/>
    <x v="4"/>
    <x v="2"/>
    <x v="0"/>
    <s v="PBCS0524"/>
    <x v="2"/>
    <n v="7"/>
  </r>
  <r>
    <n v="525"/>
    <s v="PBOR00529"/>
    <s v="PBOR00525"/>
    <s v="Saral Narang"/>
    <x v="55"/>
    <x v="3"/>
    <x v="0"/>
    <x v="0"/>
    <s v="PBCS0525"/>
    <x v="0"/>
    <n v="4"/>
  </r>
  <r>
    <n v="526"/>
    <s v="PBOR00530"/>
    <s v="PBOR00526"/>
    <s v="Priya Aurora"/>
    <x v="19"/>
    <x v="5"/>
    <x v="1"/>
    <x v="0"/>
    <s v="PBCS0526"/>
    <x v="1"/>
    <n v="3"/>
  </r>
  <r>
    <n v="527"/>
    <s v="PBOR00531"/>
    <s v="PBOR00527"/>
    <s v="Sharma Kar"/>
    <x v="39"/>
    <x v="6"/>
    <x v="2"/>
    <x v="1"/>
    <s v="PBCS0527"/>
    <x v="2"/>
    <n v="8"/>
  </r>
  <r>
    <n v="528"/>
    <s v="PBOR00532"/>
    <s v="PBOR00528"/>
    <s v="Lakshmi Boase"/>
    <x v="33"/>
    <x v="4"/>
    <x v="0"/>
    <x v="0"/>
    <s v="PBCS0528"/>
    <x v="0"/>
    <n v="2"/>
  </r>
  <r>
    <n v="529"/>
    <s v="PBOR00533"/>
    <s v="PBOR00529"/>
    <s v="Jagan Choudhury"/>
    <x v="40"/>
    <x v="5"/>
    <x v="1"/>
    <x v="0"/>
    <s v="PBCS0529"/>
    <x v="1"/>
    <n v="9"/>
  </r>
  <r>
    <n v="530"/>
    <s v="PBOR00534"/>
    <s v="PBOR00530"/>
    <s v="Anit Sachdev"/>
    <x v="56"/>
    <x v="4"/>
    <x v="2"/>
    <x v="0"/>
    <s v="PBCS0530"/>
    <x v="2"/>
    <n v="6"/>
  </r>
  <r>
    <n v="531"/>
    <s v="PBOR00535"/>
    <s v="PBOR00531"/>
    <s v="Ritu Manne"/>
    <x v="57"/>
    <x v="3"/>
    <x v="0"/>
    <x v="0"/>
    <s v="PBCS0531"/>
    <x v="0"/>
    <n v="7"/>
  </r>
  <r>
    <n v="532"/>
    <s v="PBOR00536"/>
    <s v="PBOR00532"/>
    <s v="Aditya Ganesh"/>
    <x v="58"/>
    <x v="2"/>
    <x v="1"/>
    <x v="0"/>
    <s v="PBCS0532"/>
    <x v="1"/>
    <n v="9"/>
  </r>
  <r>
    <n v="533"/>
    <s v="PBOR00537"/>
    <s v="PBOR00533"/>
    <s v="Roshan Bath"/>
    <x v="59"/>
    <x v="3"/>
    <x v="1"/>
    <x v="1"/>
    <s v="PBCS0533"/>
    <x v="2"/>
    <n v="2"/>
  </r>
  <r>
    <n v="534"/>
    <s v="PBOR00538"/>
    <s v="PBOR00534"/>
    <s v="Aaloak Naidu"/>
    <x v="58"/>
    <x v="2"/>
    <x v="0"/>
    <x v="0"/>
    <s v="PBCS0534"/>
    <x v="0"/>
    <n v="9"/>
  </r>
  <r>
    <n v="535"/>
    <s v="PBOR00539"/>
    <s v="PBOR00535"/>
    <s v="Lakshmi Boase"/>
    <x v="30"/>
    <x v="4"/>
    <x v="1"/>
    <x v="0"/>
    <s v="PBCS0535"/>
    <x v="1"/>
    <n v="10"/>
  </r>
  <r>
    <n v="536"/>
    <s v="PBOR00540"/>
    <s v="PBOR00536"/>
    <s v="Savitri Kala"/>
    <x v="40"/>
    <x v="5"/>
    <x v="2"/>
    <x v="0"/>
    <s v="PBCS0536"/>
    <x v="2"/>
    <n v="1"/>
  </r>
  <r>
    <n v="537"/>
    <s v="PBOR00541"/>
    <s v="PBOR00537"/>
    <s v="Dinesh Sharma"/>
    <x v="57"/>
    <x v="3"/>
    <x v="0"/>
    <x v="0"/>
    <s v="PBCS0537"/>
    <x v="0"/>
    <n v="1"/>
  </r>
  <r>
    <n v="538"/>
    <s v="PBOR00542"/>
    <s v="PBOR00538"/>
    <s v="Anit Sachdev"/>
    <x v="58"/>
    <x v="2"/>
    <x v="1"/>
    <x v="0"/>
    <s v="PBCS0538"/>
    <x v="1"/>
    <n v="10"/>
  </r>
  <r>
    <n v="539"/>
    <s v="PBOR00543"/>
    <s v="PBOR00539"/>
    <s v="Ritu Manne"/>
    <x v="60"/>
    <x v="4"/>
    <x v="1"/>
    <x v="1"/>
    <s v="PBCS0539"/>
    <x v="2"/>
    <n v="4"/>
  </r>
  <r>
    <n v="540"/>
    <s v="PBOR00544"/>
    <s v="PBOR00540"/>
    <s v="Rajni Sood"/>
    <x v="61"/>
    <x v="1"/>
    <x v="0"/>
    <x v="0"/>
    <s v="PBCS0540"/>
    <x v="0"/>
    <n v="7"/>
  </r>
  <r>
    <n v="541"/>
    <s v="PBOR00545"/>
    <s v="PBOR00541"/>
    <s v="Apurva Suri"/>
    <x v="56"/>
    <x v="4"/>
    <x v="1"/>
    <x v="0"/>
    <s v="PBCS0541"/>
    <x v="1"/>
    <n v="3"/>
  </r>
  <r>
    <n v="542"/>
    <s v="PBOR00546"/>
    <s v="PBOR00542"/>
    <s v="Lavanya Agate"/>
    <x v="30"/>
    <x v="4"/>
    <x v="2"/>
    <x v="0"/>
    <s v="PBCS0542"/>
    <x v="2"/>
    <n v="6"/>
  </r>
  <r>
    <n v="543"/>
    <s v="PBOR00547"/>
    <s v="PBOR00543"/>
    <s v="Dhruv Sengupta"/>
    <x v="43"/>
    <x v="3"/>
    <x v="0"/>
    <x v="0"/>
    <s v="PBCS0543"/>
    <x v="0"/>
    <n v="6"/>
  </r>
  <r>
    <n v="544"/>
    <s v="PBOR00548"/>
    <s v="PBOR00544"/>
    <s v="Akshay Oak"/>
    <x v="62"/>
    <x v="3"/>
    <x v="1"/>
    <x v="0"/>
    <s v="PBCS0544"/>
    <x v="1"/>
    <n v="5"/>
  </r>
  <r>
    <n v="545"/>
    <s v="PBOR00549"/>
    <s v="PBOR00545"/>
    <s v="Malini Murty"/>
    <x v="51"/>
    <x v="0"/>
    <x v="2"/>
    <x v="1"/>
    <s v="PBCS0545"/>
    <x v="2"/>
    <n v="1"/>
  </r>
  <r>
    <n v="546"/>
    <s v="PBOR00550"/>
    <s v="PBOR00546"/>
    <s v="Akshay Bal"/>
    <x v="63"/>
    <x v="3"/>
    <x v="0"/>
    <x v="0"/>
    <s v="PBCS0546"/>
    <x v="0"/>
    <n v="9"/>
  </r>
  <r>
    <n v="547"/>
    <s v="PBOR00551"/>
    <s v="PBOR00547"/>
    <s v="Kavika Lall"/>
    <x v="64"/>
    <x v="4"/>
    <x v="1"/>
    <x v="0"/>
    <s v="PBCS0547"/>
    <x v="1"/>
    <n v="3"/>
  </r>
  <r>
    <n v="548"/>
    <s v="PBOR00552"/>
    <s v="PBOR00548"/>
    <s v="Avinash Kale"/>
    <x v="63"/>
    <x v="3"/>
    <x v="1"/>
    <x v="0"/>
    <s v="PBCS0548"/>
    <x v="2"/>
    <n v="4"/>
  </r>
  <r>
    <n v="549"/>
    <s v="PBOR00553"/>
    <s v="PBOR00549"/>
    <s v="Valini Grover"/>
    <x v="61"/>
    <x v="1"/>
    <x v="0"/>
    <x v="0"/>
    <s v="PBCS0549"/>
    <x v="0"/>
    <n v="8"/>
  </r>
  <r>
    <n v="550"/>
    <s v="PBOR00554"/>
    <s v="PBOR00550"/>
    <s v="Anjali Dora"/>
    <x v="62"/>
    <x v="3"/>
    <x v="1"/>
    <x v="0"/>
    <s v="PBCS0550"/>
    <x v="0"/>
    <n v="6"/>
  </r>
  <r>
    <n v="551"/>
    <s v="PBOR00555"/>
    <s v="PBOR00551"/>
    <s v="Sam"/>
    <x v="19"/>
    <x v="5"/>
    <x v="0"/>
    <x v="0"/>
    <s v="PBCS0551"/>
    <x v="0"/>
    <n v="9"/>
  </r>
  <r>
    <n v="552"/>
    <s v="PBOR00556"/>
    <s v="PBOR00552"/>
    <s v="Simma Raj"/>
    <x v="62"/>
    <x v="3"/>
    <x v="1"/>
    <x v="0"/>
    <s v="PBCS0552"/>
    <x v="1"/>
    <n v="7"/>
  </r>
  <r>
    <n v="553"/>
    <s v="PBOR00557"/>
    <s v="PBOR00553"/>
    <s v="Aditya Singh"/>
    <x v="43"/>
    <x v="3"/>
    <x v="2"/>
    <x v="1"/>
    <s v="PBCS0553"/>
    <x v="2"/>
    <n v="8"/>
  </r>
  <r>
    <n v="554"/>
    <s v="PBOR00558"/>
    <s v="PBOR00554"/>
    <s v="Julian Richard Samson"/>
    <x v="65"/>
    <x v="6"/>
    <x v="0"/>
    <x v="0"/>
    <s v="PBCS0554"/>
    <x v="0"/>
    <n v="6"/>
  </r>
  <r>
    <n v="555"/>
    <s v="PBOR00559"/>
    <s v="PBOR00555"/>
    <s v="Savitri Kala"/>
    <x v="57"/>
    <x v="3"/>
    <x v="1"/>
    <x v="0"/>
    <s v="PBCS0555"/>
    <x v="1"/>
    <n v="2"/>
  </r>
  <r>
    <n v="556"/>
    <s v="PBOR00560"/>
    <s v="PBOR00556"/>
    <s v="Pratyush Trivedi"/>
    <x v="56"/>
    <x v="4"/>
    <x v="1"/>
    <x v="0"/>
    <s v="PBCS0556"/>
    <x v="2"/>
    <n v="4"/>
  </r>
  <r>
    <n v="557"/>
    <s v="PBOR00561"/>
    <s v="PBOR00557"/>
    <s v="Adhya Garg"/>
    <x v="66"/>
    <x v="1"/>
    <x v="0"/>
    <x v="0"/>
    <s v="PBCS0557"/>
    <x v="0"/>
    <n v="1"/>
  </r>
  <r>
    <n v="558"/>
    <s v="PBOR00562"/>
    <s v="PBOR00558"/>
    <s v="Adhya Garg"/>
    <x v="37"/>
    <x v="5"/>
    <x v="1"/>
    <x v="0"/>
    <s v="PBCS0558"/>
    <x v="1"/>
    <n v="9"/>
  </r>
  <r>
    <n v="559"/>
    <s v="PBOR00563"/>
    <s v="PBOR00559"/>
    <s v="Pranav Bhatnagar"/>
    <x v="45"/>
    <x v="6"/>
    <x v="0"/>
    <x v="1"/>
    <s v="PBCS0559"/>
    <x v="2"/>
    <n v="6"/>
  </r>
  <r>
    <n v="560"/>
    <s v="PBOR00564"/>
    <s v="PBOR00560"/>
    <s v="Kalpana Bali"/>
    <x v="67"/>
    <x v="6"/>
    <x v="1"/>
    <x v="0"/>
    <s v="PBCS0560"/>
    <x v="0"/>
    <n v="9"/>
  </r>
  <r>
    <n v="561"/>
    <s v="PBOR00565"/>
    <s v="PBOR00561"/>
    <s v="Apurva Suri"/>
    <x v="43"/>
    <x v="3"/>
    <x v="1"/>
    <x v="0"/>
    <s v="PBCS0561"/>
    <x v="1"/>
    <n v="9"/>
  </r>
  <r>
    <n v="562"/>
    <s v="PBOR00566"/>
    <s v="PBOR00562"/>
    <s v="Lata Chokshi"/>
    <x v="68"/>
    <x v="5"/>
    <x v="0"/>
    <x v="0"/>
    <s v="PBCS0562"/>
    <x v="2"/>
    <n v="3"/>
  </r>
  <r>
    <n v="563"/>
    <s v="PBOR00567"/>
    <s v="PBOR00563"/>
    <s v="Aalia Desai"/>
    <x v="69"/>
    <x v="0"/>
    <x v="1"/>
    <x v="0"/>
    <s v="PBCS0563"/>
    <x v="0"/>
    <n v="2"/>
  </r>
  <r>
    <n v="564"/>
    <s v="PBOR00568"/>
    <s v="PBOR00564"/>
    <s v="Roshan Bath"/>
    <x v="52"/>
    <x v="1"/>
    <x v="1"/>
    <x v="0"/>
    <s v="PBCS0564"/>
    <x v="1"/>
    <n v="3"/>
  </r>
  <r>
    <n v="565"/>
    <s v="PBOR00569"/>
    <s v="PBOR00565"/>
    <s v="Anjali Dora"/>
    <x v="19"/>
    <x v="5"/>
    <x v="0"/>
    <x v="1"/>
    <s v="PBCS0565"/>
    <x v="2"/>
    <n v="10"/>
  </r>
  <r>
    <n v="566"/>
    <s v="PBOR00570"/>
    <s v="PBOR00566"/>
    <s v="Sam"/>
    <x v="47"/>
    <x v="2"/>
    <x v="1"/>
    <x v="0"/>
    <s v="PBCS0566"/>
    <x v="0"/>
    <n v="3"/>
  </r>
  <r>
    <n v="567"/>
    <s v="PBOR00571"/>
    <s v="PBOR00567"/>
    <s v="Simma Raj"/>
    <x v="70"/>
    <x v="6"/>
    <x v="0"/>
    <x v="0"/>
    <s v="PBCS0567"/>
    <x v="1"/>
    <n v="1"/>
  </r>
  <r>
    <n v="568"/>
    <s v="PBOR00572"/>
    <s v="PBOR00568"/>
    <s v="Aditya Singh"/>
    <x v="71"/>
    <x v="6"/>
    <x v="1"/>
    <x v="0"/>
    <s v="PBCS0568"/>
    <x v="2"/>
    <n v="5"/>
  </r>
  <r>
    <n v="569"/>
    <s v="PBOR00573"/>
    <s v="PBOR00569"/>
    <s v="Julian Richard Samson"/>
    <x v="58"/>
    <x v="2"/>
    <x v="0"/>
    <x v="0"/>
    <s v="PBCS0569"/>
    <x v="0"/>
    <n v="1"/>
  </r>
  <r>
    <n v="570"/>
    <s v="PBOR00574"/>
    <s v="PBOR00570"/>
    <s v="Savitri Kala"/>
    <x v="19"/>
    <x v="5"/>
    <x v="1"/>
    <x v="0"/>
    <s v="PBCS0570"/>
    <x v="1"/>
    <n v="5"/>
  </r>
  <r>
    <n v="571"/>
    <s v="PBOR00575"/>
    <s v="PBOR00571"/>
    <s v="Pratyush Trivedi"/>
    <x v="32"/>
    <x v="6"/>
    <x v="2"/>
    <x v="1"/>
    <s v="PBCS0571"/>
    <x v="2"/>
    <n v="5"/>
  </r>
  <r>
    <n v="572"/>
    <s v="PBOR00576"/>
    <s v="PBOR00572"/>
    <s v="Adhya Garg"/>
    <x v="60"/>
    <x v="4"/>
    <x v="0"/>
    <x v="0"/>
    <s v="PBCS0572"/>
    <x v="0"/>
    <n v="3"/>
  </r>
  <r>
    <n v="573"/>
    <s v="PBOR00577"/>
    <s v="PBOR00573"/>
    <s v="Adhya Garg"/>
    <x v="21"/>
    <x v="0"/>
    <x v="1"/>
    <x v="0"/>
    <s v="PBCS0573"/>
    <x v="1"/>
    <n v="3"/>
  </r>
  <r>
    <n v="574"/>
    <s v="PBOR00578"/>
    <s v="PBOR00574"/>
    <s v="Pranav Bhatnagar"/>
    <x v="53"/>
    <x v="4"/>
    <x v="1"/>
    <x v="0"/>
    <s v="PBCS0574"/>
    <x v="2"/>
    <n v="7"/>
  </r>
  <r>
    <n v="575"/>
    <s v="PBOR00579"/>
    <s v="PBOR00575"/>
    <s v="Pratyush Trivedi"/>
    <x v="72"/>
    <x v="1"/>
    <x v="0"/>
    <x v="0"/>
    <s v="PBCS0575"/>
    <x v="0"/>
    <n v="4"/>
  </r>
  <r>
    <n v="576"/>
    <s v="PBOR00580"/>
    <s v="PBOR00576"/>
    <s v="Apurva Suri"/>
    <x v="32"/>
    <x v="6"/>
    <x v="1"/>
    <x v="0"/>
    <s v="PBCS0576"/>
    <x v="1"/>
    <n v="3"/>
  </r>
  <r>
    <n v="577"/>
    <s v="PBOR00581"/>
    <s v="PBOR00577"/>
    <s v="Lata Chokshi"/>
    <x v="73"/>
    <x v="0"/>
    <x v="0"/>
    <x v="1"/>
    <s v="PBCS0577"/>
    <x v="2"/>
    <n v="8"/>
  </r>
  <r>
    <n v="578"/>
    <s v="PBOR00582"/>
    <s v="PBOR00578"/>
    <s v="Aalia Desai"/>
    <x v="74"/>
    <x v="5"/>
    <x v="1"/>
    <x v="0"/>
    <s v="PBCS0578"/>
    <x v="0"/>
    <n v="2"/>
  </r>
  <r>
    <n v="579"/>
    <s v="PBOR00583"/>
    <s v="PBOR00579"/>
    <s v="Roshan Bath"/>
    <x v="75"/>
    <x v="1"/>
    <x v="1"/>
    <x v="0"/>
    <s v="PBCS0579"/>
    <x v="1"/>
    <n v="9"/>
  </r>
  <r>
    <n v="580"/>
    <s v="PBOR00584"/>
    <s v="PBOR00580"/>
    <s v="Pratyush Trivedi"/>
    <x v="76"/>
    <x v="6"/>
    <x v="0"/>
    <x v="0"/>
    <s v="PBCS0580"/>
    <x v="2"/>
    <n v="6"/>
  </r>
  <r>
    <n v="581"/>
    <s v="PBOR00585"/>
    <s v="PBOR00581"/>
    <s v="Dinesh Sharma"/>
    <x v="61"/>
    <x v="1"/>
    <x v="1"/>
    <x v="0"/>
    <s v="PBCS0581"/>
    <x v="0"/>
    <n v="7"/>
  </r>
  <r>
    <n v="582"/>
    <s v="PBOR00586"/>
    <s v="PBOR00582"/>
    <s v="Lata Chokshi"/>
    <x v="71"/>
    <x v="6"/>
    <x v="1"/>
    <x v="0"/>
    <s v="PBCS0582"/>
    <x v="1"/>
    <n v="9"/>
  </r>
  <r>
    <n v="583"/>
    <s v="PBOR00587"/>
    <s v="PBOR00583"/>
    <s v="Savitri Kala"/>
    <x v="59"/>
    <x v="3"/>
    <x v="0"/>
    <x v="1"/>
    <s v="PBCS0583"/>
    <x v="2"/>
    <n v="2"/>
  </r>
  <r>
    <n v="584"/>
    <s v="PBOR00588"/>
    <s v="PBOR00584"/>
    <s v="Apurva Suri"/>
    <x v="77"/>
    <x v="3"/>
    <x v="1"/>
    <x v="0"/>
    <s v="PBCS0584"/>
    <x v="0"/>
    <n v="9"/>
  </r>
  <r>
    <n v="585"/>
    <s v="PBOR00589"/>
    <s v="PBOR00585"/>
    <s v="Shanta Swamy"/>
    <x v="19"/>
    <x v="5"/>
    <x v="0"/>
    <x v="0"/>
    <s v="PBCS0585"/>
    <x v="1"/>
    <n v="10"/>
  </r>
  <r>
    <n v="586"/>
    <s v="PBOR00590"/>
    <s v="PBOR00586"/>
    <s v="Viaan Kale"/>
    <x v="70"/>
    <x v="6"/>
    <x v="1"/>
    <x v="0"/>
    <s v="PBCS0586"/>
    <x v="2"/>
    <n v="1"/>
  </r>
  <r>
    <n v="587"/>
    <s v="PBOR00591"/>
    <s v="PBOR00587"/>
    <s v="Disha Tank"/>
    <x v="46"/>
    <x v="1"/>
    <x v="0"/>
    <x v="0"/>
    <s v="PBCS0587"/>
    <x v="0"/>
    <n v="1"/>
  </r>
  <r>
    <n v="588"/>
    <s v="PBOR00592"/>
    <s v="PBOR00588"/>
    <s v="Aaloak Naidu"/>
    <x v="39"/>
    <x v="6"/>
    <x v="1"/>
    <x v="0"/>
    <s v="PBCS0588"/>
    <x v="1"/>
    <n v="10"/>
  </r>
  <r>
    <n v="589"/>
    <s v="PBOR00593"/>
    <s v="PBOR00589"/>
    <s v="Nirmal Bahl"/>
    <x v="39"/>
    <x v="6"/>
    <x v="2"/>
    <x v="1"/>
    <s v="PBCS0589"/>
    <x v="2"/>
    <n v="4"/>
  </r>
  <r>
    <n v="590"/>
    <s v="PBOR00594"/>
    <s v="PBOR00590"/>
    <s v="Saral Narang"/>
    <x v="19"/>
    <x v="5"/>
    <x v="0"/>
    <x v="0"/>
    <s v="PBCS0590"/>
    <x v="0"/>
    <n v="7"/>
  </r>
  <r>
    <n v="591"/>
    <s v="PBOR00595"/>
    <s v="PBOR00591"/>
    <s v="Priya Aurora"/>
    <x v="26"/>
    <x v="1"/>
    <x v="1"/>
    <x v="0"/>
    <s v="PBCS0591"/>
    <x v="1"/>
    <n v="3"/>
  </r>
  <r>
    <n v="592"/>
    <s v="PBOR00596"/>
    <s v="PBOR00592"/>
    <s v="Sharma Kar"/>
    <x v="51"/>
    <x v="0"/>
    <x v="1"/>
    <x v="0"/>
    <s v="PBCS0592"/>
    <x v="2"/>
    <n v="6"/>
  </r>
  <r>
    <n v="593"/>
    <s v="PBOR00597"/>
    <s v="PBOR00593"/>
    <s v="Lakshmi Boase"/>
    <x v="51"/>
    <x v="0"/>
    <x v="0"/>
    <x v="0"/>
    <s v="PBCS0593"/>
    <x v="0"/>
    <n v="6"/>
  </r>
  <r>
    <n v="594"/>
    <s v="PBOR00598"/>
    <s v="PBOR00594"/>
    <s v="Jagan Choudhury"/>
    <x v="62"/>
    <x v="3"/>
    <x v="1"/>
    <x v="0"/>
    <s v="PBCS0594"/>
    <x v="1"/>
    <n v="5"/>
  </r>
  <r>
    <n v="595"/>
    <s v="PBOR00599"/>
    <s v="PBOR00595"/>
    <s v="Anit Sachdev"/>
    <x v="54"/>
    <x v="0"/>
    <x v="0"/>
    <x v="1"/>
    <s v="PBCS0595"/>
    <x v="2"/>
    <n v="1"/>
  </r>
  <r>
    <n v="596"/>
    <s v="PBOR00600"/>
    <s v="PBOR00596"/>
    <s v="Ritu Manne"/>
    <x v="53"/>
    <x v="4"/>
    <x v="1"/>
    <x v="0"/>
    <s v="PBCS0596"/>
    <x v="0"/>
    <n v="9"/>
  </r>
  <r>
    <n v="597"/>
    <s v="PBOR00601"/>
    <s v="PBOR00597"/>
    <s v="Aditya Ganesh"/>
    <x v="53"/>
    <x v="4"/>
    <x v="1"/>
    <x v="0"/>
    <s v="PBCS0597"/>
    <x v="1"/>
    <n v="3"/>
  </r>
  <r>
    <n v="598"/>
    <s v="PBOR00602"/>
    <s v="PBOR00598"/>
    <s v="Roshan Bath"/>
    <x v="67"/>
    <x v="6"/>
    <x v="0"/>
    <x v="0"/>
    <s v="PBCS0598"/>
    <x v="2"/>
    <n v="4"/>
  </r>
  <r>
    <n v="599"/>
    <s v="PBOR00603"/>
    <s v="PBOR00599"/>
    <s v="Aaloak Naidu"/>
    <x v="30"/>
    <x v="4"/>
    <x v="1"/>
    <x v="0"/>
    <s v="PBCS0599"/>
    <x v="0"/>
    <n v="8"/>
  </r>
  <r>
    <n v="600"/>
    <s v="PBOR00604"/>
    <s v="PBOR00600"/>
    <s v="Lakshmi Boase"/>
    <x v="52"/>
    <x v="1"/>
    <x v="1"/>
    <x v="0"/>
    <s v="PBCS0600"/>
    <x v="0"/>
    <n v="6"/>
  </r>
  <r>
    <n v="601"/>
    <s v="PBOR00605"/>
    <s v="PBOR00601"/>
    <s v="Savitri Kala"/>
    <x v="66"/>
    <x v="1"/>
    <x v="0"/>
    <x v="0"/>
    <s v="PBCS0601"/>
    <x v="0"/>
    <n v="10"/>
  </r>
  <r>
    <n v="602"/>
    <s v="PBOR00606"/>
    <s v="PBOR00602"/>
    <s v="Dinesh Sharma"/>
    <x v="56"/>
    <x v="4"/>
    <x v="1"/>
    <x v="0"/>
    <s v="PBCS0602"/>
    <x v="1"/>
    <n v="9"/>
  </r>
  <r>
    <n v="603"/>
    <s v="PBOR00607"/>
    <s v="PBOR00603"/>
    <s v="Anit Sachdev"/>
    <x v="53"/>
    <x v="4"/>
    <x v="0"/>
    <x v="0"/>
    <s v="PBCS0603"/>
    <x v="2"/>
    <n v="7"/>
  </r>
  <r>
    <n v="604"/>
    <s v="PBOR00608"/>
    <s v="PBOR00604"/>
    <s v="Ritu Manne"/>
    <x v="61"/>
    <x v="1"/>
    <x v="1"/>
    <x v="0"/>
    <s v="PBCS0604"/>
    <x v="0"/>
    <n v="7"/>
  </r>
  <r>
    <n v="605"/>
    <s v="PBOR00609"/>
    <s v="PBOR00605"/>
    <s v="Rajni Sood"/>
    <x v="66"/>
    <x v="1"/>
    <x v="0"/>
    <x v="0"/>
    <s v="PBCS0605"/>
    <x v="1"/>
    <n v="7"/>
  </r>
  <r>
    <n v="606"/>
    <s v="PBOR00610"/>
    <s v="PBOR00606"/>
    <s v="Kirtida Raval"/>
    <x v="53"/>
    <x v="4"/>
    <x v="1"/>
    <x v="0"/>
    <s v="PBCS0606"/>
    <x v="2"/>
    <n v="7"/>
  </r>
  <r>
    <n v="607"/>
    <s v="PBOR00611"/>
    <s v="PBOR00607"/>
    <s v="Lavanya Agate"/>
    <x v="44"/>
    <x v="2"/>
    <x v="2"/>
    <x v="0"/>
    <s v="PBCS0607"/>
    <x v="0"/>
    <n v="8"/>
  </r>
  <r>
    <n v="608"/>
    <s v="PBOR00612"/>
    <s v="PBOR00608"/>
    <s v="Dhruv Sengupta"/>
    <x v="78"/>
    <x v="4"/>
    <x v="0"/>
    <x v="0"/>
    <s v="PBCS0608"/>
    <x v="1"/>
    <n v="10"/>
  </r>
  <r>
    <n v="609"/>
    <s v="PBOR00613"/>
    <s v="PBOR00609"/>
    <s v="Akshay Oak"/>
    <x v="41"/>
    <x v="0"/>
    <x v="1"/>
    <x v="0"/>
    <s v="PBCS0609"/>
    <x v="2"/>
    <n v="10"/>
  </r>
  <r>
    <n v="610"/>
    <s v="PBOR00614"/>
    <s v="PBOR00610"/>
    <s v="Malini Murty"/>
    <x v="62"/>
    <x v="3"/>
    <x v="1"/>
    <x v="0"/>
    <s v="PBCS0610"/>
    <x v="0"/>
    <n v="10"/>
  </r>
  <r>
    <n v="611"/>
    <s v="PBOR00615"/>
    <s v="PBOR00611"/>
    <s v="Akshay Bal"/>
    <x v="72"/>
    <x v="1"/>
    <x v="0"/>
    <x v="0"/>
    <s v="PBCS0611"/>
    <x v="1"/>
    <n v="10"/>
  </r>
  <r>
    <n v="612"/>
    <s v="PBOR00616"/>
    <s v="PBOR00612"/>
    <s v="Kavika Lall"/>
    <x v="30"/>
    <x v="4"/>
    <x v="1"/>
    <x v="0"/>
    <s v="PBCS0612"/>
    <x v="2"/>
    <n v="8"/>
  </r>
  <r>
    <n v="613"/>
    <s v="PBOR00617"/>
    <s v="PBOR00613"/>
    <s v="Disha Tank"/>
    <x v="69"/>
    <x v="0"/>
    <x v="0"/>
    <x v="0"/>
    <s v="PBCS0613"/>
    <x v="0"/>
    <n v="7"/>
  </r>
  <r>
    <n v="614"/>
    <s v="PBOR00618"/>
    <s v="PBOR00614"/>
    <s v="Aaloak Naidu"/>
    <x v="71"/>
    <x v="6"/>
    <x v="1"/>
    <x v="0"/>
    <s v="PBCS0614"/>
    <x v="1"/>
    <n v="7"/>
  </r>
  <r>
    <n v="615"/>
    <s v="PBOR00619"/>
    <s v="PBOR00615"/>
    <s v="Nirmal Bahl"/>
    <x v="67"/>
    <x v="6"/>
    <x v="1"/>
    <x v="0"/>
    <s v="PBCS0615"/>
    <x v="2"/>
    <n v="9"/>
  </r>
  <r>
    <n v="616"/>
    <s v="PBOR00620"/>
    <s v="PBOR00616"/>
    <s v="Apurva Suri"/>
    <x v="68"/>
    <x v="5"/>
    <x v="0"/>
    <x v="0"/>
    <s v="PBCS0616"/>
    <x v="0"/>
    <n v="8"/>
  </r>
  <r>
    <n v="617"/>
    <s v="PBOR00621"/>
    <s v="PBOR00617"/>
    <s v="Priya Aurora"/>
    <x v="48"/>
    <x v="4"/>
    <x v="1"/>
    <x v="1"/>
    <s v="PBCS0617"/>
    <x v="1"/>
    <n v="8"/>
  </r>
  <r>
    <n v="618"/>
    <s v="PBOR00622"/>
    <s v="PBOR00618"/>
    <s v="Sharma Kar"/>
    <x v="26"/>
    <x v="1"/>
    <x v="1"/>
    <x v="0"/>
    <s v="PBCS0618"/>
    <x v="2"/>
    <n v="7"/>
  </r>
  <r>
    <n v="619"/>
    <s v="PBOR00623"/>
    <s v="PBOR00619"/>
    <s v="Lakshmi Boase"/>
    <x v="76"/>
    <x v="6"/>
    <x v="0"/>
    <x v="0"/>
    <s v="PBCS0619"/>
    <x v="0"/>
    <n v="8"/>
  </r>
  <r>
    <n v="620"/>
    <s v="PBOR00624"/>
    <s v="PBOR00620"/>
    <s v="Jagan Choudhury"/>
    <x v="45"/>
    <x v="6"/>
    <x v="1"/>
    <x v="0"/>
    <s v="PBCS0620"/>
    <x v="1"/>
    <n v="8"/>
  </r>
  <r>
    <n v="621"/>
    <s v="PBOR00625"/>
    <s v="PBOR00621"/>
    <s v="Anit Sachdev"/>
    <x v="63"/>
    <x v="3"/>
    <x v="0"/>
    <x v="0"/>
    <s v="PBCS0621"/>
    <x v="2"/>
    <n v="9"/>
  </r>
  <r>
    <n v="622"/>
    <s v="PBOR00626"/>
    <s v="PBOR00622"/>
    <s v="Ritu Manne"/>
    <x v="58"/>
    <x v="2"/>
    <x v="1"/>
    <x v="0"/>
    <s v="PBCS0622"/>
    <x v="0"/>
    <n v="9"/>
  </r>
  <r>
    <n v="623"/>
    <s v="PBOR00627"/>
    <s v="PBOR00623"/>
    <s v="Sam"/>
    <x v="62"/>
    <x v="3"/>
    <x v="0"/>
    <x v="1"/>
    <s v="PBCS0623"/>
    <x v="1"/>
    <n v="8"/>
  </r>
  <r>
    <n v="624"/>
    <s v="PBOR00628"/>
    <s v="PBOR00624"/>
    <s v="Simma Raj"/>
    <x v="79"/>
    <x v="1"/>
    <x v="1"/>
    <x v="0"/>
    <s v="PBCS0624"/>
    <x v="2"/>
    <n v="8"/>
  </r>
  <r>
    <n v="625"/>
    <s v="PBOR00629"/>
    <s v="PBOR00625"/>
    <s v="Aditya Singh"/>
    <x v="70"/>
    <x v="6"/>
    <x v="2"/>
    <x v="0"/>
    <s v="PBCS0625"/>
    <x v="0"/>
    <n v="7"/>
  </r>
  <r>
    <n v="626"/>
    <s v="PBOR00630"/>
    <s v="PBOR00626"/>
    <s v="Julian Richard Samson"/>
    <x v="64"/>
    <x v="4"/>
    <x v="0"/>
    <x v="0"/>
    <s v="PBCS0626"/>
    <x v="1"/>
    <n v="8"/>
  </r>
  <r>
    <n v="627"/>
    <s v="PBOR00631"/>
    <s v="PBOR00627"/>
    <s v="Savitri Kala"/>
    <x v="37"/>
    <x v="5"/>
    <x v="1"/>
    <x v="0"/>
    <s v="PBCS0627"/>
    <x v="2"/>
    <n v="9"/>
  </r>
  <r>
    <n v="628"/>
    <s v="PBOR00632"/>
    <s v="PBOR00628"/>
    <s v="Pratyush Trivedi"/>
    <x v="54"/>
    <x v="0"/>
    <x v="1"/>
    <x v="0"/>
    <s v="PBCS0628"/>
    <x v="0"/>
    <n v="7"/>
  </r>
  <r>
    <n v="629"/>
    <s v="PBOR00633"/>
    <s v="PBOR00629"/>
    <s v="Adhya Garg"/>
    <x v="40"/>
    <x v="5"/>
    <x v="0"/>
    <x v="0"/>
    <s v="PBCS0629"/>
    <x v="1"/>
    <n v="8"/>
  </r>
  <r>
    <n v="630"/>
    <s v="PBOR00634"/>
    <s v="PBOR00630"/>
    <s v="Adhya Garg"/>
    <x v="43"/>
    <x v="3"/>
    <x v="1"/>
    <x v="0"/>
    <s v="PBCS0630"/>
    <x v="2"/>
    <n v="9"/>
  </r>
  <r>
    <n v="631"/>
    <s v="PBOR00635"/>
    <s v="PBOR00631"/>
    <s v="Pranav Bhatnagar"/>
    <x v="50"/>
    <x v="5"/>
    <x v="0"/>
    <x v="0"/>
    <s v="PBCS0631"/>
    <x v="0"/>
    <n v="8"/>
  </r>
  <r>
    <n v="632"/>
    <s v="PBOR00636"/>
    <s v="PBOR00632"/>
    <s v="Pratyush Trivedi"/>
    <x v="21"/>
    <x v="0"/>
    <x v="1"/>
    <x v="0"/>
    <s v="PBCS0632"/>
    <x v="1"/>
    <n v="7"/>
  </r>
  <r>
    <n v="633"/>
    <s v="PBOR00637"/>
    <s v="PBOR00633"/>
    <s v="Apurva Suri"/>
    <x v="80"/>
    <x v="5"/>
    <x v="1"/>
    <x v="0"/>
    <s v="PBCS0633"/>
    <x v="2"/>
    <n v="10"/>
  </r>
  <r>
    <n v="634"/>
    <s v="PBOR00638"/>
    <s v="PBOR00634"/>
    <s v="Lata Chokshi"/>
    <x v="17"/>
    <x v="2"/>
    <x v="0"/>
    <x v="0"/>
    <s v="PBCS0634"/>
    <x v="0"/>
    <n v="7"/>
  </r>
  <r>
    <n v="635"/>
    <s v="PBOR00639"/>
    <s v="PBOR00635"/>
    <s v="Aalia Desai"/>
    <x v="48"/>
    <x v="4"/>
    <x v="1"/>
    <x v="0"/>
    <s v="PBCS0635"/>
    <x v="1"/>
    <n v="8"/>
  </r>
  <r>
    <n v="636"/>
    <s v="PBOR00640"/>
    <s v="PBOR00636"/>
    <s v="Roshan Bath"/>
    <x v="77"/>
    <x v="3"/>
    <x v="1"/>
    <x v="0"/>
    <s v="PBCS0636"/>
    <x v="2"/>
    <n v="7"/>
  </r>
  <r>
    <n v="637"/>
    <s v="PBOR00641"/>
    <s v="PBOR00637"/>
    <s v="Pratyush Trivedi"/>
    <x v="40"/>
    <x v="5"/>
    <x v="0"/>
    <x v="0"/>
    <s v="PBCS0637"/>
    <x v="0"/>
    <n v="9"/>
  </r>
  <r>
    <n v="638"/>
    <s v="PBOR00642"/>
    <s v="PBOR00638"/>
    <s v="Dinesh Sharma"/>
    <x v="46"/>
    <x v="1"/>
    <x v="1"/>
    <x v="0"/>
    <s v="PBCS0638"/>
    <x v="1"/>
    <n v="8"/>
  </r>
  <r>
    <n v="639"/>
    <s v="PBOR00643"/>
    <s v="PBOR00639"/>
    <s v="Lata Chokshi"/>
    <x v="26"/>
    <x v="1"/>
    <x v="0"/>
    <x v="0"/>
    <s v="PBCS0639"/>
    <x v="2"/>
    <n v="9"/>
  </r>
  <r>
    <n v="640"/>
    <s v="PBOR00644"/>
    <s v="PBOR00640"/>
    <s v="Savitri Kala"/>
    <x v="67"/>
    <x v="6"/>
    <x v="1"/>
    <x v="0"/>
    <s v="PBCS0640"/>
    <x v="0"/>
    <n v="9"/>
  </r>
  <r>
    <n v="641"/>
    <s v="PBOR00645"/>
    <s v="PBOR00641"/>
    <s v="Nitya Sandhu"/>
    <x v="29"/>
    <x v="2"/>
    <x v="0"/>
    <x v="0"/>
    <s v="PBCS0641"/>
    <x v="1"/>
    <n v="9"/>
  </r>
  <r>
    <n v="642"/>
    <s v="PBOR00646"/>
    <s v="PBOR00642"/>
    <s v="Shanta Swamy"/>
    <x v="58"/>
    <x v="2"/>
    <x v="1"/>
    <x v="0"/>
    <s v="PBCS0642"/>
    <x v="2"/>
    <n v="9"/>
  </r>
  <r>
    <n v="643"/>
    <s v="PBOR00647"/>
    <s v="PBOR00643"/>
    <s v="Viaan Kale"/>
    <x v="48"/>
    <x v="4"/>
    <x v="2"/>
    <x v="0"/>
    <s v="PBCS0643"/>
    <x v="0"/>
    <n v="9"/>
  </r>
  <r>
    <n v="644"/>
    <s v="PBOR00648"/>
    <s v="PBOR00644"/>
    <s v="Apurva Suri"/>
    <x v="44"/>
    <x v="2"/>
    <x v="0"/>
    <x v="0"/>
    <s v="PBCS0644"/>
    <x v="1"/>
    <n v="8"/>
  </r>
  <r>
    <n v="645"/>
    <s v="PBOR00649"/>
    <s v="PBOR00645"/>
    <s v="Aaloak Naidu"/>
    <x v="81"/>
    <x v="2"/>
    <x v="1"/>
    <x v="1"/>
    <s v="PBCS0645"/>
    <x v="2"/>
    <n v="8"/>
  </r>
  <r>
    <n v="646"/>
    <s v="PBOR00650"/>
    <s v="PBOR00646"/>
    <s v="Nirmal Bahl"/>
    <x v="71"/>
    <x v="6"/>
    <x v="1"/>
    <x v="0"/>
    <s v="PBCS0646"/>
    <x v="0"/>
    <n v="7"/>
  </r>
  <r>
    <n v="647"/>
    <s v="PBOR00651"/>
    <s v="PBOR00647"/>
    <s v="Saral Narang"/>
    <x v="70"/>
    <x v="6"/>
    <x v="0"/>
    <x v="0"/>
    <s v="PBCS0647"/>
    <x v="1"/>
    <n v="7"/>
  </r>
  <r>
    <n v="648"/>
    <s v="PBOR00652"/>
    <s v="PBOR00648"/>
    <s v="Priya Aurora"/>
    <x v="70"/>
    <x v="6"/>
    <x v="1"/>
    <x v="0"/>
    <s v="PBCS0648"/>
    <x v="2"/>
    <n v="9"/>
  </r>
  <r>
    <n v="649"/>
    <s v="PBOR00653"/>
    <s v="PBOR00649"/>
    <s v="Sharma Kar"/>
    <x v="73"/>
    <x v="0"/>
    <x v="0"/>
    <x v="0"/>
    <s v="PBCS0649"/>
    <x v="0"/>
    <n v="8"/>
  </r>
  <r>
    <n v="650"/>
    <s v="PBOR00654"/>
    <s v="PBOR00650"/>
    <s v="Lakshmi Boase"/>
    <x v="81"/>
    <x v="2"/>
    <x v="1"/>
    <x v="0"/>
    <s v="PBCS0650"/>
    <x v="0"/>
    <n v="8"/>
  </r>
  <r>
    <n v="651"/>
    <s v="PBOR00655"/>
    <s v="PBOR00651"/>
    <s v="Jagan Choudhury"/>
    <x v="29"/>
    <x v="2"/>
    <x v="1"/>
    <x v="1"/>
    <s v="PBCS0651"/>
    <x v="0"/>
    <n v="10"/>
  </r>
  <r>
    <n v="652"/>
    <s v="PBOR00656"/>
    <s v="PBOR00652"/>
    <s v="Anit Sachdev"/>
    <x v="43"/>
    <x v="3"/>
    <x v="0"/>
    <x v="0"/>
    <s v="PBCS0652"/>
    <x v="1"/>
    <n v="8"/>
  </r>
  <r>
    <n v="653"/>
    <s v="PBOR00657"/>
    <s v="PBOR00653"/>
    <s v="Ritu Manne"/>
    <x v="40"/>
    <x v="5"/>
    <x v="1"/>
    <x v="0"/>
    <s v="PBCS0653"/>
    <x v="2"/>
    <n v="8"/>
  </r>
  <r>
    <n v="654"/>
    <s v="PBOR00658"/>
    <s v="PBOR00654"/>
    <s v="Aditya Ganesh"/>
    <x v="78"/>
    <x v="4"/>
    <x v="1"/>
    <x v="0"/>
    <s v="PBCS0654"/>
    <x v="0"/>
    <n v="8"/>
  </r>
  <r>
    <n v="655"/>
    <s v="PBOR00659"/>
    <s v="PBOR00655"/>
    <s v="Roshan Bath"/>
    <x v="43"/>
    <x v="3"/>
    <x v="0"/>
    <x v="0"/>
    <s v="PBCS0655"/>
    <x v="1"/>
    <n v="8"/>
  </r>
  <r>
    <n v="656"/>
    <s v="PBOR00660"/>
    <s v="PBOR00656"/>
    <s v="Aaloak Naidu"/>
    <x v="48"/>
    <x v="4"/>
    <x v="1"/>
    <x v="0"/>
    <s v="PBCS0656"/>
    <x v="2"/>
    <n v="7"/>
  </r>
  <r>
    <n v="657"/>
    <s v="PBOR00661"/>
    <s v="PBOR00657"/>
    <s v="Lakshmi Boase"/>
    <x v="42"/>
    <x v="0"/>
    <x v="0"/>
    <x v="0"/>
    <s v="PBCS0657"/>
    <x v="0"/>
    <n v="7"/>
  </r>
  <r>
    <n v="658"/>
    <s v="PBOR00662"/>
    <s v="PBOR00658"/>
    <s v="Savitri Kala"/>
    <x v="59"/>
    <x v="3"/>
    <x v="1"/>
    <x v="0"/>
    <s v="PBCS0658"/>
    <x v="1"/>
    <n v="9"/>
  </r>
  <r>
    <n v="659"/>
    <s v="PBOR00663"/>
    <s v="PBOR00659"/>
    <s v="Dinesh Sharma"/>
    <x v="61"/>
    <x v="1"/>
    <x v="0"/>
    <x v="0"/>
    <s v="PBCS0659"/>
    <x v="2"/>
    <n v="7"/>
  </r>
  <r>
    <n v="660"/>
    <s v="PBOR00664"/>
    <s v="PBOR00660"/>
    <s v="Anit Sachdev"/>
    <x v="77"/>
    <x v="3"/>
    <x v="1"/>
    <x v="0"/>
    <s v="PBCS0660"/>
    <x v="0"/>
    <n v="9"/>
  </r>
  <r>
    <n v="661"/>
    <s v="PBOR00665"/>
    <s v="PBOR00661"/>
    <s v="Ritu Manne"/>
    <x v="69"/>
    <x v="0"/>
    <x v="2"/>
    <x v="0"/>
    <s v="PBCS0661"/>
    <x v="1"/>
    <n v="10"/>
  </r>
  <r>
    <n v="662"/>
    <s v="PBOR00666"/>
    <s v="PBOR00662"/>
    <s v="Rajni Sood"/>
    <x v="19"/>
    <x v="5"/>
    <x v="0"/>
    <x v="0"/>
    <s v="PBCS0662"/>
    <x v="2"/>
    <n v="7"/>
  </r>
  <r>
    <n v="663"/>
    <s v="PBOR00667"/>
    <s v="PBOR00663"/>
    <s v="Kirtida Raval"/>
    <x v="46"/>
    <x v="1"/>
    <x v="1"/>
    <x v="0"/>
    <s v="PBCS0663"/>
    <x v="0"/>
    <n v="10"/>
  </r>
  <r>
    <n v="664"/>
    <s v="PBOR00668"/>
    <s v="PBOR00664"/>
    <s v="Lavanya Agate"/>
    <x v="69"/>
    <x v="0"/>
    <x v="1"/>
    <x v="0"/>
    <s v="PBCS0664"/>
    <x v="1"/>
    <n v="9"/>
  </r>
  <r>
    <n v="665"/>
    <s v="PBOR00669"/>
    <s v="PBOR00665"/>
    <s v="Dhruv Sengupta"/>
    <x v="54"/>
    <x v="0"/>
    <x v="0"/>
    <x v="0"/>
    <s v="PBCS0665"/>
    <x v="2"/>
    <n v="8"/>
  </r>
  <r>
    <n v="666"/>
    <s v="PBOR00670"/>
    <s v="PBOR00666"/>
    <s v="Akshay Oak"/>
    <x v="71"/>
    <x v="6"/>
    <x v="1"/>
    <x v="0"/>
    <s v="PBCS0666"/>
    <x v="0"/>
    <n v="7"/>
  </r>
  <r>
    <n v="667"/>
    <s v="PBOR00671"/>
    <s v="PBOR00667"/>
    <s v="Apurva Suri"/>
    <x v="48"/>
    <x v="4"/>
    <x v="0"/>
    <x v="0"/>
    <s v="PBCS0667"/>
    <x v="1"/>
    <n v="7"/>
  </r>
  <r>
    <n v="668"/>
    <s v="PBOR00672"/>
    <s v="PBOR00668"/>
    <s v="Akshay Bal"/>
    <x v="37"/>
    <x v="5"/>
    <x v="1"/>
    <x v="0"/>
    <s v="PBCS0668"/>
    <x v="2"/>
    <n v="7"/>
  </r>
  <r>
    <n v="669"/>
    <s v="PBOR00673"/>
    <s v="PBOR00669"/>
    <s v="Kavika Lall"/>
    <x v="49"/>
    <x v="2"/>
    <x v="1"/>
    <x v="0"/>
    <s v="PBCS0669"/>
    <x v="0"/>
    <n v="10"/>
  </r>
  <r>
    <n v="670"/>
    <s v="PBOR00674"/>
    <s v="PBOR00670"/>
    <s v="Avinash Kale"/>
    <x v="50"/>
    <x v="5"/>
    <x v="0"/>
    <x v="0"/>
    <s v="PBCS0670"/>
    <x v="1"/>
    <n v="7"/>
  </r>
  <r>
    <n v="671"/>
    <s v="PBOR00675"/>
    <s v="PBOR00671"/>
    <s v="Valini Grover"/>
    <x v="67"/>
    <x v="6"/>
    <x v="1"/>
    <x v="0"/>
    <s v="PBCS0671"/>
    <x v="2"/>
    <n v="10"/>
  </r>
  <r>
    <n v="672"/>
    <s v="PBOR00676"/>
    <s v="PBOR00672"/>
    <s v="Anjali Dora"/>
    <x v="68"/>
    <x v="5"/>
    <x v="1"/>
    <x v="0"/>
    <s v="PBCS0672"/>
    <x v="0"/>
    <n v="9"/>
  </r>
  <r>
    <n v="673"/>
    <s v="PBOR00677"/>
    <s v="PBOR00673"/>
    <s v="Sam"/>
    <x v="68"/>
    <x v="5"/>
    <x v="0"/>
    <x v="1"/>
    <s v="PBCS0673"/>
    <x v="1"/>
    <n v="10"/>
  </r>
  <r>
    <n v="674"/>
    <s v="PBOR00678"/>
    <s v="PBOR00674"/>
    <s v="Simma Raj"/>
    <x v="47"/>
    <x v="2"/>
    <x v="1"/>
    <x v="0"/>
    <s v="PBCS0674"/>
    <x v="2"/>
    <n v="8"/>
  </r>
  <r>
    <n v="675"/>
    <s v="PBOR00679"/>
    <s v="PBOR00675"/>
    <s v="Aditya Singh"/>
    <x v="69"/>
    <x v="0"/>
    <x v="0"/>
    <x v="0"/>
    <s v="PBCS0675"/>
    <x v="0"/>
    <n v="9"/>
  </r>
  <r>
    <n v="676"/>
    <s v="PBOR00680"/>
    <s v="PBOR00676"/>
    <s v="Julian Richard Samson"/>
    <x v="77"/>
    <x v="3"/>
    <x v="1"/>
    <x v="0"/>
    <s v="PBCS0676"/>
    <x v="1"/>
    <n v="9"/>
  </r>
  <r>
    <n v="677"/>
    <s v="PBOR00681"/>
    <s v="PBOR00677"/>
    <s v="Savitri Kala"/>
    <x v="41"/>
    <x v="0"/>
    <x v="0"/>
    <x v="0"/>
    <s v="PBCS0677"/>
    <x v="2"/>
    <n v="8"/>
  </r>
  <r>
    <n v="678"/>
    <s v="PBOR00682"/>
    <s v="PBOR00678"/>
    <s v="Pratyush Trivedi"/>
    <x v="69"/>
    <x v="0"/>
    <x v="1"/>
    <x v="0"/>
    <s v="PBCS0678"/>
    <x v="0"/>
    <n v="7"/>
  </r>
  <r>
    <n v="679"/>
    <s v="PBOR00683"/>
    <s v="PBOR00679"/>
    <s v="Adhya Garg"/>
    <x v="63"/>
    <x v="3"/>
    <x v="2"/>
    <x v="1"/>
    <s v="PBCS0679"/>
    <x v="1"/>
    <n v="10"/>
  </r>
  <r>
    <n v="680"/>
    <s v="PBOR00684"/>
    <s v="PBOR00680"/>
    <s v="Adhya Garg"/>
    <x v="41"/>
    <x v="0"/>
    <x v="0"/>
    <x v="0"/>
    <s v="PBCS0680"/>
    <x v="2"/>
    <n v="8"/>
  </r>
  <r>
    <n v="681"/>
    <s v="PBOR00685"/>
    <s v="PBOR00681"/>
    <s v="Pranav Bhatnagar"/>
    <x v="45"/>
    <x v="6"/>
    <x v="1"/>
    <x v="0"/>
    <s v="PBCS0681"/>
    <x v="0"/>
    <n v="10"/>
  </r>
  <r>
    <n v="682"/>
    <s v="PBOR00686"/>
    <s v="PBOR00682"/>
    <s v="Kalpana Bali"/>
    <x v="57"/>
    <x v="3"/>
    <x v="1"/>
    <x v="0"/>
    <s v="PBCS0682"/>
    <x v="1"/>
    <n v="7"/>
  </r>
  <r>
    <n v="683"/>
    <s v="PBOR00687"/>
    <s v="PBOR00683"/>
    <s v="Apurva Suri"/>
    <x v="64"/>
    <x v="4"/>
    <x v="0"/>
    <x v="0"/>
    <s v="PBCS0683"/>
    <x v="2"/>
    <n v="7"/>
  </r>
  <r>
    <n v="684"/>
    <s v="PBOR00688"/>
    <s v="PBOR00684"/>
    <s v="Lata Chokshi"/>
    <x v="33"/>
    <x v="4"/>
    <x v="1"/>
    <x v="0"/>
    <s v="PBCS0684"/>
    <x v="0"/>
    <n v="10"/>
  </r>
  <r>
    <n v="685"/>
    <s v="PBOR00689"/>
    <s v="PBOR00685"/>
    <s v="Aalia Desai"/>
    <x v="40"/>
    <x v="5"/>
    <x v="0"/>
    <x v="0"/>
    <s v="PBCS0685"/>
    <x v="1"/>
    <n v="9"/>
  </r>
  <r>
    <n v="686"/>
    <s v="PBOR00690"/>
    <s v="PBOR00686"/>
    <s v="Roshan Bath"/>
    <x v="70"/>
    <x v="6"/>
    <x v="1"/>
    <x v="0"/>
    <s v="PBCS0686"/>
    <x v="2"/>
    <n v="9"/>
  </r>
  <r>
    <n v="687"/>
    <s v="PBOR00691"/>
    <s v="PBOR00687"/>
    <s v="Anjali Dora"/>
    <x v="55"/>
    <x v="3"/>
    <x v="1"/>
    <x v="0"/>
    <s v="PBCS0687"/>
    <x v="0"/>
    <n v="7"/>
  </r>
  <r>
    <n v="688"/>
    <s v="PBOR00692"/>
    <s v="PBOR00688"/>
    <s v="Sam"/>
    <x v="48"/>
    <x v="4"/>
    <x v="0"/>
    <x v="0"/>
    <s v="PBCS0688"/>
    <x v="1"/>
    <n v="10"/>
  </r>
  <r>
    <n v="689"/>
    <s v="PBOR00693"/>
    <s v="PBOR00689"/>
    <s v="Simma Raj"/>
    <x v="78"/>
    <x v="4"/>
    <x v="1"/>
    <x v="0"/>
    <s v="PBCS0689"/>
    <x v="2"/>
    <n v="7"/>
  </r>
  <r>
    <n v="690"/>
    <s v="PBOR00694"/>
    <s v="PBOR00690"/>
    <s v="Aditya Singh"/>
    <x v="65"/>
    <x v="6"/>
    <x v="1"/>
    <x v="0"/>
    <s v="PBCS0690"/>
    <x v="0"/>
    <n v="7"/>
  </r>
  <r>
    <n v="691"/>
    <s v="PBOR00695"/>
    <s v="PBOR00691"/>
    <s v="Julian Richard Samson"/>
    <x v="80"/>
    <x v="5"/>
    <x v="0"/>
    <x v="0"/>
    <s v="PBCS0691"/>
    <x v="1"/>
    <n v="8"/>
  </r>
  <r>
    <n v="692"/>
    <s v="PBOR00696"/>
    <s v="PBOR00692"/>
    <s v="Savitri Kala"/>
    <x v="42"/>
    <x v="0"/>
    <x v="1"/>
    <x v="0"/>
    <s v="PBCS0692"/>
    <x v="2"/>
    <n v="7"/>
  </r>
  <r>
    <n v="693"/>
    <s v="PBOR00697"/>
    <s v="PBOR00693"/>
    <s v="Pratyush Trivedi"/>
    <x v="21"/>
    <x v="0"/>
    <x v="0"/>
    <x v="0"/>
    <s v="PBCS0693"/>
    <x v="0"/>
    <n v="10"/>
  </r>
  <r>
    <n v="694"/>
    <s v="PBOR00698"/>
    <s v="PBOR00694"/>
    <s v="Adhya Garg"/>
    <x v="30"/>
    <x v="4"/>
    <x v="1"/>
    <x v="0"/>
    <s v="PBCS0694"/>
    <x v="1"/>
    <n v="7"/>
  </r>
  <r>
    <n v="695"/>
    <s v="PBOR00699"/>
    <s v="PBOR00695"/>
    <s v="Adhya Garg"/>
    <x v="17"/>
    <x v="2"/>
    <x v="0"/>
    <x v="0"/>
    <s v="PBCS0695"/>
    <x v="2"/>
    <n v="10"/>
  </r>
  <r>
    <n v="696"/>
    <s v="PBOR00700"/>
    <s v="PBOR00696"/>
    <s v="Pranav Bhatnagar"/>
    <x v="48"/>
    <x v="4"/>
    <x v="1"/>
    <x v="0"/>
    <s v="PBCS0696"/>
    <x v="0"/>
    <n v="7"/>
  </r>
  <r>
    <n v="697"/>
    <s v="PBOR00701"/>
    <s v="PBOR00697"/>
    <s v="Pratyush Trivedi"/>
    <x v="17"/>
    <x v="2"/>
    <x v="2"/>
    <x v="0"/>
    <s v="PBCS0697"/>
    <x v="1"/>
    <n v="9"/>
  </r>
  <r>
    <n v="698"/>
    <s v="PBOR00702"/>
    <s v="PBOR00698"/>
    <s v="Apurva Suri"/>
    <x v="75"/>
    <x v="1"/>
    <x v="0"/>
    <x v="0"/>
    <s v="PBCS0698"/>
    <x v="2"/>
    <n v="7"/>
  </r>
  <r>
    <n v="699"/>
    <s v="PBOR00703"/>
    <s v="PBOR00699"/>
    <s v="Lata Chokshi"/>
    <x v="44"/>
    <x v="2"/>
    <x v="1"/>
    <x v="0"/>
    <s v="PBCS0699"/>
    <x v="0"/>
    <n v="8"/>
  </r>
  <r>
    <n v="700"/>
    <s v="PBOR00704"/>
    <s v="PBOR00700"/>
    <s v="Aalia Desai"/>
    <x v="41"/>
    <x v="0"/>
    <x v="1"/>
    <x v="0"/>
    <s v="PBCS0700"/>
    <x v="0"/>
    <n v="10"/>
  </r>
  <r>
    <n v="701"/>
    <s v="PBOR00705"/>
    <s v="PBOR00701"/>
    <s v="Roshan Bath"/>
    <x v="37"/>
    <x v="5"/>
    <x v="0"/>
    <x v="1"/>
    <s v="PBCS0701"/>
    <x v="0"/>
    <n v="9"/>
  </r>
  <r>
    <n v="702"/>
    <s v="PBOR00706"/>
    <s v="PBOR00702"/>
    <s v="Pratyush Trivedi"/>
    <x v="65"/>
    <x v="6"/>
    <x v="1"/>
    <x v="0"/>
    <s v="PBCS0702"/>
    <x v="1"/>
    <n v="7"/>
  </r>
  <r>
    <n v="703"/>
    <s v="PBOR00707"/>
    <s v="PBOR00703"/>
    <s v="Dinesh Sharma"/>
    <x v="40"/>
    <x v="5"/>
    <x v="0"/>
    <x v="0"/>
    <s v="PBCS0703"/>
    <x v="2"/>
    <n v="8"/>
  </r>
  <r>
    <n v="704"/>
    <s v="PBOR00708"/>
    <s v="PBOR00704"/>
    <s v="Lata Chokshi"/>
    <x v="26"/>
    <x v="1"/>
    <x v="1"/>
    <x v="0"/>
    <s v="PBCS0704"/>
    <x v="0"/>
    <n v="7"/>
  </r>
  <r>
    <n v="705"/>
    <s v="PBOR00709"/>
    <s v="PBOR00705"/>
    <s v="Savitri Kala"/>
    <x v="46"/>
    <x v="1"/>
    <x v="1"/>
    <x v="0"/>
    <s v="PBCS0705"/>
    <x v="1"/>
    <n v="9"/>
  </r>
  <r>
    <n v="706"/>
    <s v="PBOR00710"/>
    <s v="PBOR00706"/>
    <s v="Nitya Sandhu"/>
    <x v="82"/>
    <x v="5"/>
    <x v="0"/>
    <x v="0"/>
    <s v="PBCS0706"/>
    <x v="2"/>
    <n v="10"/>
  </r>
  <r>
    <n v="707"/>
    <s v="PBOR00711"/>
    <s v="PBOR00707"/>
    <s v="Shanta Swamy"/>
    <x v="56"/>
    <x v="4"/>
    <x v="1"/>
    <x v="1"/>
    <s v="PBCS0707"/>
    <x v="0"/>
    <n v="7"/>
  </r>
  <r>
    <n v="708"/>
    <s v="PBOR00712"/>
    <s v="PBOR00708"/>
    <s v="Viaan Kale"/>
    <x v="62"/>
    <x v="3"/>
    <x v="1"/>
    <x v="0"/>
    <s v="PBCS0708"/>
    <x v="1"/>
    <n v="7"/>
  </r>
  <r>
    <n v="709"/>
    <s v="PBOR00713"/>
    <s v="PBOR00709"/>
    <s v="Disha Tank"/>
    <x v="74"/>
    <x v="5"/>
    <x v="0"/>
    <x v="0"/>
    <s v="PBCS0709"/>
    <x v="2"/>
    <n v="7"/>
  </r>
  <r>
    <n v="710"/>
    <s v="PBOR00714"/>
    <s v="PBOR00710"/>
    <s v="Aaloak Naidu"/>
    <x v="26"/>
    <x v="1"/>
    <x v="1"/>
    <x v="0"/>
    <s v="PBCS0710"/>
    <x v="0"/>
    <n v="9"/>
  </r>
  <r>
    <n v="711"/>
    <s v="PBOR00715"/>
    <s v="PBOR00711"/>
    <s v="Nirmal Bahl"/>
    <x v="43"/>
    <x v="3"/>
    <x v="0"/>
    <x v="0"/>
    <s v="PBCS0711"/>
    <x v="1"/>
    <n v="10"/>
  </r>
  <r>
    <n v="712"/>
    <s v="PBOR00716"/>
    <s v="PBOR00712"/>
    <s v="Saral Narang"/>
    <x v="57"/>
    <x v="3"/>
    <x v="1"/>
    <x v="0"/>
    <s v="PBCS0712"/>
    <x v="2"/>
    <n v="7"/>
  </r>
  <r>
    <n v="713"/>
    <s v="PBOR00717"/>
    <s v="PBOR00713"/>
    <s v="Priya Aurora"/>
    <x v="40"/>
    <x v="5"/>
    <x v="0"/>
    <x v="0"/>
    <s v="PBCS0713"/>
    <x v="0"/>
    <n v="7"/>
  </r>
  <r>
    <n v="714"/>
    <s v="PBOR00718"/>
    <s v="PBOR00714"/>
    <s v="Sharma Kar"/>
    <x v="32"/>
    <x v="6"/>
    <x v="1"/>
    <x v="0"/>
    <s v="PBCS0714"/>
    <x v="1"/>
    <n v="8"/>
  </r>
  <r>
    <n v="715"/>
    <s v="PBOR00719"/>
    <s v="PBOR00715"/>
    <s v="Lakshmi Boase"/>
    <x v="33"/>
    <x v="4"/>
    <x v="2"/>
    <x v="0"/>
    <s v="PBCS0715"/>
    <x v="2"/>
    <n v="8"/>
  </r>
  <r>
    <n v="716"/>
    <s v="PBOR00720"/>
    <s v="PBOR00716"/>
    <s v="Jagan Choudhury"/>
    <x v="49"/>
    <x v="2"/>
    <x v="0"/>
    <x v="0"/>
    <s v="PBCS0716"/>
    <x v="0"/>
    <n v="10"/>
  </r>
  <r>
    <n v="717"/>
    <s v="PBOR00721"/>
    <s v="PBOR00717"/>
    <s v="Anit Sachdev"/>
    <x v="33"/>
    <x v="4"/>
    <x v="1"/>
    <x v="0"/>
    <s v="PBCS0717"/>
    <x v="1"/>
    <n v="9"/>
  </r>
  <r>
    <n v="718"/>
    <s v="PBOR00722"/>
    <s v="PBOR00718"/>
    <s v="Ritu Manne"/>
    <x v="79"/>
    <x v="1"/>
    <x v="1"/>
    <x v="0"/>
    <s v="PBCS0718"/>
    <x v="2"/>
    <n v="9"/>
  </r>
  <r>
    <n v="719"/>
    <s v="PBOR00723"/>
    <s v="PBOR00719"/>
    <s v="Aditya Ganesh"/>
    <x v="82"/>
    <x v="5"/>
    <x v="0"/>
    <x v="0"/>
    <s v="PBCS0719"/>
    <x v="0"/>
    <n v="7"/>
  </r>
  <r>
    <n v="720"/>
    <s v="PBOR00724"/>
    <s v="PBOR00720"/>
    <s v="Roshan Bath"/>
    <x v="42"/>
    <x v="0"/>
    <x v="1"/>
    <x v="0"/>
    <s v="PBCS0720"/>
    <x v="1"/>
    <n v="10"/>
  </r>
  <r>
    <n v="721"/>
    <s v="PBOR00725"/>
    <s v="PBOR00721"/>
    <s v="Aaloak Naidu"/>
    <x v="58"/>
    <x v="2"/>
    <x v="0"/>
    <x v="0"/>
    <s v="PBCS0721"/>
    <x v="2"/>
    <n v="7"/>
  </r>
  <r>
    <n v="722"/>
    <s v="PBOR00726"/>
    <s v="PBOR00722"/>
    <s v="Lakshmi Boase"/>
    <x v="63"/>
    <x v="3"/>
    <x v="1"/>
    <x v="0"/>
    <s v="PBCS0722"/>
    <x v="0"/>
    <n v="7"/>
  </r>
  <r>
    <n v="723"/>
    <s v="PBOR00727"/>
    <s v="PBOR00723"/>
    <s v="Savitri Kala"/>
    <x v="72"/>
    <x v="1"/>
    <x v="1"/>
    <x v="0"/>
    <s v="PBCS0723"/>
    <x v="1"/>
    <n v="10"/>
  </r>
  <r>
    <n v="724"/>
    <s v="PBOR00728"/>
    <s v="PBOR00724"/>
    <s v="Dinesh Sharma"/>
    <x v="79"/>
    <x v="1"/>
    <x v="0"/>
    <x v="0"/>
    <s v="PBCS0724"/>
    <x v="2"/>
    <n v="7"/>
  </r>
  <r>
    <n v="725"/>
    <s v="PBOR00729"/>
    <s v="PBOR00725"/>
    <s v="Anit Sachdev"/>
    <x v="17"/>
    <x v="2"/>
    <x v="1"/>
    <x v="0"/>
    <s v="PBCS0725"/>
    <x v="0"/>
    <n v="10"/>
  </r>
  <r>
    <n v="726"/>
    <s v="PBOR00730"/>
    <s v="PBOR00726"/>
    <s v="Ritu Manne"/>
    <x v="52"/>
    <x v="1"/>
    <x v="1"/>
    <x v="0"/>
    <s v="PBCS0726"/>
    <x v="1"/>
    <n v="9"/>
  </r>
  <r>
    <n v="727"/>
    <s v="PBOR00731"/>
    <s v="PBOR00727"/>
    <s v="Rajni Sood"/>
    <x v="74"/>
    <x v="5"/>
    <x v="0"/>
    <x v="0"/>
    <s v="PBCS0727"/>
    <x v="2"/>
    <n v="10"/>
  </r>
  <r>
    <n v="728"/>
    <s v="PBOR00732"/>
    <s v="PBOR00728"/>
    <s v="Kirtida Raval"/>
    <x v="75"/>
    <x v="1"/>
    <x v="1"/>
    <x v="0"/>
    <s v="PBCS0728"/>
    <x v="0"/>
    <n v="7"/>
  </r>
  <r>
    <n v="729"/>
    <s v="PBOR00733"/>
    <s v="PBOR00729"/>
    <s v="Lavanya Agate"/>
    <x v="57"/>
    <x v="3"/>
    <x v="0"/>
    <x v="1"/>
    <s v="PBCS0729"/>
    <x v="1"/>
    <n v="10"/>
  </r>
  <r>
    <n v="730"/>
    <s v="PBOR00734"/>
    <s v="PBOR00730"/>
    <s v="Dhruv Sengupta"/>
    <x v="38"/>
    <x v="3"/>
    <x v="1"/>
    <x v="0"/>
    <s v="PBCS0730"/>
    <x v="2"/>
    <n v="10"/>
  </r>
  <r>
    <n v="731"/>
    <s v="PBOR00735"/>
    <s v="PBOR00731"/>
    <s v="Akshay Oak"/>
    <x v="53"/>
    <x v="4"/>
    <x v="0"/>
    <x v="0"/>
    <s v="PBCS0731"/>
    <x v="0"/>
    <n v="8"/>
  </r>
  <r>
    <n v="732"/>
    <s v="PBOR00736"/>
    <s v="PBOR00732"/>
    <s v="Malini Murty"/>
    <x v="78"/>
    <x v="4"/>
    <x v="1"/>
    <x v="0"/>
    <s v="PBCS0732"/>
    <x v="1"/>
    <n v="10"/>
  </r>
  <r>
    <n v="733"/>
    <s v="PBOR00737"/>
    <s v="PBOR00733"/>
    <s v="Akshay Bal"/>
    <x v="82"/>
    <x v="5"/>
    <x v="1"/>
    <x v="0"/>
    <s v="PBCS0733"/>
    <x v="2"/>
    <n v="9"/>
  </r>
  <r>
    <n v="734"/>
    <s v="PBOR00738"/>
    <s v="PBOR00734"/>
    <s v="Kavika Lall"/>
    <x v="61"/>
    <x v="1"/>
    <x v="0"/>
    <x v="0"/>
    <s v="PBCS0734"/>
    <x v="0"/>
    <n v="9"/>
  </r>
  <r>
    <n v="735"/>
    <s v="PBOR00739"/>
    <s v="PBOR00735"/>
    <s v="Disha Tank"/>
    <x v="21"/>
    <x v="0"/>
    <x v="1"/>
    <x v="1"/>
    <s v="PBCS0735"/>
    <x v="1"/>
    <n v="9"/>
  </r>
  <r>
    <n v="736"/>
    <s v="PBOR00740"/>
    <s v="PBOR00736"/>
    <s v="Aaloak Naidu"/>
    <x v="32"/>
    <x v="6"/>
    <x v="0"/>
    <x v="0"/>
    <s v="PBCS0736"/>
    <x v="2"/>
    <n v="10"/>
  </r>
  <r>
    <n v="737"/>
    <s v="PBOR00741"/>
    <s v="PBOR00737"/>
    <s v="Nirmal Bahl"/>
    <x v="54"/>
    <x v="0"/>
    <x v="1"/>
    <x v="0"/>
    <s v="PBCS0737"/>
    <x v="0"/>
    <n v="9"/>
  </r>
  <r>
    <n v="738"/>
    <s v="PBOR00742"/>
    <s v="PBOR00738"/>
    <s v="Saral Narang"/>
    <x v="70"/>
    <x v="6"/>
    <x v="0"/>
    <x v="0"/>
    <s v="PBCS0738"/>
    <x v="1"/>
    <n v="10"/>
  </r>
  <r>
    <n v="739"/>
    <s v="PBOR00743"/>
    <s v="PBOR00739"/>
    <s v="Priya Aurora"/>
    <x v="30"/>
    <x v="4"/>
    <x v="1"/>
    <x v="0"/>
    <s v="PBCS0739"/>
    <x v="2"/>
    <n v="9"/>
  </r>
  <r>
    <n v="740"/>
    <s v="PBOR00744"/>
    <s v="PBOR00740"/>
    <s v="Sharma Kar"/>
    <x v="71"/>
    <x v="6"/>
    <x v="2"/>
    <x v="0"/>
    <s v="PBCS0740"/>
    <x v="0"/>
    <n v="8"/>
  </r>
  <r>
    <n v="741"/>
    <s v="PBOR00745"/>
    <s v="PBOR00741"/>
    <s v="Lakshmi Boase"/>
    <x v="82"/>
    <x v="5"/>
    <x v="0"/>
    <x v="0"/>
    <s v="PBCS0741"/>
    <x v="1"/>
    <n v="7"/>
  </r>
  <r>
    <n v="742"/>
    <s v="PBOR00746"/>
    <s v="PBOR00742"/>
    <s v="Jagan Choudhury"/>
    <x v="67"/>
    <x v="6"/>
    <x v="1"/>
    <x v="0"/>
    <s v="PBCS0742"/>
    <x v="2"/>
    <n v="10"/>
  </r>
  <r>
    <n v="743"/>
    <s v="PBOR00747"/>
    <s v="PBOR00743"/>
    <s v="Anit Sachdev"/>
    <x v="43"/>
    <x v="3"/>
    <x v="1"/>
    <x v="0"/>
    <s v="PBCS0743"/>
    <x v="0"/>
    <n v="7"/>
  </r>
  <r>
    <n v="744"/>
    <s v="PBOR00748"/>
    <s v="PBOR00744"/>
    <s v="Ritu Manne"/>
    <x v="52"/>
    <x v="1"/>
    <x v="0"/>
    <x v="0"/>
    <s v="PBCS0744"/>
    <x v="1"/>
    <n v="8"/>
  </r>
  <r>
    <n v="745"/>
    <s v="PBOR00749"/>
    <s v="PBOR00745"/>
    <s v="Sam"/>
    <x v="41"/>
    <x v="0"/>
    <x v="1"/>
    <x v="0"/>
    <s v="PBCS0745"/>
    <x v="2"/>
    <n v="9"/>
  </r>
  <r>
    <n v="746"/>
    <s v="PBOR00750"/>
    <s v="PBOR00746"/>
    <s v="Simma Raj"/>
    <x v="63"/>
    <x v="3"/>
    <x v="0"/>
    <x v="0"/>
    <s v="PBCS0746"/>
    <x v="0"/>
    <n v="9"/>
  </r>
  <r>
    <n v="747"/>
    <s v="PBOR00751"/>
    <s v="PBOR00747"/>
    <s v="Aditya Singh"/>
    <x v="63"/>
    <x v="3"/>
    <x v="1"/>
    <x v="0"/>
    <s v="PBCS0747"/>
    <x v="1"/>
    <n v="9"/>
  </r>
  <r>
    <n v="748"/>
    <s v="PBOR00752"/>
    <s v="PBOR00748"/>
    <s v="Julian Richard Samson"/>
    <x v="74"/>
    <x v="5"/>
    <x v="1"/>
    <x v="0"/>
    <s v="PBCS0748"/>
    <x v="2"/>
    <n v="9"/>
  </r>
  <r>
    <n v="749"/>
    <s v="PBOR00753"/>
    <s v="PBOR00749"/>
    <s v="Savitri Kala"/>
    <x v="80"/>
    <x v="5"/>
    <x v="0"/>
    <x v="0"/>
    <s v="PBCS0749"/>
    <x v="0"/>
    <n v="9"/>
  </r>
  <r>
    <n v="750"/>
    <s v="PBOR00754"/>
    <s v="PBOR00750"/>
    <s v="Pratyush Trivedi"/>
    <x v="37"/>
    <x v="5"/>
    <x v="1"/>
    <x v="0"/>
    <s v="PBCS0750"/>
    <x v="0"/>
    <n v="7"/>
  </r>
  <r>
    <n v="751"/>
    <s v="PBOR00755"/>
    <s v="PBOR00751"/>
    <s v="Sam"/>
    <x v="58"/>
    <x v="2"/>
    <x v="0"/>
    <x v="0"/>
    <s v="PBCS0751"/>
    <x v="0"/>
    <n v="9"/>
  </r>
  <r>
    <n v="752"/>
    <s v="PBOR00756"/>
    <s v="PBOR00752"/>
    <s v="Simma Raj"/>
    <x v="67"/>
    <x v="6"/>
    <x v="1"/>
    <x v="0"/>
    <s v="PBCS0752"/>
    <x v="1"/>
    <n v="7"/>
  </r>
  <r>
    <n v="753"/>
    <s v="PBOR00757"/>
    <s v="PBOR00753"/>
    <s v="Aditya Singh"/>
    <x v="45"/>
    <x v="6"/>
    <x v="2"/>
    <x v="1"/>
    <s v="PBCS0753"/>
    <x v="2"/>
    <n v="8"/>
  </r>
  <r>
    <n v="754"/>
    <s v="PBOR00758"/>
    <s v="PBOR00754"/>
    <s v="Julian Richard Samson"/>
    <x v="77"/>
    <x v="3"/>
    <x v="0"/>
    <x v="0"/>
    <s v="PBCS0754"/>
    <x v="0"/>
    <n v="6"/>
  </r>
  <r>
    <n v="755"/>
    <s v="PBOR00759"/>
    <s v="PBOR00755"/>
    <s v="Savitri Kala"/>
    <x v="39"/>
    <x v="6"/>
    <x v="1"/>
    <x v="0"/>
    <s v="PBCS0755"/>
    <x v="1"/>
    <n v="2"/>
  </r>
  <r>
    <n v="756"/>
    <s v="PBOR00760"/>
    <s v="PBOR00756"/>
    <s v="Pratyush Trivedi"/>
    <x v="17"/>
    <x v="2"/>
    <x v="1"/>
    <x v="0"/>
    <s v="PBCS0756"/>
    <x v="2"/>
    <n v="4"/>
  </r>
  <r>
    <n v="757"/>
    <s v="PBOR00761"/>
    <s v="PBOR00757"/>
    <s v="Adhya Garg"/>
    <x v="74"/>
    <x v="5"/>
    <x v="0"/>
    <x v="0"/>
    <s v="PBCS0757"/>
    <x v="0"/>
    <n v="1"/>
  </r>
  <r>
    <n v="758"/>
    <s v="PBOR00762"/>
    <s v="PBOR00758"/>
    <s v="Adhya Garg"/>
    <x v="26"/>
    <x v="1"/>
    <x v="1"/>
    <x v="0"/>
    <s v="PBCS0758"/>
    <x v="1"/>
    <n v="9"/>
  </r>
  <r>
    <n v="759"/>
    <s v="PBOR00763"/>
    <s v="PBOR00759"/>
    <s v="Pranav Bhatnagar"/>
    <x v="48"/>
    <x v="4"/>
    <x v="1"/>
    <x v="1"/>
    <s v="PBCS0759"/>
    <x v="2"/>
    <n v="6"/>
  </r>
  <r>
    <n v="760"/>
    <s v="PBOR00764"/>
    <s v="PBOR00760"/>
    <s v="Pratyush Trivedi"/>
    <x v="58"/>
    <x v="2"/>
    <x v="0"/>
    <x v="0"/>
    <s v="PBCS0760"/>
    <x v="0"/>
    <n v="9"/>
  </r>
  <r>
    <n v="761"/>
    <s v="PBOR00765"/>
    <s v="PBOR00761"/>
    <s v="Apurva Suri"/>
    <x v="74"/>
    <x v="5"/>
    <x v="1"/>
    <x v="0"/>
    <s v="PBCS0761"/>
    <x v="1"/>
    <n v="9"/>
  </r>
  <r>
    <n v="762"/>
    <s v="PBOR00766"/>
    <s v="PBOR00762"/>
    <s v="Lata Chokshi"/>
    <x v="50"/>
    <x v="5"/>
    <x v="2"/>
    <x v="0"/>
    <s v="PBCS0762"/>
    <x v="2"/>
    <n v="3"/>
  </r>
  <r>
    <n v="763"/>
    <s v="PBOR00767"/>
    <s v="PBOR00763"/>
    <s v="Aalia Desai"/>
    <x v="49"/>
    <x v="2"/>
    <x v="0"/>
    <x v="0"/>
    <s v="PBCS0763"/>
    <x v="0"/>
    <n v="2"/>
  </r>
  <r>
    <n v="764"/>
    <s v="PBOR00768"/>
    <s v="PBOR00764"/>
    <s v="Roshan Bath"/>
    <x v="46"/>
    <x v="1"/>
    <x v="1"/>
    <x v="0"/>
    <s v="PBCS0764"/>
    <x v="1"/>
    <n v="3"/>
  </r>
  <r>
    <n v="765"/>
    <s v="PBOR00769"/>
    <s v="PBOR00765"/>
    <s v="Pratyush Trivedi"/>
    <x v="38"/>
    <x v="3"/>
    <x v="2"/>
    <x v="1"/>
    <s v="PBCS0765"/>
    <x v="2"/>
    <n v="10"/>
  </r>
  <r>
    <n v="766"/>
    <s v="PBOR00770"/>
    <s v="PBOR00766"/>
    <s v="Dinesh Sharma"/>
    <x v="80"/>
    <x v="5"/>
    <x v="0"/>
    <x v="0"/>
    <s v="PBCS0766"/>
    <x v="0"/>
    <n v="3"/>
  </r>
  <r>
    <n v="767"/>
    <s v="PBOR00771"/>
    <s v="PBOR00767"/>
    <s v="Lata Chokshi"/>
    <x v="42"/>
    <x v="0"/>
    <x v="1"/>
    <x v="0"/>
    <s v="PBCS0767"/>
    <x v="1"/>
    <n v="1"/>
  </r>
  <r>
    <n v="768"/>
    <s v="PBOR00772"/>
    <s v="PBOR00768"/>
    <s v="Savitri Kala"/>
    <x v="79"/>
    <x v="1"/>
    <x v="2"/>
    <x v="0"/>
    <s v="PBCS0768"/>
    <x v="2"/>
    <n v="5"/>
  </r>
  <r>
    <n v="769"/>
    <s v="PBOR00773"/>
    <s v="PBOR00769"/>
    <s v="Nitya Sandhu"/>
    <x v="46"/>
    <x v="1"/>
    <x v="0"/>
    <x v="0"/>
    <s v="PBCS0769"/>
    <x v="0"/>
    <n v="1"/>
  </r>
  <r>
    <n v="770"/>
    <s v="PBOR00774"/>
    <s v="PBOR00770"/>
    <s v="Shanta Swamy"/>
    <x v="42"/>
    <x v="0"/>
    <x v="1"/>
    <x v="0"/>
    <s v="PBCS0770"/>
    <x v="1"/>
    <n v="5"/>
  </r>
  <r>
    <n v="771"/>
    <s v="PBOR00775"/>
    <s v="PBOR00771"/>
    <s v="Viaan Kale"/>
    <x v="47"/>
    <x v="2"/>
    <x v="1"/>
    <x v="1"/>
    <s v="PBCS0771"/>
    <x v="2"/>
    <n v="5"/>
  </r>
  <r>
    <n v="772"/>
    <s v="PBOR00776"/>
    <s v="PBOR00772"/>
    <s v="Disha Tank"/>
    <x v="47"/>
    <x v="2"/>
    <x v="0"/>
    <x v="0"/>
    <s v="PBCS0772"/>
    <x v="0"/>
    <n v="3"/>
  </r>
  <r>
    <n v="773"/>
    <s v="PBOR00777"/>
    <s v="PBOR00773"/>
    <s v="Aaloak Naidu"/>
    <x v="19"/>
    <x v="5"/>
    <x v="1"/>
    <x v="0"/>
    <s v="PBCS0773"/>
    <x v="1"/>
    <n v="3"/>
  </r>
  <r>
    <n v="774"/>
    <s v="PBOR00778"/>
    <s v="PBOR00774"/>
    <s v="Nirmal Bahl"/>
    <x v="80"/>
    <x v="5"/>
    <x v="2"/>
    <x v="0"/>
    <s v="PBCS0774"/>
    <x v="2"/>
    <n v="7"/>
  </r>
  <r>
    <n v="775"/>
    <s v="PBOR00779"/>
    <s v="PBOR00775"/>
    <s v="Saral Narang"/>
    <x v="54"/>
    <x v="0"/>
    <x v="0"/>
    <x v="0"/>
    <s v="PBCS0775"/>
    <x v="0"/>
    <n v="4"/>
  </r>
  <r>
    <n v="776"/>
    <s v="PBOR00780"/>
    <s v="PBOR00776"/>
    <s v="Priya Aurora"/>
    <x v="43"/>
    <x v="3"/>
    <x v="1"/>
    <x v="0"/>
    <s v="PBCS0776"/>
    <x v="1"/>
    <n v="3"/>
  </r>
  <r>
    <n v="777"/>
    <s v="PBOR00781"/>
    <s v="PBOR00777"/>
    <s v="Sharma Kar"/>
    <x v="81"/>
    <x v="2"/>
    <x v="2"/>
    <x v="1"/>
    <s v="PBCS0777"/>
    <x v="2"/>
    <n v="8"/>
  </r>
  <r>
    <n v="778"/>
    <s v="PBOR00782"/>
    <s v="PBOR00778"/>
    <s v="Lakshmi Boase"/>
    <x v="48"/>
    <x v="4"/>
    <x v="0"/>
    <x v="0"/>
    <s v="PBCS0778"/>
    <x v="0"/>
    <n v="2"/>
  </r>
  <r>
    <n v="779"/>
    <s v="PBOR00783"/>
    <s v="PBOR00779"/>
    <s v="Jagan Choudhury"/>
    <x v="37"/>
    <x v="5"/>
    <x v="1"/>
    <x v="0"/>
    <s v="PBCS0779"/>
    <x v="1"/>
    <n v="9"/>
  </r>
  <r>
    <n v="780"/>
    <s v="PBOR00784"/>
    <s v="PBOR00780"/>
    <s v="Anit Sachdev"/>
    <x v="66"/>
    <x v="1"/>
    <x v="2"/>
    <x v="0"/>
    <s v="PBCS0780"/>
    <x v="2"/>
    <n v="6"/>
  </r>
  <r>
    <n v="781"/>
    <s v="PBOR00785"/>
    <s v="PBOR00781"/>
    <s v="Ritu Manne"/>
    <x v="63"/>
    <x v="3"/>
    <x v="0"/>
    <x v="0"/>
    <s v="PBCS0781"/>
    <x v="0"/>
    <n v="7"/>
  </r>
  <r>
    <n v="782"/>
    <s v="PBOR00786"/>
    <s v="PBOR00782"/>
    <s v="Aditya Ganesh"/>
    <x v="39"/>
    <x v="6"/>
    <x v="1"/>
    <x v="0"/>
    <s v="PBCS0782"/>
    <x v="1"/>
    <n v="9"/>
  </r>
  <r>
    <n v="783"/>
    <s v="PBOR00787"/>
    <s v="PBOR00783"/>
    <s v="Roshan Bath"/>
    <x v="42"/>
    <x v="0"/>
    <x v="1"/>
    <x v="1"/>
    <s v="PBCS0783"/>
    <x v="2"/>
    <n v="2"/>
  </r>
  <r>
    <n v="784"/>
    <s v="PBOR00788"/>
    <s v="PBOR00784"/>
    <s v="Aaloak Naidu"/>
    <x v="30"/>
    <x v="4"/>
    <x v="0"/>
    <x v="0"/>
    <s v="PBCS0784"/>
    <x v="0"/>
    <n v="9"/>
  </r>
  <r>
    <n v="785"/>
    <s v="PBOR00789"/>
    <s v="PBOR00785"/>
    <s v="Lakshmi Boase"/>
    <x v="66"/>
    <x v="1"/>
    <x v="1"/>
    <x v="0"/>
    <s v="PBCS0785"/>
    <x v="1"/>
    <n v="10"/>
  </r>
  <r>
    <n v="786"/>
    <s v="PBOR00790"/>
    <s v="PBOR00786"/>
    <s v="Savitri Kala"/>
    <x v="42"/>
    <x v="0"/>
    <x v="2"/>
    <x v="0"/>
    <s v="PBCS0786"/>
    <x v="2"/>
    <n v="1"/>
  </r>
  <r>
    <n v="787"/>
    <s v="PBOR00791"/>
    <s v="PBOR00787"/>
    <s v="Dinesh Sharma"/>
    <x v="83"/>
    <x v="2"/>
    <x v="0"/>
    <x v="0"/>
    <s v="PBCS0787"/>
    <x v="0"/>
    <n v="1"/>
  </r>
  <r>
    <n v="788"/>
    <s v="PBOR00792"/>
    <s v="PBOR00788"/>
    <s v="Anit Sachdev"/>
    <x v="79"/>
    <x v="1"/>
    <x v="1"/>
    <x v="0"/>
    <s v="PBCS0788"/>
    <x v="1"/>
    <n v="10"/>
  </r>
  <r>
    <n v="789"/>
    <s v="PBOR00793"/>
    <s v="PBOR00789"/>
    <s v="Ritu Manne"/>
    <x v="70"/>
    <x v="6"/>
    <x v="1"/>
    <x v="1"/>
    <s v="PBCS0789"/>
    <x v="2"/>
    <n v="4"/>
  </r>
  <r>
    <n v="790"/>
    <s v="PBOR00794"/>
    <s v="PBOR00790"/>
    <s v="Rajni Sood"/>
    <x v="55"/>
    <x v="3"/>
    <x v="0"/>
    <x v="0"/>
    <s v="PBCS0790"/>
    <x v="0"/>
    <n v="7"/>
  </r>
  <r>
    <n v="791"/>
    <s v="PBOR00795"/>
    <s v="PBOR00791"/>
    <s v="Apurva Suri"/>
    <x v="51"/>
    <x v="0"/>
    <x v="1"/>
    <x v="0"/>
    <s v="PBCS0791"/>
    <x v="1"/>
    <n v="3"/>
  </r>
  <r>
    <n v="792"/>
    <s v="PBOR00796"/>
    <s v="PBOR00792"/>
    <s v="Lavanya Agate"/>
    <x v="77"/>
    <x v="3"/>
    <x v="2"/>
    <x v="0"/>
    <s v="PBCS0792"/>
    <x v="2"/>
    <n v="6"/>
  </r>
  <r>
    <n v="793"/>
    <s v="PBOR00797"/>
    <s v="PBOR00793"/>
    <s v="Dhruv Sengupta"/>
    <x v="30"/>
    <x v="4"/>
    <x v="0"/>
    <x v="0"/>
    <s v="PBCS0793"/>
    <x v="0"/>
    <n v="6"/>
  </r>
  <r>
    <n v="794"/>
    <s v="PBOR00798"/>
    <s v="PBOR00794"/>
    <s v="Akshay Oak"/>
    <x v="70"/>
    <x v="6"/>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x v="0"/>
    <n v="72"/>
    <x v="0"/>
    <n v="8"/>
    <n v="1.372080123313592E-2"/>
    <n v="576"/>
    <n v="7.9031815102862897"/>
    <n v="568.09681848971366"/>
  </r>
  <r>
    <s v="PBOR00002"/>
    <s v="PIZB0002"/>
    <x v="1"/>
    <x v="1"/>
    <x v="1"/>
    <x v="1"/>
    <n v="65"/>
    <x v="1"/>
    <n v="7"/>
    <n v="2.2083854314921911E-2"/>
    <n v="455"/>
    <n v="10.048153713289469"/>
    <n v="444.95184628671052"/>
  </r>
  <r>
    <s v="PBOR00003"/>
    <s v="PIZB0003"/>
    <x v="2"/>
    <x v="2"/>
    <x v="2"/>
    <x v="0"/>
    <n v="250"/>
    <x v="2"/>
    <n v="3"/>
    <n v="0.92842323956324613"/>
    <n v="750"/>
    <n v="696.31742967243463"/>
    <n v="53.682570327565372"/>
  </r>
  <r>
    <s v="PBOR00004"/>
    <s v="PIZB0004"/>
    <x v="3"/>
    <x v="3"/>
    <x v="3"/>
    <x v="1"/>
    <n v="130"/>
    <x v="0"/>
    <n v="5"/>
    <n v="0.20990358910221096"/>
    <n v="650"/>
    <n v="136.43733291643713"/>
    <n v="513.56266708356293"/>
  </r>
  <r>
    <s v="PBOR00005"/>
    <s v="PIZB0001"/>
    <x v="4"/>
    <x v="4"/>
    <x v="0"/>
    <x v="0"/>
    <n v="72"/>
    <x v="1"/>
    <n v="4"/>
    <n v="0.184343159134289"/>
    <n v="288"/>
    <n v="53.090829830675233"/>
    <n v="234.90917016932477"/>
  </r>
  <r>
    <s v="PBOR00006"/>
    <s v="PIZB0002"/>
    <x v="5"/>
    <x v="2"/>
    <x v="1"/>
    <x v="1"/>
    <n v="65"/>
    <x v="2"/>
    <n v="8"/>
    <n v="0.11144429073382323"/>
    <n v="520"/>
    <n v="57.951031181588078"/>
    <n v="462.04896881841194"/>
  </r>
  <r>
    <s v="PBOR00007"/>
    <s v="PIZB0003"/>
    <x v="1"/>
    <x v="1"/>
    <x v="2"/>
    <x v="0"/>
    <n v="250"/>
    <x v="0"/>
    <n v="3"/>
    <n v="0.56286929186816415"/>
    <n v="750"/>
    <n v="422.1519689011231"/>
    <n v="327.8480310988769"/>
  </r>
  <r>
    <s v="PBOR00009"/>
    <s v="PIZB0004"/>
    <x v="6"/>
    <x v="0"/>
    <x v="3"/>
    <x v="1"/>
    <n v="130"/>
    <x v="1"/>
    <n v="6"/>
    <n v="3.138956050307417E-2"/>
    <n v="780"/>
    <n v="24.483857192397853"/>
    <n v="755.51614280760214"/>
  </r>
  <r>
    <s v="PBOR00010"/>
    <s v="PIZB0005"/>
    <x v="7"/>
    <x v="5"/>
    <x v="4"/>
    <x v="0"/>
    <n v="60"/>
    <x v="2"/>
    <n v="7"/>
    <n v="0.23798278495106248"/>
    <n v="420"/>
    <n v="99.952769679446249"/>
    <n v="320.04723032055375"/>
  </r>
  <r>
    <s v="PBOR00011"/>
    <s v="PIZB0001"/>
    <x v="6"/>
    <x v="0"/>
    <x v="0"/>
    <x v="1"/>
    <n v="72"/>
    <x v="0"/>
    <n v="9"/>
    <n v="0.19712344024473996"/>
    <n v="648"/>
    <n v="127.73598927859149"/>
    <n v="520.26401072140857"/>
  </r>
  <r>
    <s v="PBOR00012"/>
    <s v="PIZB0002"/>
    <x v="2"/>
    <x v="2"/>
    <x v="1"/>
    <x v="0"/>
    <n v="65"/>
    <x v="1"/>
    <n v="4"/>
    <n v="6.8295799738434873E-2"/>
    <n v="260"/>
    <n v="17.756907931993066"/>
    <n v="242.24309206800694"/>
  </r>
  <r>
    <s v="PBOR00013"/>
    <s v="PIZB0003"/>
    <x v="8"/>
    <x v="6"/>
    <x v="2"/>
    <x v="1"/>
    <n v="250"/>
    <x v="2"/>
    <n v="3"/>
    <n v="1.6828522965904168E-2"/>
    <n v="750"/>
    <n v="12.621392224428126"/>
    <n v="737.37860777557182"/>
  </r>
  <r>
    <s v="PBOR00014"/>
    <s v="PIZB0004"/>
    <x v="9"/>
    <x v="3"/>
    <x v="3"/>
    <x v="0"/>
    <n v="130"/>
    <x v="0"/>
    <n v="5"/>
    <n v="0.26661284065553453"/>
    <n v="650"/>
    <n v="173.29834642609745"/>
    <n v="476.70165357390255"/>
  </r>
  <r>
    <s v="PBOR00015"/>
    <s v="PIZB0001"/>
    <x v="4"/>
    <x v="4"/>
    <x v="0"/>
    <x v="1"/>
    <n v="72"/>
    <x v="1"/>
    <n v="12"/>
    <n v="0.21251347110701568"/>
    <n v="864"/>
    <n v="183.61163903646155"/>
    <n v="680.38836096353839"/>
  </r>
  <r>
    <s v="PBOR00016"/>
    <s v="PIZB0002"/>
    <x v="10"/>
    <x v="6"/>
    <x v="1"/>
    <x v="0"/>
    <n v="65"/>
    <x v="2"/>
    <n v="4"/>
    <n v="0.10994257661413849"/>
    <n v="260"/>
    <n v="28.585069919676009"/>
    <n v="231.41493008032398"/>
  </r>
  <r>
    <s v="PBOR00017"/>
    <s v="PIZB0003"/>
    <x v="10"/>
    <x v="6"/>
    <x v="2"/>
    <x v="1"/>
    <n v="250"/>
    <x v="0"/>
    <n v="3"/>
    <n v="0.53607498908607099"/>
    <n v="750"/>
    <n v="402.05624181455323"/>
    <n v="347.94375818544677"/>
  </r>
  <r>
    <s v="PBOR00018"/>
    <s v="PIZB0004"/>
    <x v="6"/>
    <x v="0"/>
    <x v="3"/>
    <x v="0"/>
    <n v="130"/>
    <x v="1"/>
    <n v="5"/>
    <n v="3.7515550327758003E-2"/>
    <n v="650"/>
    <n v="24.385107713042704"/>
    <n v="625.61489228695734"/>
  </r>
  <r>
    <s v="PBOR00019"/>
    <s v="PIZB0005"/>
    <x v="9"/>
    <x v="3"/>
    <x v="4"/>
    <x v="0"/>
    <n v="60"/>
    <x v="2"/>
    <n v="13"/>
    <n v="2.4938289886663061E-2"/>
    <n v="780"/>
    <n v="19.451866111597187"/>
    <n v="760.54813388840284"/>
  </r>
  <r>
    <s v="PBOR00020"/>
    <s v="PIZB0006"/>
    <x v="10"/>
    <x v="6"/>
    <x v="5"/>
    <x v="1"/>
    <n v="95"/>
    <x v="0"/>
    <n v="5"/>
    <n v="1.0123391970414241E-2"/>
    <n v="475"/>
    <n v="4.8086111859467646"/>
    <n v="470.19138881405325"/>
  </r>
  <r>
    <s v="PBOR00021"/>
    <s v="PIZB0001"/>
    <x v="9"/>
    <x v="3"/>
    <x v="0"/>
    <x v="1"/>
    <n v="72"/>
    <x v="1"/>
    <n v="5"/>
    <n v="0.1308869366379137"/>
    <n v="360"/>
    <n v="47.119297189648933"/>
    <n v="312.88070281035107"/>
  </r>
  <r>
    <s v="PBOR00022"/>
    <s v="PIZB0002"/>
    <x v="10"/>
    <x v="6"/>
    <x v="1"/>
    <x v="1"/>
    <n v="65"/>
    <x v="2"/>
    <n v="4"/>
    <n v="6.6961969492996459E-2"/>
    <n v="260"/>
    <n v="17.410112068179078"/>
    <n v="242.58988793182093"/>
  </r>
  <r>
    <s v="PBOR00023"/>
    <s v="PIZB0003"/>
    <x v="2"/>
    <x v="2"/>
    <x v="2"/>
    <x v="0"/>
    <n v="250"/>
    <x v="0"/>
    <n v="3"/>
    <n v="0.36350761794645753"/>
    <n v="750"/>
    <n v="272.63071345984315"/>
    <n v="477.36928654015685"/>
  </r>
  <r>
    <s v="PBOR00024"/>
    <s v="PIZB0004"/>
    <x v="11"/>
    <x v="5"/>
    <x v="3"/>
    <x v="0"/>
    <n v="130"/>
    <x v="1"/>
    <n v="6"/>
    <n v="0.30841415491993102"/>
    <n v="780"/>
    <n v="240.5630408375462"/>
    <n v="539.43695916245383"/>
  </r>
  <r>
    <s v="PBOR00025"/>
    <s v="PIZB0001"/>
    <x v="9"/>
    <x v="3"/>
    <x v="0"/>
    <x v="0"/>
    <n v="72"/>
    <x v="2"/>
    <n v="8"/>
    <n v="0.21287301321989574"/>
    <n v="576"/>
    <n v="122.61485561465994"/>
    <n v="453.38514438534003"/>
  </r>
  <r>
    <s v="PBOR00026"/>
    <s v="PIZB0002"/>
    <x v="12"/>
    <x v="4"/>
    <x v="1"/>
    <x v="0"/>
    <n v="65"/>
    <x v="0"/>
    <n v="5"/>
    <n v="0.11047742601795077"/>
    <n v="325"/>
    <n v="35.905163455834"/>
    <n v="289.09483654416601"/>
  </r>
  <r>
    <s v="PBOR00027"/>
    <s v="PIZB0003"/>
    <x v="4"/>
    <x v="4"/>
    <x v="2"/>
    <x v="0"/>
    <n v="250"/>
    <x v="1"/>
    <n v="2"/>
    <n v="4.8799156151631218E-2"/>
    <n v="500"/>
    <n v="24.399578075815608"/>
    <n v="475.60042192418439"/>
  </r>
  <r>
    <s v="PBOR00035"/>
    <s v="PIZB0004"/>
    <x v="10"/>
    <x v="6"/>
    <x v="3"/>
    <x v="0"/>
    <n v="130"/>
    <x v="2"/>
    <n v="3"/>
    <n v="0.27879506176921365"/>
    <n v="390"/>
    <n v="108.73007408999332"/>
    <n v="281.26992591000669"/>
  </r>
  <r>
    <s v="PBOR00029"/>
    <s v="PIZB0005"/>
    <x v="10"/>
    <x v="6"/>
    <x v="4"/>
    <x v="0"/>
    <n v="60"/>
    <x v="0"/>
    <n v="14"/>
    <n v="7.6045534046593019E-2"/>
    <n v="840"/>
    <n v="63.878248599138139"/>
    <n v="776.12175140086185"/>
  </r>
  <r>
    <s v="PBOR00030"/>
    <s v="PIZB0001"/>
    <x v="2"/>
    <x v="2"/>
    <x v="0"/>
    <x v="0"/>
    <n v="72"/>
    <x v="1"/>
    <n v="12"/>
    <n v="0.12055762754740325"/>
    <n v="864"/>
    <n v="104.1617902009564"/>
    <n v="759.83820979904363"/>
  </r>
  <r>
    <s v="PBOR00031"/>
    <s v="PIZB0002"/>
    <x v="5"/>
    <x v="2"/>
    <x v="1"/>
    <x v="0"/>
    <n v="65"/>
    <x v="2"/>
    <n v="5"/>
    <n v="0.30283946337780637"/>
    <n v="325"/>
    <n v="98.422825597787067"/>
    <n v="226.57717440221293"/>
  </r>
  <r>
    <s v="PBOR00032"/>
    <s v="PIZB0003"/>
    <x v="11"/>
    <x v="5"/>
    <x v="2"/>
    <x v="1"/>
    <n v="250"/>
    <x v="0"/>
    <n v="1"/>
    <n v="0.41401829873258272"/>
    <n v="250"/>
    <n v="103.50457468314568"/>
    <n v="146.49542531685432"/>
  </r>
  <r>
    <s v="PBOR00033"/>
    <s v="PIZB0004"/>
    <x v="13"/>
    <x v="1"/>
    <x v="3"/>
    <x v="0"/>
    <n v="130"/>
    <x v="1"/>
    <n v="4"/>
    <n v="6.1603660271292333E-3"/>
    <n v="520"/>
    <n v="3.2033903341072012"/>
    <n v="516.79660966589279"/>
  </r>
  <r>
    <s v="PBOR00036"/>
    <s v="PIZB0001"/>
    <x v="14"/>
    <x v="1"/>
    <x v="0"/>
    <x v="0"/>
    <n v="72"/>
    <x v="2"/>
    <n v="8"/>
    <n v="0.10495963672233184"/>
    <n v="576"/>
    <n v="60.456750752063144"/>
    <n v="515.54324924793684"/>
  </r>
  <r>
    <s v="PBOR00037"/>
    <s v="PIZB0002"/>
    <x v="9"/>
    <x v="3"/>
    <x v="1"/>
    <x v="0"/>
    <n v="65"/>
    <x v="0"/>
    <n v="12"/>
    <n v="0.29377273906475571"/>
    <n v="780"/>
    <n v="229.14273647050945"/>
    <n v="550.85726352949052"/>
  </r>
  <r>
    <s v="PBOR00038"/>
    <s v="PIZB0003"/>
    <x v="7"/>
    <x v="5"/>
    <x v="2"/>
    <x v="0"/>
    <n v="250"/>
    <x v="1"/>
    <n v="3"/>
    <n v="0.56559810101924179"/>
    <n v="750"/>
    <n v="424.19857576443133"/>
    <n v="325.80142423556867"/>
  </r>
  <r>
    <s v="PBOR00040"/>
    <s v="PIZB0004"/>
    <x v="15"/>
    <x v="0"/>
    <x v="3"/>
    <x v="0"/>
    <n v="130"/>
    <x v="2"/>
    <n v="3"/>
    <n v="0.14180367825735268"/>
    <n v="390"/>
    <n v="55.303434520367546"/>
    <n v="334.69656547963245"/>
  </r>
  <r>
    <s v="PBOR00041"/>
    <s v="PIZB0005"/>
    <x v="15"/>
    <x v="0"/>
    <x v="4"/>
    <x v="1"/>
    <n v="60"/>
    <x v="0"/>
    <n v="11"/>
    <n v="0.19727585407121537"/>
    <n v="660"/>
    <n v="130.20206368700215"/>
    <n v="529.79793631299788"/>
  </r>
  <r>
    <s v="PBOR00042"/>
    <s v="PIZB0006"/>
    <x v="8"/>
    <x v="6"/>
    <x v="5"/>
    <x v="0"/>
    <n v="95"/>
    <x v="1"/>
    <n v="8"/>
    <n v="0.16026707373910823"/>
    <n v="760"/>
    <n v="121.80297604172226"/>
    <n v="638.19702395827778"/>
  </r>
  <r>
    <s v="PBOR00043"/>
    <s v="PIZB0001"/>
    <x v="4"/>
    <x v="4"/>
    <x v="0"/>
    <x v="0"/>
    <n v="72"/>
    <x v="2"/>
    <n v="5"/>
    <n v="3.6754234817017679E-2"/>
    <n v="360"/>
    <n v="13.231524534126365"/>
    <n v="346.76847546587362"/>
  </r>
  <r>
    <s v="PBOR00044"/>
    <s v="PIZB0002"/>
    <x v="12"/>
    <x v="4"/>
    <x v="1"/>
    <x v="0"/>
    <n v="65"/>
    <x v="0"/>
    <n v="6"/>
    <n v="0.12047427034169578"/>
    <n v="390"/>
    <n v="46.984965433261351"/>
    <n v="343.01503456673868"/>
  </r>
  <r>
    <s v="PBOR00045"/>
    <s v="PIZB0003"/>
    <x v="5"/>
    <x v="2"/>
    <x v="2"/>
    <x v="1"/>
    <n v="250"/>
    <x v="1"/>
    <n v="1"/>
    <n v="0.38636401364592987"/>
    <n v="250"/>
    <n v="96.591003411482461"/>
    <n v="153.40899658851754"/>
  </r>
  <r>
    <s v="PBOR00046"/>
    <s v="PIZB0004"/>
    <x v="8"/>
    <x v="6"/>
    <x v="3"/>
    <x v="1"/>
    <n v="130"/>
    <x v="2"/>
    <n v="7"/>
    <n v="0.25111930985495906"/>
    <n v="910"/>
    <n v="228.51857196801274"/>
    <n v="681.48142803198721"/>
  </r>
  <r>
    <s v="PBOR00047"/>
    <s v="PIZB0001"/>
    <x v="15"/>
    <x v="0"/>
    <x v="0"/>
    <x v="1"/>
    <n v="72"/>
    <x v="0"/>
    <n v="7"/>
    <n v="0.18099169049889144"/>
    <n v="504"/>
    <n v="91.219812011441292"/>
    <n v="412.78018798855874"/>
  </r>
  <r>
    <s v="PBOR00048"/>
    <s v="PIZB0002"/>
    <x v="10"/>
    <x v="6"/>
    <x v="1"/>
    <x v="1"/>
    <n v="65"/>
    <x v="1"/>
    <n v="3"/>
    <n v="0.17363786365000505"/>
    <n v="195"/>
    <n v="33.859383411750983"/>
    <n v="161.14061658824903"/>
  </r>
  <r>
    <s v="PBOR00049"/>
    <s v="PIZB0003"/>
    <x v="9"/>
    <x v="3"/>
    <x v="2"/>
    <x v="1"/>
    <n v="250"/>
    <x v="2"/>
    <n v="1"/>
    <n v="0.75489814137474298"/>
    <n v="250"/>
    <n v="188.72453534368574"/>
    <n v="61.275464656314256"/>
  </r>
  <r>
    <s v="PBOR00050"/>
    <s v="PIZB0004"/>
    <x v="7"/>
    <x v="5"/>
    <x v="3"/>
    <x v="1"/>
    <n v="130"/>
    <x v="0"/>
    <n v="6"/>
    <n v="0.41826226246410803"/>
    <n v="780"/>
    <n v="326.24456472200427"/>
    <n v="453.75543527799573"/>
  </r>
  <r>
    <s v="PBOR00051"/>
    <s v="PIZB0001"/>
    <x v="14"/>
    <x v="1"/>
    <x v="0"/>
    <x v="0"/>
    <n v="72"/>
    <x v="0"/>
    <n v="4"/>
    <n v="1.372080123313592E-2"/>
    <n v="288"/>
    <n v="3.9515907551431448"/>
    <n v="284.04840924485683"/>
  </r>
  <r>
    <s v="PBOR00052"/>
    <s v="PIZB0002"/>
    <x v="16"/>
    <x v="0"/>
    <x v="1"/>
    <x v="1"/>
    <n v="65"/>
    <x v="1"/>
    <n v="6"/>
    <n v="2.2083854314921911E-2"/>
    <n v="390"/>
    <n v="8.6127031828195459"/>
    <n v="381.38729681718047"/>
  </r>
  <r>
    <s v="PBOR00053"/>
    <s v="PIZB0003"/>
    <x v="17"/>
    <x v="2"/>
    <x v="2"/>
    <x v="0"/>
    <n v="250"/>
    <x v="2"/>
    <n v="3"/>
    <n v="0.92842323956324613"/>
    <n v="750"/>
    <n v="696.31742967243463"/>
    <n v="53.682570327565372"/>
  </r>
  <r>
    <s v="PBOR00054"/>
    <s v="PIZB0004"/>
    <x v="17"/>
    <x v="2"/>
    <x v="3"/>
    <x v="1"/>
    <n v="130"/>
    <x v="0"/>
    <n v="2"/>
    <n v="0.20990358910221096"/>
    <n v="260"/>
    <n v="54.574933166574851"/>
    <n v="205.42506683342515"/>
  </r>
  <r>
    <s v="PBOR00055"/>
    <s v="PIZB0001"/>
    <x v="5"/>
    <x v="2"/>
    <x v="0"/>
    <x v="0"/>
    <n v="72"/>
    <x v="1"/>
    <n v="5"/>
    <n v="0.184343159134289"/>
    <n v="360"/>
    <n v="66.363537288344048"/>
    <n v="293.63646271165595"/>
  </r>
  <r>
    <s v="PBOR00056"/>
    <s v="PIZB0002"/>
    <x v="16"/>
    <x v="0"/>
    <x v="1"/>
    <x v="1"/>
    <n v="65"/>
    <x v="2"/>
    <n v="8"/>
    <n v="0.11144429073382323"/>
    <n v="520"/>
    <n v="57.951031181588078"/>
    <n v="462.04896881841194"/>
  </r>
  <r>
    <s v="PBOR00057"/>
    <s v="PIZB0003"/>
    <x v="1"/>
    <x v="1"/>
    <x v="2"/>
    <x v="0"/>
    <n v="250"/>
    <x v="0"/>
    <n v="3"/>
    <n v="0.56286929186816415"/>
    <n v="750"/>
    <n v="422.1519689011231"/>
    <n v="327.8480310988769"/>
  </r>
  <r>
    <s v="PBOR00058"/>
    <s v="PIZB0004"/>
    <x v="18"/>
    <x v="5"/>
    <x v="3"/>
    <x v="1"/>
    <n v="130"/>
    <x v="1"/>
    <n v="3"/>
    <n v="3.138956050307417E-2"/>
    <n v="390"/>
    <n v="12.241928596198926"/>
    <n v="377.75807140380107"/>
  </r>
  <r>
    <s v="PBOR00059"/>
    <s v="PIZB0005"/>
    <x v="3"/>
    <x v="3"/>
    <x v="4"/>
    <x v="0"/>
    <n v="60"/>
    <x v="2"/>
    <n v="13"/>
    <n v="0.23798278495106248"/>
    <n v="780"/>
    <n v="185.62657226182873"/>
    <n v="594.37342773817124"/>
  </r>
  <r>
    <s v="PBOR00060"/>
    <s v="PIZB0001"/>
    <x v="19"/>
    <x v="5"/>
    <x v="0"/>
    <x v="1"/>
    <n v="72"/>
    <x v="0"/>
    <n v="5"/>
    <n v="0.19712344024473996"/>
    <n v="360"/>
    <n v="70.964438488106381"/>
    <n v="289.0355615118936"/>
  </r>
  <r>
    <s v="PBOR00061"/>
    <s v="PIZB0002"/>
    <x v="20"/>
    <x v="6"/>
    <x v="1"/>
    <x v="0"/>
    <n v="65"/>
    <x v="1"/>
    <n v="7"/>
    <n v="6.8295799738434873E-2"/>
    <n v="455"/>
    <n v="31.074588880987868"/>
    <n v="423.92541111901215"/>
  </r>
  <r>
    <s v="PBOR00062"/>
    <s v="PIZB0003"/>
    <x v="21"/>
    <x v="0"/>
    <x v="2"/>
    <x v="1"/>
    <n v="250"/>
    <x v="2"/>
    <n v="3"/>
    <n v="1.6828522965904168E-2"/>
    <n v="750"/>
    <n v="12.621392224428126"/>
    <n v="737.37860777557182"/>
  </r>
  <r>
    <s v="PBOR00063"/>
    <s v="PIZB0004"/>
    <x v="22"/>
    <x v="5"/>
    <x v="3"/>
    <x v="0"/>
    <n v="130"/>
    <x v="0"/>
    <n v="6"/>
    <n v="0.26661284065553453"/>
    <n v="780"/>
    <n v="207.95801571131693"/>
    <n v="572.04198428868312"/>
  </r>
  <r>
    <s v="PBOR00064"/>
    <s v="PIZB0001"/>
    <x v="23"/>
    <x v="4"/>
    <x v="0"/>
    <x v="1"/>
    <n v="72"/>
    <x v="1"/>
    <n v="11"/>
    <n v="0.21251347110701568"/>
    <n v="792"/>
    <n v="168.31066911675643"/>
    <n v="623.68933088324354"/>
  </r>
  <r>
    <s v="PBOR00065"/>
    <s v="PIZB0002"/>
    <x v="24"/>
    <x v="1"/>
    <x v="1"/>
    <x v="0"/>
    <n v="65"/>
    <x v="2"/>
    <n v="12"/>
    <n v="0.10994257661413849"/>
    <n v="780"/>
    <n v="85.75520975902802"/>
    <n v="694.24479024097195"/>
  </r>
  <r>
    <s v="PBOR00066"/>
    <s v="PIZB0003"/>
    <x v="16"/>
    <x v="0"/>
    <x v="2"/>
    <x v="1"/>
    <n v="250"/>
    <x v="0"/>
    <n v="2"/>
    <n v="0.53607498908607099"/>
    <n v="500"/>
    <n v="268.03749454303551"/>
    <n v="231.96250545696449"/>
  </r>
  <r>
    <s v="PBOR00067"/>
    <s v="PIZB0004"/>
    <x v="25"/>
    <x v="6"/>
    <x v="3"/>
    <x v="0"/>
    <n v="130"/>
    <x v="1"/>
    <n v="6"/>
    <n v="3.7515550327758003E-2"/>
    <n v="780"/>
    <n v="29.262129255651242"/>
    <n v="750.73787074434881"/>
  </r>
  <r>
    <s v="PBOR00068"/>
    <s v="PIZB0005"/>
    <x v="6"/>
    <x v="0"/>
    <x v="4"/>
    <x v="0"/>
    <n v="60"/>
    <x v="2"/>
    <n v="15"/>
    <n v="2.4938289886663061E-2"/>
    <n v="900"/>
    <n v="22.444460897996755"/>
    <n v="877.55553910200319"/>
  </r>
  <r>
    <s v="PBOR00069"/>
    <s v="PIZB0006"/>
    <x v="2"/>
    <x v="2"/>
    <x v="5"/>
    <x v="1"/>
    <n v="95"/>
    <x v="0"/>
    <n v="9"/>
    <n v="1.0123391970414241E-2"/>
    <n v="855"/>
    <n v="8.6555001347041767"/>
    <n v="846.3444998652958"/>
  </r>
  <r>
    <s v="PBOR00070"/>
    <s v="PIZB0001"/>
    <x v="26"/>
    <x v="1"/>
    <x v="0"/>
    <x v="1"/>
    <n v="72"/>
    <x v="1"/>
    <n v="12"/>
    <n v="0.1308869366379137"/>
    <n v="864"/>
    <n v="113.08631325515744"/>
    <n v="750.91368674484261"/>
  </r>
  <r>
    <s v="PBOR00071"/>
    <s v="PIZB0002"/>
    <x v="4"/>
    <x v="4"/>
    <x v="1"/>
    <x v="1"/>
    <n v="65"/>
    <x v="2"/>
    <n v="7"/>
    <n v="6.6961969492996459E-2"/>
    <n v="455"/>
    <n v="30.467696119313388"/>
    <n v="424.53230388068664"/>
  </r>
  <r>
    <s v="PBOR00072"/>
    <s v="PIZB0003"/>
    <x v="27"/>
    <x v="0"/>
    <x v="2"/>
    <x v="0"/>
    <n v="250"/>
    <x v="0"/>
    <n v="3"/>
    <n v="0.36350761794645753"/>
    <n v="750"/>
    <n v="272.63071345984315"/>
    <n v="477.36928654015685"/>
  </r>
  <r>
    <s v="PBOR00073"/>
    <s v="PIZB0004"/>
    <x v="15"/>
    <x v="0"/>
    <x v="3"/>
    <x v="0"/>
    <n v="130"/>
    <x v="1"/>
    <n v="6"/>
    <n v="0.30841415491993102"/>
    <n v="780"/>
    <n v="240.5630408375462"/>
    <n v="539.43695916245383"/>
  </r>
  <r>
    <s v="PBOR00074"/>
    <s v="PIZB0001"/>
    <x v="28"/>
    <x v="2"/>
    <x v="0"/>
    <x v="0"/>
    <n v="72"/>
    <x v="2"/>
    <n v="9"/>
    <n v="0.21287301321989574"/>
    <n v="648"/>
    <n v="137.94171256649244"/>
    <n v="510.05828743350753"/>
  </r>
  <r>
    <s v="PBOR00075"/>
    <s v="PIZB0002"/>
    <x v="8"/>
    <x v="6"/>
    <x v="1"/>
    <x v="0"/>
    <n v="65"/>
    <x v="0"/>
    <n v="4"/>
    <n v="0.11047742601795077"/>
    <n v="260"/>
    <n v="28.724130764667201"/>
    <n v="231.27586923533281"/>
  </r>
  <r>
    <s v="PBOR00076"/>
    <s v="PIZB0003"/>
    <x v="6"/>
    <x v="0"/>
    <x v="2"/>
    <x v="0"/>
    <n v="250"/>
    <x v="1"/>
    <n v="2"/>
    <n v="4.8799156151631218E-2"/>
    <n v="500"/>
    <n v="24.399578075815608"/>
    <n v="475.60042192418439"/>
  </r>
  <r>
    <s v="PBOR00077"/>
    <s v="PIZB0004"/>
    <x v="27"/>
    <x v="0"/>
    <x v="3"/>
    <x v="0"/>
    <n v="130"/>
    <x v="2"/>
    <n v="6"/>
    <n v="0.27879506176921365"/>
    <n v="780"/>
    <n v="217.46014817998665"/>
    <n v="562.53985182001338"/>
  </r>
  <r>
    <s v="PBOR00078"/>
    <s v="PIZB0005"/>
    <x v="10"/>
    <x v="6"/>
    <x v="4"/>
    <x v="0"/>
    <n v="60"/>
    <x v="0"/>
    <n v="9"/>
    <n v="7.6045534046593019E-2"/>
    <n v="540"/>
    <n v="41.064588385160228"/>
    <n v="498.93541161483978"/>
  </r>
  <r>
    <s v="PBOR00079"/>
    <s v="PIZB0001"/>
    <x v="29"/>
    <x v="2"/>
    <x v="0"/>
    <x v="0"/>
    <n v="72"/>
    <x v="1"/>
    <n v="11"/>
    <n v="0.12055762754740325"/>
    <n v="792"/>
    <n v="95.481641017543367"/>
    <n v="696.51835898245668"/>
  </r>
  <r>
    <s v="PBOR00080"/>
    <s v="PIZB0002"/>
    <x v="30"/>
    <x v="4"/>
    <x v="1"/>
    <x v="0"/>
    <n v="65"/>
    <x v="2"/>
    <n v="13"/>
    <n v="0.30283946337780637"/>
    <n v="845"/>
    <n v="255.89934655424639"/>
    <n v="589.10065344575355"/>
  </r>
  <r>
    <s v="PBOR00081"/>
    <s v="PIZB0003"/>
    <x v="31"/>
    <x v="3"/>
    <x v="2"/>
    <x v="1"/>
    <n v="250"/>
    <x v="0"/>
    <n v="2"/>
    <n v="0.41401829873258272"/>
    <n v="500"/>
    <n v="207.00914936629135"/>
    <n v="292.99085063370865"/>
  </r>
  <r>
    <s v="PBOR00082"/>
    <s v="PIZB0004"/>
    <x v="27"/>
    <x v="0"/>
    <x v="3"/>
    <x v="0"/>
    <n v="130"/>
    <x v="1"/>
    <n v="6"/>
    <n v="6.1603660271292333E-3"/>
    <n v="780"/>
    <n v="4.8050855011608018"/>
    <n v="775.19491449883924"/>
  </r>
  <r>
    <s v="PBOR00083"/>
    <s v="PIZB0001"/>
    <x v="29"/>
    <x v="2"/>
    <x v="0"/>
    <x v="0"/>
    <n v="72"/>
    <x v="2"/>
    <n v="12"/>
    <n v="0.10495963672233184"/>
    <n v="864"/>
    <n v="90.685126128094709"/>
    <n v="773.31487387190532"/>
  </r>
  <r>
    <s v="PBOR00084"/>
    <s v="PIZB0002"/>
    <x v="1"/>
    <x v="1"/>
    <x v="1"/>
    <x v="0"/>
    <n v="65"/>
    <x v="0"/>
    <n v="11"/>
    <n v="0.29377273906475571"/>
    <n v="715"/>
    <n v="210.04750843130034"/>
    <n v="504.95249156869966"/>
  </r>
  <r>
    <s v="PBOR00085"/>
    <s v="PIZB0003"/>
    <x v="11"/>
    <x v="5"/>
    <x v="2"/>
    <x v="0"/>
    <n v="250"/>
    <x v="1"/>
    <n v="3"/>
    <n v="0.56559810101924179"/>
    <n v="750"/>
    <n v="424.19857576443133"/>
    <n v="325.80142423556867"/>
  </r>
  <r>
    <s v="PBOR00086"/>
    <s v="PIZB0004"/>
    <x v="5"/>
    <x v="2"/>
    <x v="3"/>
    <x v="0"/>
    <n v="130"/>
    <x v="2"/>
    <n v="4"/>
    <n v="0.14180367825735268"/>
    <n v="520"/>
    <n v="73.73791269382339"/>
    <n v="446.26208730617662"/>
  </r>
  <r>
    <s v="PBOR00087"/>
    <s v="PIZB0005"/>
    <x v="2"/>
    <x v="2"/>
    <x v="4"/>
    <x v="1"/>
    <n v="60"/>
    <x v="0"/>
    <n v="14"/>
    <n v="0.19727585407121537"/>
    <n v="840"/>
    <n v="165.7117174198209"/>
    <n v="674.28828258017916"/>
  </r>
  <r>
    <s v="PBOR00088"/>
    <s v="PIZB0006"/>
    <x v="31"/>
    <x v="3"/>
    <x v="5"/>
    <x v="0"/>
    <n v="95"/>
    <x v="1"/>
    <n v="2"/>
    <n v="0.16026707373910823"/>
    <n v="190"/>
    <n v="30.450744010430565"/>
    <n v="159.54925598956945"/>
  </r>
  <r>
    <s v="PBOR00089"/>
    <s v="PIZB0001"/>
    <x v="3"/>
    <x v="3"/>
    <x v="0"/>
    <x v="0"/>
    <n v="72"/>
    <x v="2"/>
    <n v="4"/>
    <n v="3.6754234817017679E-2"/>
    <n v="288"/>
    <n v="10.585219627301091"/>
    <n v="277.41478037269889"/>
  </r>
  <r>
    <s v="PBOR00090"/>
    <s v="PIZB0002"/>
    <x v="25"/>
    <x v="6"/>
    <x v="1"/>
    <x v="0"/>
    <n v="65"/>
    <x v="0"/>
    <n v="6"/>
    <n v="0.12047427034169578"/>
    <n v="390"/>
    <n v="46.984965433261351"/>
    <n v="343.01503456673868"/>
  </r>
  <r>
    <s v="PBOR00091"/>
    <s v="PIZB0003"/>
    <x v="7"/>
    <x v="5"/>
    <x v="2"/>
    <x v="1"/>
    <n v="250"/>
    <x v="1"/>
    <n v="2"/>
    <n v="0.38636401364592987"/>
    <n v="500"/>
    <n v="193.18200682296492"/>
    <n v="306.81799317703508"/>
  </r>
  <r>
    <s v="PBOR00092"/>
    <s v="PIZB0004"/>
    <x v="25"/>
    <x v="6"/>
    <x v="3"/>
    <x v="1"/>
    <n v="130"/>
    <x v="2"/>
    <n v="5"/>
    <n v="0.25111930985495906"/>
    <n v="650"/>
    <n v="163.2275514057234"/>
    <n v="486.77244859427663"/>
  </r>
  <r>
    <s v="PBOR00093"/>
    <s v="PIZB0001"/>
    <x v="32"/>
    <x v="6"/>
    <x v="0"/>
    <x v="1"/>
    <n v="72"/>
    <x v="0"/>
    <n v="6"/>
    <n v="0.18099169049889144"/>
    <n v="432"/>
    <n v="78.188410295521095"/>
    <n v="353.81158970447893"/>
  </r>
  <r>
    <s v="PBOR00094"/>
    <s v="PIZB0002"/>
    <x v="33"/>
    <x v="4"/>
    <x v="1"/>
    <x v="1"/>
    <n v="65"/>
    <x v="1"/>
    <n v="6"/>
    <n v="0.17363786365000505"/>
    <n v="390"/>
    <n v="67.718766823501966"/>
    <n v="322.28123317649806"/>
  </r>
  <r>
    <s v="PBOR00095"/>
    <s v="PIZB0003"/>
    <x v="33"/>
    <x v="4"/>
    <x v="2"/>
    <x v="1"/>
    <n v="250"/>
    <x v="2"/>
    <n v="3"/>
    <n v="0.75489814137474298"/>
    <n v="750"/>
    <n v="566.17360603105726"/>
    <n v="183.82639396894274"/>
  </r>
  <r>
    <s v="PBOR00096"/>
    <s v="PIZB0004"/>
    <x v="22"/>
    <x v="5"/>
    <x v="3"/>
    <x v="1"/>
    <n v="130"/>
    <x v="0"/>
    <n v="4"/>
    <n v="0.41826226246410803"/>
    <n v="520"/>
    <n v="217.49637648133617"/>
    <n v="302.50362351866386"/>
  </r>
  <r>
    <s v="PBOR00097"/>
    <s v="PIZB0001"/>
    <x v="34"/>
    <x v="3"/>
    <x v="0"/>
    <x v="0"/>
    <n v="72"/>
    <x v="0"/>
    <n v="11"/>
    <n v="0.52183512590850833"/>
    <n v="792"/>
    <n v="413.29341971953858"/>
    <n v="378.70658028046142"/>
  </r>
  <r>
    <s v="PBOR00098"/>
    <s v="PIZB0002"/>
    <x v="7"/>
    <x v="5"/>
    <x v="1"/>
    <x v="1"/>
    <n v="65"/>
    <x v="1"/>
    <n v="12"/>
    <n v="0.4407264983607897"/>
    <n v="780"/>
    <n v="343.76666872141595"/>
    <n v="436.23333127858405"/>
  </r>
  <r>
    <s v="PBOR00099"/>
    <s v="PIZB0003"/>
    <x v="3"/>
    <x v="3"/>
    <x v="2"/>
    <x v="0"/>
    <n v="250"/>
    <x v="2"/>
    <n v="3"/>
    <n v="0.30123769132028422"/>
    <n v="750"/>
    <n v="225.92826849021316"/>
    <n v="524.07173150978679"/>
  </r>
  <r>
    <s v="PBOR00100"/>
    <s v="PIZB0004"/>
    <x v="31"/>
    <x v="3"/>
    <x v="3"/>
    <x v="1"/>
    <n v="130"/>
    <x v="0"/>
    <n v="4"/>
    <n v="0.42020557863905661"/>
    <n v="520"/>
    <n v="218.50690089230943"/>
    <n v="301.49309910769057"/>
  </r>
  <r>
    <s v="PBOR00101"/>
    <s v="PIZB0001"/>
    <x v="4"/>
    <x v="4"/>
    <x v="0"/>
    <x v="0"/>
    <n v="72"/>
    <x v="1"/>
    <n v="10"/>
    <n v="0.38179966249899233"/>
    <n v="720"/>
    <n v="274.89575699927445"/>
    <n v="445.10424300072555"/>
  </r>
  <r>
    <s v="PBOR00102"/>
    <s v="PIZB0002"/>
    <x v="34"/>
    <x v="3"/>
    <x v="1"/>
    <x v="1"/>
    <n v="65"/>
    <x v="2"/>
    <n v="5"/>
    <n v="4.8435914836800764E-3"/>
    <n v="325"/>
    <n v="1.5741672321960247"/>
    <n v="323.42583276780397"/>
  </r>
  <r>
    <s v="PBOR00103"/>
    <s v="PIZB0003"/>
    <x v="13"/>
    <x v="1"/>
    <x v="2"/>
    <x v="0"/>
    <n v="250"/>
    <x v="0"/>
    <n v="2"/>
    <n v="0.63857584714373206"/>
    <n v="500"/>
    <n v="319.28792357186603"/>
    <n v="180.71207642813397"/>
  </r>
  <r>
    <s v="PBOR00104"/>
    <s v="PIZB0004"/>
    <x v="35"/>
    <x v="4"/>
    <x v="3"/>
    <x v="1"/>
    <n v="130"/>
    <x v="1"/>
    <n v="7"/>
    <n v="0.92544771931561698"/>
    <n v="910"/>
    <n v="842.15742457721149"/>
    <n v="67.842575422788514"/>
  </r>
  <r>
    <s v="PBOR00105"/>
    <s v="PIZB0005"/>
    <x v="2"/>
    <x v="2"/>
    <x v="4"/>
    <x v="0"/>
    <n v="60"/>
    <x v="2"/>
    <n v="10"/>
    <n v="4.9069353138029403E-2"/>
    <n v="600"/>
    <n v="29.441611882817643"/>
    <n v="570.5583881171824"/>
  </r>
  <r>
    <s v="PBOR00106"/>
    <s v="PIZB0001"/>
    <x v="13"/>
    <x v="1"/>
    <x v="0"/>
    <x v="1"/>
    <n v="72"/>
    <x v="0"/>
    <n v="11"/>
    <n v="0.7875779554918797"/>
    <n v="792"/>
    <n v="623.76174074956873"/>
    <n v="168.23825925043127"/>
  </r>
  <r>
    <s v="PBOR00107"/>
    <s v="PIZB0002"/>
    <x v="18"/>
    <x v="5"/>
    <x v="1"/>
    <x v="0"/>
    <n v="65"/>
    <x v="1"/>
    <n v="13"/>
    <n v="0.4468603878067412"/>
    <n v="845"/>
    <n v="377.59702769669633"/>
    <n v="467.40297230330367"/>
  </r>
  <r>
    <s v="PBOR00108"/>
    <s v="PIZB0003"/>
    <x v="23"/>
    <x v="4"/>
    <x v="2"/>
    <x v="1"/>
    <n v="250"/>
    <x v="2"/>
    <n v="2"/>
    <n v="0.89674363393446022"/>
    <n v="500"/>
    <n v="448.37181696723013"/>
    <n v="51.628183032769869"/>
  </r>
  <r>
    <s v="PBOR00109"/>
    <s v="PIZB0004"/>
    <x v="36"/>
    <x v="1"/>
    <x v="3"/>
    <x v="0"/>
    <n v="130"/>
    <x v="0"/>
    <n v="6"/>
    <n v="3.2373342558606799E-2"/>
    <n v="780"/>
    <n v="25.251207195713302"/>
    <n v="754.74879280428672"/>
  </r>
  <r>
    <s v="PBOR00110"/>
    <s v="PIZB0001"/>
    <x v="37"/>
    <x v="5"/>
    <x v="0"/>
    <x v="1"/>
    <n v="72"/>
    <x v="1"/>
    <n v="11"/>
    <n v="0.94247200152138155"/>
    <n v="792"/>
    <n v="746.43782520493414"/>
    <n v="45.562174795065857"/>
  </r>
  <r>
    <s v="PBOR00111"/>
    <s v="PIZB0002"/>
    <x v="4"/>
    <x v="4"/>
    <x v="1"/>
    <x v="0"/>
    <n v="65"/>
    <x v="2"/>
    <n v="7"/>
    <n v="0.24863680679080546"/>
    <n v="455"/>
    <n v="113.12974708981649"/>
    <n v="341.87025291018352"/>
  </r>
  <r>
    <s v="PBOR00112"/>
    <s v="PIZB0003"/>
    <x v="3"/>
    <x v="3"/>
    <x v="2"/>
    <x v="1"/>
    <n v="250"/>
    <x v="0"/>
    <n v="1"/>
    <n v="4.9896521056402299E-2"/>
    <n v="250"/>
    <n v="12.474130264100575"/>
    <n v="237.52586973589942"/>
  </r>
  <r>
    <s v="PBOR00113"/>
    <s v="PIZB0004"/>
    <x v="35"/>
    <x v="4"/>
    <x v="3"/>
    <x v="0"/>
    <n v="130"/>
    <x v="1"/>
    <n v="7"/>
    <n v="0.49618340188276622"/>
    <n v="910"/>
    <n v="451.52689571331723"/>
    <n v="458.47310428668277"/>
  </r>
  <r>
    <s v="PBOR00114"/>
    <s v="PIZB0005"/>
    <x v="11"/>
    <x v="5"/>
    <x v="4"/>
    <x v="0"/>
    <n v="60"/>
    <x v="2"/>
    <n v="13"/>
    <n v="0.62889621592411693"/>
    <n v="780"/>
    <n v="490.53904842081118"/>
    <n v="289.46095157918882"/>
  </r>
  <r>
    <s v="PBOR00115"/>
    <s v="PIZB0006"/>
    <x v="10"/>
    <x v="6"/>
    <x v="5"/>
    <x v="1"/>
    <n v="95"/>
    <x v="0"/>
    <n v="8"/>
    <n v="0.87580490637929664"/>
    <n v="760"/>
    <n v="665.61172884826544"/>
    <n v="94.388271151734557"/>
  </r>
  <r>
    <s v="PBOR00116"/>
    <s v="PIZB0001"/>
    <x v="1"/>
    <x v="1"/>
    <x v="0"/>
    <x v="1"/>
    <n v="72"/>
    <x v="1"/>
    <n v="11"/>
    <n v="0.37069854126093349"/>
    <n v="792"/>
    <n v="293.59324467865935"/>
    <n v="498.40675532134065"/>
  </r>
  <r>
    <s v="PBOR00117"/>
    <s v="PIZB0002"/>
    <x v="17"/>
    <x v="2"/>
    <x v="1"/>
    <x v="1"/>
    <n v="65"/>
    <x v="2"/>
    <n v="10"/>
    <n v="0.64422602074286228"/>
    <n v="650"/>
    <n v="418.74691348286046"/>
    <n v="231.25308651713954"/>
  </r>
  <r>
    <s v="PBOR00118"/>
    <s v="PIZB0003"/>
    <x v="17"/>
    <x v="2"/>
    <x v="2"/>
    <x v="0"/>
    <n v="250"/>
    <x v="0"/>
    <n v="2"/>
    <n v="0.76652707543193765"/>
    <n v="500"/>
    <n v="383.26353771596882"/>
    <n v="116.73646228403118"/>
  </r>
  <r>
    <s v="PBOR00119"/>
    <s v="PIZB0004"/>
    <x v="37"/>
    <x v="5"/>
    <x v="3"/>
    <x v="0"/>
    <n v="130"/>
    <x v="1"/>
    <n v="2"/>
    <n v="0.74416329829954486"/>
    <n v="260"/>
    <n v="193.48245755788167"/>
    <n v="66.517542442118327"/>
  </r>
  <r>
    <s v="PBOR00120"/>
    <s v="PIZB0001"/>
    <x v="4"/>
    <x v="4"/>
    <x v="0"/>
    <x v="0"/>
    <n v="72"/>
    <x v="2"/>
    <n v="8"/>
    <n v="0.48484032292333201"/>
    <n v="576"/>
    <n v="279.26802600383922"/>
    <n v="296.73197399616078"/>
  </r>
  <r>
    <s v="PBOR00121"/>
    <s v="PIZB0002"/>
    <x v="2"/>
    <x v="2"/>
    <x v="1"/>
    <x v="0"/>
    <n v="65"/>
    <x v="0"/>
    <n v="8"/>
    <n v="0.10556900790048951"/>
    <n v="520"/>
    <n v="54.895884108254542"/>
    <n v="465.10411589174544"/>
  </r>
  <r>
    <s v="PBOR00122"/>
    <s v="PIZB0003"/>
    <x v="12"/>
    <x v="4"/>
    <x v="2"/>
    <x v="0"/>
    <n v="250"/>
    <x v="1"/>
    <n v="1"/>
    <n v="0.35681327352398817"/>
    <n v="250"/>
    <n v="89.203318380997047"/>
    <n v="160.79668161900295"/>
  </r>
  <r>
    <s v="PBOR00123"/>
    <s v="PIZB0004"/>
    <x v="0"/>
    <x v="0"/>
    <x v="3"/>
    <x v="0"/>
    <n v="130"/>
    <x v="2"/>
    <n v="2"/>
    <n v="0.38966155247167111"/>
    <n v="260"/>
    <n v="101.31200364263449"/>
    <n v="158.68799635736551"/>
  </r>
  <r>
    <s v="PBOR00124"/>
    <s v="PIZB0005"/>
    <x v="38"/>
    <x v="3"/>
    <x v="4"/>
    <x v="0"/>
    <n v="60"/>
    <x v="0"/>
    <n v="6"/>
    <n v="0.27342799854809485"/>
    <n v="360"/>
    <n v="98.434079477314143"/>
    <n v="261.56592052268587"/>
  </r>
  <r>
    <s v="PBOR00125"/>
    <s v="PIZB0001"/>
    <x v="1"/>
    <x v="1"/>
    <x v="0"/>
    <x v="0"/>
    <n v="72"/>
    <x v="1"/>
    <n v="11"/>
    <n v="0.68404340685026022"/>
    <n v="792"/>
    <n v="541.76237822540611"/>
    <n v="250.23762177459389"/>
  </r>
  <r>
    <s v="PBOR00126"/>
    <s v="PIZB0002"/>
    <x v="2"/>
    <x v="2"/>
    <x v="1"/>
    <x v="0"/>
    <n v="65"/>
    <x v="2"/>
    <n v="4"/>
    <n v="0.30511671475159663"/>
    <n v="260"/>
    <n v="79.33034583541513"/>
    <n v="180.66965416458487"/>
  </r>
  <r>
    <s v="PBOR00127"/>
    <s v="PIZB0003"/>
    <x v="5"/>
    <x v="2"/>
    <x v="2"/>
    <x v="1"/>
    <n v="250"/>
    <x v="0"/>
    <n v="3"/>
    <n v="0.26634683182511409"/>
    <n v="750"/>
    <n v="199.76012386883556"/>
    <n v="550.23987613116446"/>
  </r>
  <r>
    <s v="PBOR00128"/>
    <s v="PIZB0004"/>
    <x v="3"/>
    <x v="3"/>
    <x v="3"/>
    <x v="0"/>
    <n v="130"/>
    <x v="1"/>
    <n v="2"/>
    <n v="0.95598379426073032"/>
    <n v="260"/>
    <n v="248.55578650778989"/>
    <n v="11.44421349221011"/>
  </r>
  <r>
    <s v="PBOR00129"/>
    <s v="PIZB0001"/>
    <x v="36"/>
    <x v="1"/>
    <x v="0"/>
    <x v="0"/>
    <n v="72"/>
    <x v="2"/>
    <n v="3"/>
    <n v="0.78465682989488972"/>
    <n v="216"/>
    <n v="169.48587525729619"/>
    <n v="46.514124742703814"/>
  </r>
  <r>
    <s v="PBOR00130"/>
    <s v="PIZB0002"/>
    <x v="24"/>
    <x v="1"/>
    <x v="1"/>
    <x v="0"/>
    <n v="65"/>
    <x v="0"/>
    <n v="4"/>
    <n v="0.92531650826605816"/>
    <n v="260"/>
    <n v="240.58229214917512"/>
    <n v="19.417707850824883"/>
  </r>
  <r>
    <s v="PBOR00131"/>
    <s v="PIZB0003"/>
    <x v="21"/>
    <x v="0"/>
    <x v="2"/>
    <x v="0"/>
    <n v="250"/>
    <x v="1"/>
    <n v="3"/>
    <n v="0.91314982692991542"/>
    <n v="750"/>
    <n v="684.86237019743658"/>
    <n v="65.137629802563424"/>
  </r>
  <r>
    <s v="PBOR00132"/>
    <s v="PIZB0004"/>
    <x v="32"/>
    <x v="6"/>
    <x v="3"/>
    <x v="0"/>
    <n v="130"/>
    <x v="2"/>
    <n v="2"/>
    <n v="8.4586093307030152E-2"/>
    <n v="260"/>
    <n v="21.992384259827841"/>
    <n v="238.00761574017216"/>
  </r>
  <r>
    <s v="PBOR00133"/>
    <s v="PIZB0005"/>
    <x v="4"/>
    <x v="4"/>
    <x v="4"/>
    <x v="1"/>
    <n v="60"/>
    <x v="0"/>
    <n v="7"/>
    <n v="0.92983220282837542"/>
    <n v="420"/>
    <n v="390.52952518791767"/>
    <n v="29.47047481208233"/>
  </r>
  <r>
    <s v="PBOR00134"/>
    <s v="PIZB0006"/>
    <x v="2"/>
    <x v="2"/>
    <x v="5"/>
    <x v="0"/>
    <n v="95"/>
    <x v="1"/>
    <n v="6"/>
    <n v="0.13029960752667558"/>
    <n v="570"/>
    <n v="74.270776290205077"/>
    <n v="495.72922370979495"/>
  </r>
  <r>
    <s v="PBOR00135"/>
    <s v="PIZB0001"/>
    <x v="27"/>
    <x v="0"/>
    <x v="0"/>
    <x v="0"/>
    <n v="72"/>
    <x v="2"/>
    <n v="6"/>
    <n v="0.41456728266200249"/>
    <n v="432"/>
    <n v="179.09306610998507"/>
    <n v="252.90693389001493"/>
  </r>
  <r>
    <s v="PBOR00136"/>
    <s v="PIZB0002"/>
    <x v="0"/>
    <x v="0"/>
    <x v="1"/>
    <x v="0"/>
    <n v="65"/>
    <x v="0"/>
    <n v="8"/>
    <n v="0.77953807822657883"/>
    <n v="520"/>
    <n v="405.359800677821"/>
    <n v="114.640199322179"/>
  </r>
  <r>
    <s v="PBOR00137"/>
    <s v="PIZB0003"/>
    <x v="1"/>
    <x v="1"/>
    <x v="2"/>
    <x v="1"/>
    <n v="250"/>
    <x v="1"/>
    <n v="3"/>
    <n v="0.56602493379943331"/>
    <n v="750"/>
    <n v="424.518700349575"/>
    <n v="325.481299650425"/>
  </r>
  <r>
    <s v="PBOR00138"/>
    <s v="PIZB0004"/>
    <x v="28"/>
    <x v="2"/>
    <x v="3"/>
    <x v="1"/>
    <n v="130"/>
    <x v="2"/>
    <n v="2"/>
    <n v="0.7922771947085826"/>
    <n v="260"/>
    <n v="205.99207062423147"/>
    <n v="54.007929375768526"/>
  </r>
  <r>
    <s v="PBOR00139"/>
    <s v="PIZB0001"/>
    <x v="8"/>
    <x v="6"/>
    <x v="0"/>
    <x v="1"/>
    <n v="72"/>
    <x v="0"/>
    <n v="9"/>
    <n v="9.6806596410280221E-2"/>
    <n v="648"/>
    <n v="62.730674473861583"/>
    <n v="585.26932552613846"/>
  </r>
  <r>
    <s v="PBOR00140"/>
    <s v="PIZB0002"/>
    <x v="33"/>
    <x v="4"/>
    <x v="1"/>
    <x v="1"/>
    <n v="65"/>
    <x v="1"/>
    <n v="8"/>
    <n v="0.10738058788365801"/>
    <n v="520"/>
    <n v="55.837905699502166"/>
    <n v="464.16209430049781"/>
  </r>
  <r>
    <s v="PBOR00141"/>
    <s v="PIZB0003"/>
    <x v="14"/>
    <x v="1"/>
    <x v="2"/>
    <x v="1"/>
    <n v="250"/>
    <x v="2"/>
    <n v="1"/>
    <n v="0.68298720032284699"/>
    <n v="250"/>
    <n v="170.74680008071175"/>
    <n v="79.253199919288249"/>
  </r>
  <r>
    <s v="PBOR00142"/>
    <s v="PIZB0004"/>
    <x v="16"/>
    <x v="0"/>
    <x v="3"/>
    <x v="1"/>
    <n v="130"/>
    <x v="0"/>
    <n v="2"/>
    <n v="8.8476327566971991E-2"/>
    <n v="260"/>
    <n v="23.003845167412717"/>
    <n v="236.99615483258728"/>
  </r>
  <r>
    <s v="PBOR00143"/>
    <s v="PIZB0001"/>
    <x v="17"/>
    <x v="2"/>
    <x v="0"/>
    <x v="0"/>
    <n v="72"/>
    <x v="0"/>
    <n v="9"/>
    <n v="0.12263076179640997"/>
    <n v="648"/>
    <n v="79.464733644073661"/>
    <n v="568.5352663559263"/>
  </r>
  <r>
    <s v="PBOR00144"/>
    <s v="PIZB0002"/>
    <x v="17"/>
    <x v="2"/>
    <x v="1"/>
    <x v="1"/>
    <n v="65"/>
    <x v="1"/>
    <n v="7"/>
    <n v="0.21348123854438894"/>
    <n v="455"/>
    <n v="97.133963537696971"/>
    <n v="357.86603646230304"/>
  </r>
  <r>
    <s v="PBOR00145"/>
    <s v="PIZB0003"/>
    <x v="5"/>
    <x v="2"/>
    <x v="2"/>
    <x v="0"/>
    <n v="250"/>
    <x v="2"/>
    <n v="3"/>
    <n v="0.51777110877083832"/>
    <n v="750"/>
    <n v="388.32833157812871"/>
    <n v="361.67166842187129"/>
  </r>
  <r>
    <s v="PBOR00146"/>
    <s v="PIZB0004"/>
    <x v="16"/>
    <x v="0"/>
    <x v="3"/>
    <x v="1"/>
    <n v="130"/>
    <x v="0"/>
    <n v="3"/>
    <n v="0.2471412366587864"/>
    <n v="390"/>
    <n v="96.385082296926697"/>
    <n v="293.61491770307327"/>
  </r>
  <r>
    <s v="PBOR00147"/>
    <s v="PIZB0001"/>
    <x v="1"/>
    <x v="1"/>
    <x v="0"/>
    <x v="0"/>
    <n v="72"/>
    <x v="1"/>
    <n v="4"/>
    <n v="0.74108890181243625"/>
    <n v="288"/>
    <n v="213.43360372198163"/>
    <n v="74.566396278018374"/>
  </r>
  <r>
    <s v="PBOR00148"/>
    <s v="PIZB0002"/>
    <x v="18"/>
    <x v="5"/>
    <x v="1"/>
    <x v="1"/>
    <n v="65"/>
    <x v="2"/>
    <n v="5"/>
    <n v="0.7589550474918334"/>
    <n v="325"/>
    <n v="246.66039043484585"/>
    <n v="78.339609565154149"/>
  </r>
  <r>
    <s v="PBOR00149"/>
    <s v="PIZB0003"/>
    <x v="3"/>
    <x v="3"/>
    <x v="2"/>
    <x v="0"/>
    <n v="250"/>
    <x v="0"/>
    <n v="4"/>
    <n v="0.39519452416647527"/>
    <n v="1000"/>
    <n v="395.19452416647528"/>
    <n v="604.80547583352472"/>
  </r>
  <r>
    <s v="PBOR00150"/>
    <s v="PIZB0004"/>
    <x v="19"/>
    <x v="5"/>
    <x v="3"/>
    <x v="1"/>
    <n v="130"/>
    <x v="1"/>
    <n v="5"/>
    <n v="2.5857814158937731E-2"/>
    <n v="650"/>
    <n v="16.807579203309526"/>
    <n v="633.1924207966905"/>
  </r>
  <r>
    <s v="PBOR00151"/>
    <s v="PIZB0005"/>
    <x v="20"/>
    <x v="6"/>
    <x v="4"/>
    <x v="0"/>
    <n v="60"/>
    <x v="2"/>
    <n v="10"/>
    <n v="0.35224195755599907"/>
    <n v="600"/>
    <n v="211.34517453359945"/>
    <n v="388.65482546640055"/>
  </r>
  <r>
    <s v="PBOR00152"/>
    <s v="PIZB0001"/>
    <x v="21"/>
    <x v="0"/>
    <x v="0"/>
    <x v="1"/>
    <n v="72"/>
    <x v="0"/>
    <n v="12"/>
    <n v="4.2934737769464881E-2"/>
    <n v="864"/>
    <n v="37.095613432817657"/>
    <n v="826.90438656718231"/>
  </r>
  <r>
    <s v="PBOR00153"/>
    <s v="PIZB0002"/>
    <x v="22"/>
    <x v="5"/>
    <x v="1"/>
    <x v="0"/>
    <n v="65"/>
    <x v="1"/>
    <n v="12"/>
    <n v="6.8824781708392013E-3"/>
    <n v="780"/>
    <n v="5.368332973254577"/>
    <n v="774.63166702674539"/>
  </r>
  <r>
    <s v="PBOR00154"/>
    <s v="PIZB0003"/>
    <x v="23"/>
    <x v="4"/>
    <x v="2"/>
    <x v="1"/>
    <n v="250"/>
    <x v="2"/>
    <n v="1"/>
    <n v="0.8553400747255635"/>
    <n v="250"/>
    <n v="213.83501868139086"/>
    <n v="36.164981318609136"/>
  </r>
  <r>
    <s v="PBOR00155"/>
    <s v="PIZB0004"/>
    <x v="24"/>
    <x v="1"/>
    <x v="3"/>
    <x v="0"/>
    <n v="130"/>
    <x v="0"/>
    <n v="6"/>
    <n v="0.62107648533214554"/>
    <n v="780"/>
    <n v="484.43965855907351"/>
    <n v="295.56034144092649"/>
  </r>
  <r>
    <s v="PBOR00156"/>
    <s v="PIZB0001"/>
    <x v="16"/>
    <x v="0"/>
    <x v="0"/>
    <x v="1"/>
    <n v="72"/>
    <x v="1"/>
    <n v="3"/>
    <n v="0.93819201157518672"/>
    <n v="216"/>
    <n v="202.64947450024033"/>
    <n v="13.350525499759669"/>
  </r>
  <r>
    <s v="PBOR00157"/>
    <s v="PIZB0002"/>
    <x v="25"/>
    <x v="6"/>
    <x v="1"/>
    <x v="0"/>
    <n v="65"/>
    <x v="2"/>
    <n v="12"/>
    <n v="0.97731506347213748"/>
    <n v="780"/>
    <n v="762.30574950826724"/>
    <n v="17.69425049173276"/>
  </r>
  <r>
    <s v="PBOR00158"/>
    <s v="PIZB0003"/>
    <x v="6"/>
    <x v="0"/>
    <x v="2"/>
    <x v="1"/>
    <n v="250"/>
    <x v="0"/>
    <n v="3"/>
    <n v="0.93618769203099483"/>
    <n v="750"/>
    <n v="702.14076902324609"/>
    <n v="47.859230976753906"/>
  </r>
  <r>
    <s v="PBOR00159"/>
    <s v="PIZB0004"/>
    <x v="2"/>
    <x v="2"/>
    <x v="3"/>
    <x v="0"/>
    <n v="130"/>
    <x v="1"/>
    <n v="5"/>
    <n v="0.92747059451906588"/>
    <n v="650"/>
    <n v="602.85588643739277"/>
    <n v="47.144113562607231"/>
  </r>
  <r>
    <s v="PBOR00160"/>
    <s v="PIZB0005"/>
    <x v="26"/>
    <x v="1"/>
    <x v="4"/>
    <x v="0"/>
    <n v="60"/>
    <x v="2"/>
    <n v="8"/>
    <n v="9.8331104648150314E-2"/>
    <n v="480"/>
    <n v="47.198930231112151"/>
    <n v="432.80106976888783"/>
  </r>
  <r>
    <s v="PBOR00161"/>
    <s v="PIZB0006"/>
    <x v="4"/>
    <x v="4"/>
    <x v="5"/>
    <x v="1"/>
    <n v="95"/>
    <x v="0"/>
    <n v="5"/>
    <n v="4.5012478047171678E-3"/>
    <n v="475"/>
    <n v="2.1380927072406548"/>
    <n v="472.86190729275933"/>
  </r>
  <r>
    <s v="PBOR00162"/>
    <s v="PIZB0001"/>
    <x v="27"/>
    <x v="0"/>
    <x v="0"/>
    <x v="1"/>
    <n v="72"/>
    <x v="1"/>
    <n v="9"/>
    <n v="0.22169192366246837"/>
    <n v="648"/>
    <n v="143.65636653327951"/>
    <n v="504.34363346672046"/>
  </r>
  <r>
    <s v="PBOR00163"/>
    <s v="PIZB0002"/>
    <x v="15"/>
    <x v="0"/>
    <x v="1"/>
    <x v="1"/>
    <n v="65"/>
    <x v="2"/>
    <n v="6"/>
    <n v="0.91624709117858605"/>
    <n v="390"/>
    <n v="357.33636555964858"/>
    <n v="32.663634440351416"/>
  </r>
  <r>
    <s v="PBOR00164"/>
    <s v="PIZB0003"/>
    <x v="28"/>
    <x v="2"/>
    <x v="2"/>
    <x v="0"/>
    <n v="250"/>
    <x v="0"/>
    <n v="3"/>
    <n v="0.61362516317019966"/>
    <n v="750"/>
    <n v="460.21887237764975"/>
    <n v="289.78112762235025"/>
  </r>
  <r>
    <s v="PBOR00165"/>
    <s v="PIZB0004"/>
    <x v="8"/>
    <x v="6"/>
    <x v="3"/>
    <x v="0"/>
    <n v="130"/>
    <x v="1"/>
    <n v="4"/>
    <n v="0.81572623665656485"/>
    <n v="520"/>
    <n v="424.17764306141373"/>
    <n v="95.822356938586267"/>
  </r>
  <r>
    <s v="PBOR00166"/>
    <s v="PIZB0001"/>
    <x v="6"/>
    <x v="0"/>
    <x v="0"/>
    <x v="0"/>
    <n v="72"/>
    <x v="2"/>
    <n v="11"/>
    <n v="0.60394772308749511"/>
    <n v="792"/>
    <n v="478.32659668529612"/>
    <n v="313.67340331470388"/>
  </r>
  <r>
    <s v="PBOR00167"/>
    <s v="PIZB0002"/>
    <x v="27"/>
    <x v="0"/>
    <x v="1"/>
    <x v="0"/>
    <n v="65"/>
    <x v="0"/>
    <n v="7"/>
    <n v="0.2716676542664398"/>
    <n v="455"/>
    <n v="123.6087826912301"/>
    <n v="331.39121730876991"/>
  </r>
  <r>
    <s v="PBOR00168"/>
    <s v="PIZB0003"/>
    <x v="10"/>
    <x v="6"/>
    <x v="2"/>
    <x v="0"/>
    <n v="250"/>
    <x v="1"/>
    <n v="2"/>
    <n v="0.56293228162406539"/>
    <n v="500"/>
    <n v="281.46614081203268"/>
    <n v="218.53385918796732"/>
  </r>
  <r>
    <s v="PBOR00169"/>
    <s v="PIZB0004"/>
    <x v="29"/>
    <x v="2"/>
    <x v="3"/>
    <x v="0"/>
    <n v="130"/>
    <x v="2"/>
    <n v="4"/>
    <n v="0.73579140219525918"/>
    <n v="520"/>
    <n v="382.61152914153479"/>
    <n v="137.38847085846521"/>
  </r>
  <r>
    <s v="PBOR00170"/>
    <s v="PIZB0005"/>
    <x v="30"/>
    <x v="4"/>
    <x v="4"/>
    <x v="0"/>
    <n v="60"/>
    <x v="0"/>
    <n v="12"/>
    <n v="0.44112931781121201"/>
    <n v="720"/>
    <n v="317.61310882407264"/>
    <n v="402.38689117592736"/>
  </r>
  <r>
    <s v="PBOR00171"/>
    <s v="PIZB0001"/>
    <x v="31"/>
    <x v="3"/>
    <x v="0"/>
    <x v="0"/>
    <n v="72"/>
    <x v="1"/>
    <n v="11"/>
    <n v="0.67026763876764872"/>
    <n v="792"/>
    <n v="530.85196990397776"/>
    <n v="261.14803009602224"/>
  </r>
  <r>
    <s v="PBOR00172"/>
    <s v="PIZB0002"/>
    <x v="27"/>
    <x v="0"/>
    <x v="1"/>
    <x v="0"/>
    <n v="65"/>
    <x v="2"/>
    <n v="9"/>
    <n v="0.21501842814819261"/>
    <n v="585"/>
    <n v="125.78578046669267"/>
    <n v="459.2142195333073"/>
  </r>
  <r>
    <s v="PBOR00173"/>
    <s v="PIZB0003"/>
    <x v="29"/>
    <x v="2"/>
    <x v="2"/>
    <x v="1"/>
    <n v="250"/>
    <x v="0"/>
    <n v="3"/>
    <n v="0.77528388030776896"/>
    <n v="750"/>
    <n v="581.46291023082676"/>
    <n v="168.53708976917324"/>
  </r>
  <r>
    <s v="PBOR00174"/>
    <s v="PIZB0004"/>
    <x v="1"/>
    <x v="1"/>
    <x v="3"/>
    <x v="0"/>
    <n v="130"/>
    <x v="1"/>
    <n v="3"/>
    <n v="0.32334348690445713"/>
    <n v="390"/>
    <n v="126.10395989273829"/>
    <n v="263.89604010726168"/>
  </r>
  <r>
    <s v="PBOR00175"/>
    <s v="PIZB0001"/>
    <x v="11"/>
    <x v="5"/>
    <x v="0"/>
    <x v="0"/>
    <n v="72"/>
    <x v="2"/>
    <n v="5"/>
    <n v="0.2117276391971491"/>
    <n v="360"/>
    <n v="76.22195011097368"/>
    <n v="283.77804988902631"/>
  </r>
  <r>
    <s v="PBOR00176"/>
    <s v="PIZB0002"/>
    <x v="5"/>
    <x v="2"/>
    <x v="1"/>
    <x v="0"/>
    <n v="65"/>
    <x v="0"/>
    <n v="10"/>
    <n v="0.99817658128489728"/>
    <n v="650"/>
    <n v="648.81477783518324"/>
    <n v="1.1852221648167642"/>
  </r>
  <r>
    <s v="PBOR00177"/>
    <s v="PIZB0003"/>
    <x v="2"/>
    <x v="2"/>
    <x v="2"/>
    <x v="0"/>
    <n v="250"/>
    <x v="1"/>
    <n v="3"/>
    <n v="0.34321661485625221"/>
    <n v="750"/>
    <n v="257.41246114218916"/>
    <n v="492.58753885781084"/>
  </r>
  <r>
    <s v="PBOR00178"/>
    <s v="PIZB0004"/>
    <x v="31"/>
    <x v="3"/>
    <x v="3"/>
    <x v="0"/>
    <n v="130"/>
    <x v="2"/>
    <n v="6"/>
    <n v="0.17688363553653064"/>
    <n v="780"/>
    <n v="137.96923571849391"/>
    <n v="642.03076428150609"/>
  </r>
  <r>
    <s v="PBOR00179"/>
    <s v="PIZB0005"/>
    <x v="3"/>
    <x v="3"/>
    <x v="4"/>
    <x v="1"/>
    <n v="60"/>
    <x v="0"/>
    <n v="12"/>
    <n v="0.54853763527560739"/>
    <n v="720"/>
    <n v="394.94709739843734"/>
    <n v="325.05290260156266"/>
  </r>
  <r>
    <s v="PBOR00180"/>
    <s v="PIZB0006"/>
    <x v="25"/>
    <x v="6"/>
    <x v="5"/>
    <x v="0"/>
    <n v="95"/>
    <x v="1"/>
    <n v="7"/>
    <n v="0.40612729229894939"/>
    <n v="665"/>
    <n v="270.07464937880133"/>
    <n v="394.92535062119867"/>
  </r>
  <r>
    <s v="PBOR00181"/>
    <s v="PIZB0001"/>
    <x v="7"/>
    <x v="5"/>
    <x v="0"/>
    <x v="0"/>
    <n v="72"/>
    <x v="2"/>
    <n v="6"/>
    <n v="0.16780300089638589"/>
    <n v="432"/>
    <n v="72.490896387238706"/>
    <n v="359.50910361276129"/>
  </r>
  <r>
    <s v="PBOR00182"/>
    <s v="PIZB0002"/>
    <x v="25"/>
    <x v="6"/>
    <x v="1"/>
    <x v="0"/>
    <n v="65"/>
    <x v="0"/>
    <n v="10"/>
    <n v="0.91086777790941564"/>
    <n v="650"/>
    <n v="592.06405564112015"/>
    <n v="57.935944358879851"/>
  </r>
  <r>
    <s v="PBOR00183"/>
    <s v="PIZB0003"/>
    <x v="32"/>
    <x v="6"/>
    <x v="2"/>
    <x v="1"/>
    <n v="250"/>
    <x v="1"/>
    <n v="3"/>
    <n v="0.2731985494536886"/>
    <n v="750"/>
    <n v="204.89891209026644"/>
    <n v="545.10108790973356"/>
  </r>
  <r>
    <s v="PBOR00184"/>
    <s v="PIZB0004"/>
    <x v="33"/>
    <x v="4"/>
    <x v="3"/>
    <x v="1"/>
    <n v="130"/>
    <x v="2"/>
    <n v="4"/>
    <n v="0.81984662786178419"/>
    <n v="520"/>
    <n v="426.32024648812779"/>
    <n v="93.679753511872207"/>
  </r>
  <r>
    <s v="PBOR00185"/>
    <s v="PIZB0001"/>
    <x v="33"/>
    <x v="4"/>
    <x v="0"/>
    <x v="1"/>
    <n v="72"/>
    <x v="0"/>
    <n v="7"/>
    <n v="0.89980934003543744"/>
    <n v="504"/>
    <n v="453.50390737786046"/>
    <n v="50.496092622139543"/>
  </r>
  <r>
    <s v="PBOR00186"/>
    <s v="PIZB0002"/>
    <x v="22"/>
    <x v="5"/>
    <x v="1"/>
    <x v="1"/>
    <n v="65"/>
    <x v="1"/>
    <n v="5"/>
    <n v="0.73522347452625669"/>
    <n v="325"/>
    <n v="238.94762922103342"/>
    <n v="86.052370778966576"/>
  </r>
  <r>
    <s v="PBOR00187"/>
    <s v="PIZB0003"/>
    <x v="34"/>
    <x v="3"/>
    <x v="2"/>
    <x v="1"/>
    <n v="250"/>
    <x v="2"/>
    <n v="3"/>
    <n v="0.36579213338930128"/>
    <n v="750"/>
    <n v="274.34410004197593"/>
    <n v="475.65589995802407"/>
  </r>
  <r>
    <s v="PBOR00188"/>
    <s v="PIZB0004"/>
    <x v="7"/>
    <x v="5"/>
    <x v="3"/>
    <x v="1"/>
    <n v="130"/>
    <x v="0"/>
    <n v="2"/>
    <n v="0.79313642440033238"/>
    <n v="260"/>
    <n v="206.21547034408641"/>
    <n v="53.784529655913587"/>
  </r>
  <r>
    <s v="PBOR00189"/>
    <s v="PIZB0001"/>
    <x v="3"/>
    <x v="3"/>
    <x v="0"/>
    <x v="0"/>
    <n v="72"/>
    <x v="0"/>
    <n v="4"/>
    <n v="8.0407664979564641E-2"/>
    <n v="288"/>
    <n v="23.157407514114617"/>
    <n v="264.8425924858854"/>
  </r>
  <r>
    <s v="PBOR00190"/>
    <s v="PIZB0002"/>
    <x v="31"/>
    <x v="3"/>
    <x v="1"/>
    <x v="1"/>
    <n v="65"/>
    <x v="1"/>
    <n v="12"/>
    <n v="0.38525936096781821"/>
    <n v="780"/>
    <n v="300.50230155489822"/>
    <n v="479.49769844510178"/>
  </r>
  <r>
    <s v="PBOR00191"/>
    <s v="PIZB0003"/>
    <x v="4"/>
    <x v="4"/>
    <x v="2"/>
    <x v="0"/>
    <n v="250"/>
    <x v="2"/>
    <n v="1"/>
    <n v="0.45507177071325888"/>
    <n v="250"/>
    <n v="113.76794267831472"/>
    <n v="136.23205732168526"/>
  </r>
  <r>
    <s v="PBOR00192"/>
    <s v="PIZB0004"/>
    <x v="34"/>
    <x v="3"/>
    <x v="3"/>
    <x v="1"/>
    <n v="130"/>
    <x v="0"/>
    <n v="4"/>
    <n v="0.93827031337312128"/>
    <n v="520"/>
    <n v="487.90056295402309"/>
    <n v="32.099437045976913"/>
  </r>
  <r>
    <s v="PBOR00193"/>
    <s v="PIZB0001"/>
    <x v="13"/>
    <x v="1"/>
    <x v="0"/>
    <x v="0"/>
    <n v="72"/>
    <x v="1"/>
    <n v="7"/>
    <n v="0.14716035331195043"/>
    <n v="504"/>
    <n v="74.168818069223022"/>
    <n v="429.83118193077701"/>
  </r>
  <r>
    <s v="PBOR00194"/>
    <s v="PIZB0002"/>
    <x v="35"/>
    <x v="4"/>
    <x v="1"/>
    <x v="1"/>
    <n v="65"/>
    <x v="2"/>
    <n v="12"/>
    <n v="0.10159867043013626"/>
    <n v="780"/>
    <n v="79.246962935506289"/>
    <n v="700.7530370644937"/>
  </r>
  <r>
    <s v="PBOR00195"/>
    <s v="PIZB0003"/>
    <x v="2"/>
    <x v="2"/>
    <x v="2"/>
    <x v="0"/>
    <n v="250"/>
    <x v="0"/>
    <n v="2"/>
    <n v="0.50060788399709522"/>
    <n v="500"/>
    <n v="250.3039419985476"/>
    <n v="249.6960580014524"/>
  </r>
  <r>
    <s v="PBOR00196"/>
    <s v="PIZB0004"/>
    <x v="13"/>
    <x v="1"/>
    <x v="3"/>
    <x v="1"/>
    <n v="130"/>
    <x v="1"/>
    <n v="6"/>
    <n v="0.70539643021834586"/>
    <n v="780"/>
    <n v="550.20921557030977"/>
    <n v="229.79078442969023"/>
  </r>
  <r>
    <s v="PBOR00197"/>
    <s v="PIZB0005"/>
    <x v="18"/>
    <x v="5"/>
    <x v="4"/>
    <x v="0"/>
    <n v="60"/>
    <x v="2"/>
    <n v="12"/>
    <n v="0.72481379032239401"/>
    <n v="720"/>
    <n v="521.86592903212374"/>
    <n v="198.13407096787626"/>
  </r>
  <r>
    <s v="PBOR00198"/>
    <s v="PIZB0001"/>
    <x v="23"/>
    <x v="4"/>
    <x v="0"/>
    <x v="1"/>
    <n v="72"/>
    <x v="0"/>
    <n v="6"/>
    <n v="0.21833121955544521"/>
    <n v="432"/>
    <n v="94.319086847952335"/>
    <n v="337.68091315204765"/>
  </r>
  <r>
    <s v="PBOR00199"/>
    <s v="PIZB0002"/>
    <x v="36"/>
    <x v="1"/>
    <x v="1"/>
    <x v="0"/>
    <n v="65"/>
    <x v="1"/>
    <n v="8"/>
    <n v="0.33253524453952932"/>
    <n v="520"/>
    <n v="172.91832716055524"/>
    <n v="347.08167283944476"/>
  </r>
  <r>
    <s v="PBOR00200"/>
    <s v="PIZB0003"/>
    <x v="37"/>
    <x v="5"/>
    <x v="2"/>
    <x v="1"/>
    <n v="250"/>
    <x v="2"/>
    <n v="2"/>
    <n v="0.39793552100289009"/>
    <n v="500"/>
    <n v="198.96776050144504"/>
    <n v="301.03223949855499"/>
  </r>
  <r>
    <s v="PBOR00201"/>
    <s v="PIZB0004"/>
    <x v="4"/>
    <x v="4"/>
    <x v="3"/>
    <x v="0"/>
    <n v="130"/>
    <x v="0"/>
    <n v="4"/>
    <n v="0.83519533088641318"/>
    <n v="520"/>
    <n v="434.30157206093486"/>
    <n v="85.698427939065141"/>
  </r>
  <r>
    <s v="PBOR00202"/>
    <s v="PIZB0001"/>
    <x v="3"/>
    <x v="3"/>
    <x v="0"/>
    <x v="1"/>
    <n v="72"/>
    <x v="1"/>
    <n v="10"/>
    <n v="8.7312208799101843E-3"/>
    <n v="720"/>
    <n v="6.2864790335353327"/>
    <n v="713.71352096646467"/>
  </r>
  <r>
    <s v="PBOR00203"/>
    <s v="PIZB0002"/>
    <x v="35"/>
    <x v="4"/>
    <x v="1"/>
    <x v="0"/>
    <n v="65"/>
    <x v="2"/>
    <n v="12"/>
    <n v="0.95071636556912675"/>
    <n v="780"/>
    <n v="741.55876514391889"/>
    <n v="38.44123485608111"/>
  </r>
  <r>
    <s v="PBOR00204"/>
    <s v="PIZB0003"/>
    <x v="11"/>
    <x v="5"/>
    <x v="2"/>
    <x v="1"/>
    <n v="250"/>
    <x v="0"/>
    <n v="4"/>
    <n v="6.5110770871939172E-2"/>
    <n v="1000"/>
    <n v="65.110770871939167"/>
    <n v="934.88922912806083"/>
  </r>
  <r>
    <s v="PBOR00205"/>
    <s v="PIZB0004"/>
    <x v="10"/>
    <x v="6"/>
    <x v="3"/>
    <x v="0"/>
    <n v="130"/>
    <x v="1"/>
    <n v="6"/>
    <n v="0.43772024513265795"/>
    <n v="780"/>
    <n v="341.42179120347322"/>
    <n v="438.57820879652678"/>
  </r>
  <r>
    <s v="PBOR00206"/>
    <s v="PIZB0005"/>
    <x v="1"/>
    <x v="1"/>
    <x v="4"/>
    <x v="0"/>
    <n v="60"/>
    <x v="2"/>
    <n v="7"/>
    <n v="0.41853663840169475"/>
    <n v="420"/>
    <n v="175.78538812871179"/>
    <n v="244.21461187128821"/>
  </r>
  <r>
    <s v="PBOR00207"/>
    <s v="PIZB0006"/>
    <x v="17"/>
    <x v="2"/>
    <x v="5"/>
    <x v="1"/>
    <n v="95"/>
    <x v="0"/>
    <n v="7"/>
    <n v="0.38824165845812764"/>
    <n v="665"/>
    <n v="258.18070287465486"/>
    <n v="406.81929712534514"/>
  </r>
  <r>
    <s v="PBOR00208"/>
    <s v="PIZB0001"/>
    <x v="17"/>
    <x v="2"/>
    <x v="0"/>
    <x v="1"/>
    <n v="72"/>
    <x v="1"/>
    <n v="3"/>
    <n v="0.75434060698733896"/>
    <n v="216"/>
    <n v="162.93757110926521"/>
    <n v="53.062428890734793"/>
  </r>
  <r>
    <s v="PBOR00209"/>
    <s v="PIZB0002"/>
    <x v="37"/>
    <x v="5"/>
    <x v="1"/>
    <x v="1"/>
    <n v="65"/>
    <x v="2"/>
    <n v="12"/>
    <n v="0.61587381700020483"/>
    <n v="780"/>
    <n v="480.38157726015976"/>
    <n v="299.61842273984024"/>
  </r>
  <r>
    <s v="PBOR00210"/>
    <s v="PIZB0003"/>
    <x v="4"/>
    <x v="4"/>
    <x v="2"/>
    <x v="0"/>
    <n v="250"/>
    <x v="0"/>
    <n v="2"/>
    <n v="0.80006888756762451"/>
    <n v="500"/>
    <n v="400.03444378381226"/>
    <n v="99.965556216187736"/>
  </r>
  <r>
    <s v="PBOR00211"/>
    <s v="PIZB0004"/>
    <x v="2"/>
    <x v="2"/>
    <x v="3"/>
    <x v="0"/>
    <n v="130"/>
    <x v="1"/>
    <n v="5"/>
    <n v="0.68228949683615203"/>
    <n v="650"/>
    <n v="443.4881729434988"/>
    <n v="206.5118270565012"/>
  </r>
  <r>
    <s v="PBOR00212"/>
    <s v="PIZB0001"/>
    <x v="12"/>
    <x v="4"/>
    <x v="0"/>
    <x v="0"/>
    <n v="72"/>
    <x v="2"/>
    <n v="10"/>
    <n v="1.6479509006877335E-2"/>
    <n v="720"/>
    <n v="11.865246484951681"/>
    <n v="708.13475351504837"/>
  </r>
  <r>
    <s v="PBOR00213"/>
    <s v="PIZB0002"/>
    <x v="0"/>
    <x v="0"/>
    <x v="1"/>
    <x v="0"/>
    <n v="65"/>
    <x v="0"/>
    <n v="10"/>
    <n v="0.23078123893127422"/>
    <n v="650"/>
    <n v="150.00780530532825"/>
    <n v="499.99219469467175"/>
  </r>
  <r>
    <s v="PBOR00214"/>
    <s v="PIZB0003"/>
    <x v="38"/>
    <x v="3"/>
    <x v="2"/>
    <x v="0"/>
    <n v="250"/>
    <x v="1"/>
    <n v="3"/>
    <n v="2.2225272121484729E-2"/>
    <n v="750"/>
    <n v="16.668954091113548"/>
    <n v="733.33104590888649"/>
  </r>
  <r>
    <s v="PBOR00215"/>
    <s v="PIZB0004"/>
    <x v="1"/>
    <x v="1"/>
    <x v="3"/>
    <x v="0"/>
    <n v="130"/>
    <x v="2"/>
    <n v="3"/>
    <n v="0.72206439626516772"/>
    <n v="390"/>
    <n v="281.60511454341543"/>
    <n v="108.39488545658457"/>
  </r>
  <r>
    <s v="PBOR00216"/>
    <s v="PIZB0005"/>
    <x v="2"/>
    <x v="2"/>
    <x v="4"/>
    <x v="0"/>
    <n v="60"/>
    <x v="0"/>
    <n v="7"/>
    <n v="0.66067744665264683"/>
    <n v="420"/>
    <n v="277.48452759411168"/>
    <n v="142.51547240588832"/>
  </r>
  <r>
    <s v="PBOR00217"/>
    <s v="PIZB0001"/>
    <x v="5"/>
    <x v="2"/>
    <x v="0"/>
    <x v="0"/>
    <n v="72"/>
    <x v="1"/>
    <n v="6"/>
    <n v="0.14048396352986114"/>
    <n v="432"/>
    <n v="60.689072244900018"/>
    <n v="371.31092775510001"/>
  </r>
  <r>
    <s v="PBOR00218"/>
    <s v="PIZB0002"/>
    <x v="3"/>
    <x v="3"/>
    <x v="1"/>
    <x v="0"/>
    <n v="65"/>
    <x v="2"/>
    <n v="8"/>
    <n v="0.37872981249566817"/>
    <n v="520"/>
    <n v="196.93950249774744"/>
    <n v="323.06049750225259"/>
  </r>
  <r>
    <s v="PBOR00219"/>
    <s v="PIZB0003"/>
    <x v="36"/>
    <x v="1"/>
    <x v="2"/>
    <x v="1"/>
    <n v="250"/>
    <x v="0"/>
    <n v="2"/>
    <n v="0.71515589694127546"/>
    <n v="500"/>
    <n v="357.57794847063775"/>
    <n v="142.42205152936225"/>
  </r>
  <r>
    <s v="PBOR00220"/>
    <s v="PIZB0004"/>
    <x v="24"/>
    <x v="1"/>
    <x v="3"/>
    <x v="0"/>
    <n v="130"/>
    <x v="1"/>
    <n v="6"/>
    <n v="0.21412519358799298"/>
    <n v="780"/>
    <n v="167.01765099863454"/>
    <n v="612.98234900136549"/>
  </r>
  <r>
    <s v="PBOR00221"/>
    <s v="PIZB0001"/>
    <x v="21"/>
    <x v="0"/>
    <x v="0"/>
    <x v="0"/>
    <n v="72"/>
    <x v="2"/>
    <n v="6"/>
    <n v="0.16455091596073168"/>
    <n v="432"/>
    <n v="71.08599569503609"/>
    <n v="360.9140043049639"/>
  </r>
  <r>
    <s v="PBOR00222"/>
    <s v="PIZB0002"/>
    <x v="32"/>
    <x v="6"/>
    <x v="1"/>
    <x v="0"/>
    <n v="65"/>
    <x v="0"/>
    <n v="4"/>
    <n v="0.25666907491668522"/>
    <n v="260"/>
    <n v="66.733959478338164"/>
    <n v="193.26604052166184"/>
  </r>
  <r>
    <s v="PBOR00223"/>
    <s v="PIZB0003"/>
    <x v="4"/>
    <x v="4"/>
    <x v="2"/>
    <x v="0"/>
    <n v="250"/>
    <x v="1"/>
    <n v="3"/>
    <n v="0.90160231788426648"/>
    <n v="750"/>
    <n v="676.20173841319991"/>
    <n v="73.798261586800095"/>
  </r>
  <r>
    <s v="PBOR00224"/>
    <s v="PIZB0004"/>
    <x v="2"/>
    <x v="2"/>
    <x v="3"/>
    <x v="0"/>
    <n v="130"/>
    <x v="2"/>
    <n v="2"/>
    <n v="0.320164833885899"/>
    <n v="260"/>
    <n v="83.242856810333734"/>
    <n v="176.75714318966627"/>
  </r>
  <r>
    <s v="PBOR00225"/>
    <s v="PIZB0005"/>
    <x v="27"/>
    <x v="0"/>
    <x v="4"/>
    <x v="1"/>
    <n v="60"/>
    <x v="0"/>
    <n v="9"/>
    <n v="0.13498450487731639"/>
    <n v="540"/>
    <n v="72.891632633750845"/>
    <n v="467.10836736624913"/>
  </r>
  <r>
    <s v="PBOR00226"/>
    <s v="PIZB0006"/>
    <x v="0"/>
    <x v="0"/>
    <x v="5"/>
    <x v="0"/>
    <n v="95"/>
    <x v="1"/>
    <n v="5"/>
    <n v="0.91789593738279973"/>
    <n v="475"/>
    <n v="436.00057025682986"/>
    <n v="38.99942974317014"/>
  </r>
  <r>
    <s v="PBOR00227"/>
    <s v="PIZB0001"/>
    <x v="1"/>
    <x v="1"/>
    <x v="0"/>
    <x v="0"/>
    <n v="72"/>
    <x v="2"/>
    <n v="3"/>
    <n v="0.98021726342122206"/>
    <n v="216"/>
    <n v="211.72692889898397"/>
    <n v="4.2730711010160292"/>
  </r>
  <r>
    <s v="PBOR00228"/>
    <s v="PIZB0002"/>
    <x v="28"/>
    <x v="2"/>
    <x v="1"/>
    <x v="0"/>
    <n v="65"/>
    <x v="0"/>
    <n v="7"/>
    <n v="6.7354248366482961E-2"/>
    <n v="455"/>
    <n v="30.646183006749748"/>
    <n v="424.35381699325023"/>
  </r>
  <r>
    <s v="PBOR00229"/>
    <s v="PIZB0003"/>
    <x v="8"/>
    <x v="6"/>
    <x v="2"/>
    <x v="1"/>
    <n v="250"/>
    <x v="1"/>
    <n v="2"/>
    <n v="0.49907272133883429"/>
    <n v="500"/>
    <n v="249.53636066941715"/>
    <n v="250.46363933058285"/>
  </r>
  <r>
    <s v="PBOR00230"/>
    <s v="PIZB0004"/>
    <x v="33"/>
    <x v="4"/>
    <x v="3"/>
    <x v="1"/>
    <n v="130"/>
    <x v="2"/>
    <n v="5"/>
    <n v="0.61466468459589796"/>
    <n v="650"/>
    <n v="399.53204498733368"/>
    <n v="250.46795501266632"/>
  </r>
  <r>
    <s v="PBOR00231"/>
    <s v="PIZB0001"/>
    <x v="14"/>
    <x v="1"/>
    <x v="0"/>
    <x v="1"/>
    <n v="72"/>
    <x v="0"/>
    <n v="7"/>
    <n v="0.94639798804768638"/>
    <n v="504"/>
    <n v="476.98458597603394"/>
    <n v="27.015414023966059"/>
  </r>
  <r>
    <s v="PBOR00232"/>
    <s v="PIZB0002"/>
    <x v="16"/>
    <x v="0"/>
    <x v="1"/>
    <x v="1"/>
    <n v="65"/>
    <x v="1"/>
    <n v="10"/>
    <n v="0.95168663838417633"/>
    <n v="650"/>
    <n v="618.59631494971461"/>
    <n v="31.403685050285389"/>
  </r>
  <r>
    <s v="PBOR00233"/>
    <s v="PIZB0003"/>
    <x v="17"/>
    <x v="2"/>
    <x v="2"/>
    <x v="1"/>
    <n v="250"/>
    <x v="2"/>
    <n v="2"/>
    <n v="0.55958868077394219"/>
    <n v="500"/>
    <n v="279.7943403869711"/>
    <n v="220.2056596130289"/>
  </r>
  <r>
    <s v="PBOR00234"/>
    <s v="PIZB0004"/>
    <x v="17"/>
    <x v="2"/>
    <x v="3"/>
    <x v="1"/>
    <n v="130"/>
    <x v="0"/>
    <n v="2"/>
    <n v="0.81003936677165544"/>
    <n v="260"/>
    <n v="210.61023536063041"/>
    <n v="49.389764639369588"/>
  </r>
  <r>
    <s v="PBOR00235"/>
    <s v="PIZB0001"/>
    <x v="5"/>
    <x v="2"/>
    <x v="0"/>
    <x v="1"/>
    <n v="72"/>
    <x v="0"/>
    <n v="12"/>
    <n v="0.35450072343254235"/>
    <n v="864"/>
    <n v="306.28862504571657"/>
    <n v="557.71137495428343"/>
  </r>
  <r>
    <s v="PBOR00236"/>
    <s v="PIZB0002"/>
    <x v="16"/>
    <x v="0"/>
    <x v="1"/>
    <x v="0"/>
    <n v="65"/>
    <x v="1"/>
    <n v="11"/>
    <n v="0.34895469608332785"/>
    <n v="715"/>
    <n v="249.50260769957941"/>
    <n v="465.49739230042059"/>
  </r>
  <r>
    <s v="PBOR00237"/>
    <s v="PIZB0003"/>
    <x v="1"/>
    <x v="1"/>
    <x v="2"/>
    <x v="0"/>
    <n v="250"/>
    <x v="2"/>
    <n v="2"/>
    <n v="0.52279578451533193"/>
    <n v="500"/>
    <n v="261.39789225766594"/>
    <n v="238.60210774233406"/>
  </r>
  <r>
    <s v="PBOR00238"/>
    <s v="PIZB0004"/>
    <x v="18"/>
    <x v="5"/>
    <x v="3"/>
    <x v="0"/>
    <n v="130"/>
    <x v="0"/>
    <n v="3"/>
    <n v="0.69617887937852907"/>
    <n v="390"/>
    <n v="271.50976295762632"/>
    <n v="118.49023704237368"/>
  </r>
  <r>
    <s v="PBOR00239"/>
    <s v="PIZB0001"/>
    <x v="3"/>
    <x v="3"/>
    <x v="0"/>
    <x v="1"/>
    <n v="72"/>
    <x v="1"/>
    <n v="6"/>
    <n v="0.55638354082081654"/>
    <n v="432"/>
    <n v="240.35768963459273"/>
    <n v="191.64231036540727"/>
  </r>
  <r>
    <s v="PBOR00240"/>
    <s v="PIZB0002"/>
    <x v="19"/>
    <x v="5"/>
    <x v="1"/>
    <x v="1"/>
    <n v="65"/>
    <x v="2"/>
    <n v="8"/>
    <n v="7.8132692098414003E-2"/>
    <n v="520"/>
    <n v="40.628999891175283"/>
    <n v="479.37100010882472"/>
  </r>
  <r>
    <s v="PBOR00241"/>
    <s v="PIZB0003"/>
    <x v="20"/>
    <x v="6"/>
    <x v="2"/>
    <x v="1"/>
    <n v="250"/>
    <x v="0"/>
    <n v="1"/>
    <n v="0.37783112687678633"/>
    <n v="250"/>
    <n v="94.457781719196575"/>
    <n v="155.54221828080341"/>
  </r>
  <r>
    <s v="PBOR00242"/>
    <s v="PIZB0004"/>
    <x v="21"/>
    <x v="0"/>
    <x v="3"/>
    <x v="1"/>
    <n v="130"/>
    <x v="1"/>
    <n v="7"/>
    <n v="0.34200944354303275"/>
    <n v="910"/>
    <n v="311.22859362415983"/>
    <n v="598.77140637584012"/>
  </r>
  <r>
    <s v="PBOR00243"/>
    <s v="PIZB0005"/>
    <x v="22"/>
    <x v="5"/>
    <x v="4"/>
    <x v="1"/>
    <n v="60"/>
    <x v="2"/>
    <n v="11"/>
    <n v="0.92737976442865855"/>
    <n v="660"/>
    <n v="612.07064452291468"/>
    <n v="47.929355477085323"/>
  </r>
  <r>
    <s v="PBOR00244"/>
    <s v="PIZB0001"/>
    <x v="23"/>
    <x v="4"/>
    <x v="0"/>
    <x v="1"/>
    <n v="72"/>
    <x v="0"/>
    <n v="6"/>
    <n v="0.96938667185148797"/>
    <n v="432"/>
    <n v="418.77504223984278"/>
    <n v="13.224957760157224"/>
  </r>
  <r>
    <s v="PBOR00245"/>
    <s v="PIZB0002"/>
    <x v="24"/>
    <x v="1"/>
    <x v="1"/>
    <x v="1"/>
    <n v="65"/>
    <x v="1"/>
    <n v="6"/>
    <n v="0.24406307827004359"/>
    <n v="390"/>
    <n v="95.184600525316995"/>
    <n v="294.81539947468298"/>
  </r>
  <r>
    <s v="PBOR00246"/>
    <s v="PIZB0003"/>
    <x v="16"/>
    <x v="0"/>
    <x v="2"/>
    <x v="0"/>
    <n v="250"/>
    <x v="2"/>
    <n v="2"/>
    <n v="0.931057824254786"/>
    <n v="500"/>
    <n v="465.52891212739303"/>
    <n v="34.471087872606972"/>
  </r>
  <r>
    <s v="PBOR00247"/>
    <s v="PIZB0004"/>
    <x v="25"/>
    <x v="6"/>
    <x v="3"/>
    <x v="0"/>
    <n v="130"/>
    <x v="0"/>
    <n v="4"/>
    <n v="0.67570229189541975"/>
    <n v="520"/>
    <n v="351.36519178561826"/>
    <n v="168.63480821438174"/>
  </r>
  <r>
    <s v="PBOR00248"/>
    <s v="PIZB0001"/>
    <x v="6"/>
    <x v="0"/>
    <x v="0"/>
    <x v="0"/>
    <n v="72"/>
    <x v="1"/>
    <n v="7"/>
    <n v="0.91192982577548221"/>
    <n v="504"/>
    <n v="459.61263219084304"/>
    <n v="44.387367809156956"/>
  </r>
  <r>
    <s v="PBOR00249"/>
    <s v="PIZB0002"/>
    <x v="2"/>
    <x v="2"/>
    <x v="1"/>
    <x v="1"/>
    <n v="65"/>
    <x v="2"/>
    <n v="13"/>
    <n v="0.46313611506175134"/>
    <n v="845"/>
    <n v="391.35001722717988"/>
    <n v="453.64998277282012"/>
  </r>
  <r>
    <s v="PBOR00250"/>
    <s v="PIZB0003"/>
    <x v="26"/>
    <x v="1"/>
    <x v="2"/>
    <x v="1"/>
    <n v="250"/>
    <x v="0"/>
    <n v="1"/>
    <n v="5.3530222562513607E-2"/>
    <n v="250"/>
    <n v="13.382555640628402"/>
    <n v="236.6174443593716"/>
  </r>
  <r>
    <s v="PBOR00251"/>
    <s v="PIZB0004"/>
    <x v="4"/>
    <x v="4"/>
    <x v="3"/>
    <x v="1"/>
    <n v="130"/>
    <x v="1"/>
    <n v="2"/>
    <n v="0.10135414856508229"/>
    <n v="260"/>
    <n v="26.352078626921397"/>
    <n v="233.64792137307859"/>
  </r>
  <r>
    <s v="PBOR00252"/>
    <s v="PIZB0005"/>
    <x v="27"/>
    <x v="0"/>
    <x v="4"/>
    <x v="1"/>
    <n v="60"/>
    <x v="2"/>
    <n v="10"/>
    <n v="0.15413196820236597"/>
    <n v="600"/>
    <n v="92.479180921419584"/>
    <n v="507.52081907858042"/>
  </r>
  <r>
    <s v="PBOR00253"/>
    <s v="PIZB0006"/>
    <x v="15"/>
    <x v="0"/>
    <x v="5"/>
    <x v="1"/>
    <n v="95"/>
    <x v="0"/>
    <n v="4"/>
    <n v="0.99147229272651061"/>
    <n v="380"/>
    <n v="376.75947123607403"/>
    <n v="3.2405287639259654"/>
  </r>
  <r>
    <s v="PBOR00254"/>
    <s v="PIZB0001"/>
    <x v="28"/>
    <x v="2"/>
    <x v="0"/>
    <x v="1"/>
    <n v="72"/>
    <x v="1"/>
    <n v="4"/>
    <n v="0.26792541838229555"/>
    <n v="288"/>
    <n v="77.162520494101116"/>
    <n v="210.8374795058989"/>
  </r>
  <r>
    <s v="PBOR00255"/>
    <s v="PIZB0002"/>
    <x v="8"/>
    <x v="6"/>
    <x v="1"/>
    <x v="1"/>
    <n v="65"/>
    <x v="2"/>
    <n v="7"/>
    <n v="0.67400237007588726"/>
    <n v="455"/>
    <n v="306.6710783845287"/>
    <n v="148.3289216154713"/>
  </r>
  <r>
    <s v="PBOR00256"/>
    <s v="PIZB0003"/>
    <x v="6"/>
    <x v="0"/>
    <x v="2"/>
    <x v="0"/>
    <n v="250"/>
    <x v="0"/>
    <n v="2"/>
    <n v="0.10779012567415547"/>
    <n v="500"/>
    <n v="53.895062837077731"/>
    <n v="446.10493716292228"/>
  </r>
  <r>
    <s v="PBOR00257"/>
    <s v="PIZB0004"/>
    <x v="27"/>
    <x v="0"/>
    <x v="3"/>
    <x v="0"/>
    <n v="130"/>
    <x v="1"/>
    <n v="4"/>
    <n v="6.5825812137458972E-2"/>
    <n v="520"/>
    <n v="34.229422311478665"/>
    <n v="485.77057768852131"/>
  </r>
  <r>
    <s v="PBOR00258"/>
    <s v="PIZB0001"/>
    <x v="10"/>
    <x v="6"/>
    <x v="0"/>
    <x v="0"/>
    <n v="72"/>
    <x v="2"/>
    <n v="11"/>
    <n v="0.36167362480508147"/>
    <n v="792"/>
    <n v="286.44551084562454"/>
    <n v="505.55448915437546"/>
  </r>
  <r>
    <s v="PBOR00259"/>
    <s v="PIZB0002"/>
    <x v="29"/>
    <x v="2"/>
    <x v="1"/>
    <x v="1"/>
    <n v="65"/>
    <x v="0"/>
    <n v="9"/>
    <n v="0.15611277710708626"/>
    <n v="585"/>
    <n v="91.325974607645463"/>
    <n v="493.67402539235457"/>
  </r>
  <r>
    <s v="PBOR00260"/>
    <s v="PIZB0003"/>
    <x v="30"/>
    <x v="4"/>
    <x v="2"/>
    <x v="1"/>
    <n v="250"/>
    <x v="1"/>
    <n v="2"/>
    <n v="0.11892962947938523"/>
    <n v="500"/>
    <n v="59.464814739692621"/>
    <n v="440.5351852603074"/>
  </r>
  <r>
    <s v="PBOR00261"/>
    <s v="PIZB0004"/>
    <x v="31"/>
    <x v="3"/>
    <x v="3"/>
    <x v="1"/>
    <n v="130"/>
    <x v="2"/>
    <n v="5"/>
    <n v="0.94178498482348294"/>
    <n v="650"/>
    <n v="612.16024013526396"/>
    <n v="37.839759864736038"/>
  </r>
  <r>
    <s v="PBOR00262"/>
    <s v="PIZB0005"/>
    <x v="27"/>
    <x v="0"/>
    <x v="4"/>
    <x v="1"/>
    <n v="60"/>
    <x v="0"/>
    <n v="5"/>
    <n v="0.82224390590219021"/>
    <n v="300"/>
    <n v="246.67317177065706"/>
    <n v="53.326828229342937"/>
  </r>
  <r>
    <s v="PBOR00263"/>
    <s v="PIZB0001"/>
    <x v="29"/>
    <x v="2"/>
    <x v="0"/>
    <x v="1"/>
    <n v="72"/>
    <x v="1"/>
    <n v="10"/>
    <n v="1.5473035826796155E-2"/>
    <n v="720"/>
    <n v="11.140585795293232"/>
    <n v="708.85941420470681"/>
  </r>
  <r>
    <s v="PBOR00264"/>
    <s v="PIZB0002"/>
    <x v="1"/>
    <x v="1"/>
    <x v="1"/>
    <x v="1"/>
    <n v="65"/>
    <x v="2"/>
    <n v="3"/>
    <n v="0.57002189482885535"/>
    <n v="195"/>
    <n v="111.15426949162679"/>
    <n v="83.845730508373208"/>
  </r>
  <r>
    <s v="PBOR00265"/>
    <s v="PIZB0003"/>
    <x v="11"/>
    <x v="5"/>
    <x v="2"/>
    <x v="0"/>
    <n v="250"/>
    <x v="0"/>
    <n v="3"/>
    <n v="0.22169123462523532"/>
    <n v="750"/>
    <n v="166.26842596892649"/>
    <n v="583.73157403107348"/>
  </r>
  <r>
    <s v="PBOR00266"/>
    <s v="PIZB0004"/>
    <x v="5"/>
    <x v="2"/>
    <x v="3"/>
    <x v="1"/>
    <n v="130"/>
    <x v="1"/>
    <n v="6"/>
    <n v="0.16327712663351335"/>
    <n v="780"/>
    <n v="127.35615877414041"/>
    <n v="652.64384122585955"/>
  </r>
  <r>
    <s v="PBOR00267"/>
    <s v="PIZB0001"/>
    <x v="2"/>
    <x v="2"/>
    <x v="0"/>
    <x v="0"/>
    <n v="72"/>
    <x v="2"/>
    <n v="9"/>
    <n v="0.71431849239690393"/>
    <n v="648"/>
    <n v="462.87838307319373"/>
    <n v="185.12161692680627"/>
  </r>
  <r>
    <s v="PBOR00268"/>
    <s v="PIZB0002"/>
    <x v="31"/>
    <x v="3"/>
    <x v="1"/>
    <x v="1"/>
    <n v="65"/>
    <x v="0"/>
    <n v="7"/>
    <n v="0.58151491016386692"/>
    <n v="455"/>
    <n v="264.58928412455947"/>
    <n v="190.41071587544053"/>
  </r>
  <r>
    <s v="PBOR00269"/>
    <s v="PIZB0003"/>
    <x v="3"/>
    <x v="3"/>
    <x v="2"/>
    <x v="0"/>
    <n v="250"/>
    <x v="1"/>
    <n v="1"/>
    <n v="0.94025500085845537"/>
    <n v="250"/>
    <n v="235.06375021461383"/>
    <n v="14.936249785386167"/>
  </r>
  <r>
    <s v="PBOR00270"/>
    <s v="PIZB0004"/>
    <x v="25"/>
    <x v="6"/>
    <x v="3"/>
    <x v="1"/>
    <n v="130"/>
    <x v="2"/>
    <n v="3"/>
    <n v="0.85696007733376245"/>
    <n v="390"/>
    <n v="334.21443016016735"/>
    <n v="55.785569839832647"/>
  </r>
  <r>
    <s v="PBOR00271"/>
    <s v="PIZB0005"/>
    <x v="7"/>
    <x v="5"/>
    <x v="4"/>
    <x v="0"/>
    <n v="60"/>
    <x v="0"/>
    <n v="6"/>
    <n v="0.73704670632037661"/>
    <n v="360"/>
    <n v="265.3368142753356"/>
    <n v="94.663185724664402"/>
  </r>
  <r>
    <s v="PBOR00272"/>
    <s v="PIZB0006"/>
    <x v="25"/>
    <x v="6"/>
    <x v="5"/>
    <x v="1"/>
    <n v="95"/>
    <x v="1"/>
    <n v="5"/>
    <n v="0.99556674564351355"/>
    <n v="475"/>
    <n v="472.89420418066896"/>
    <n v="2.1057958193310355"/>
  </r>
  <r>
    <s v="PBOR00273"/>
    <s v="PIZB0001"/>
    <x v="32"/>
    <x v="6"/>
    <x v="0"/>
    <x v="0"/>
    <n v="72"/>
    <x v="2"/>
    <n v="8"/>
    <n v="0.82336237784945987"/>
    <n v="576"/>
    <n v="474.25672964128887"/>
    <n v="101.74327035871113"/>
  </r>
  <r>
    <s v="PBOR00274"/>
    <s v="PIZB0002"/>
    <x v="33"/>
    <x v="4"/>
    <x v="1"/>
    <x v="1"/>
    <n v="65"/>
    <x v="0"/>
    <n v="13"/>
    <n v="0.21429857063805535"/>
    <n v="845"/>
    <n v="181.08229218915676"/>
    <n v="663.91770781084324"/>
  </r>
  <r>
    <s v="PBOR00275"/>
    <s v="PIZB0003"/>
    <x v="33"/>
    <x v="4"/>
    <x v="2"/>
    <x v="0"/>
    <n v="250"/>
    <x v="1"/>
    <n v="2"/>
    <n v="0.9858246368711242"/>
    <n v="500"/>
    <n v="492.9123184355621"/>
    <n v="7.0876815644379008"/>
  </r>
  <r>
    <s v="PBOR00276"/>
    <s v="PIZB0004"/>
    <x v="22"/>
    <x v="5"/>
    <x v="3"/>
    <x v="1"/>
    <n v="130"/>
    <x v="2"/>
    <n v="6"/>
    <n v="2.0787857004193944E-2"/>
    <n v="780"/>
    <n v="16.214528463271275"/>
    <n v="763.78547153672878"/>
  </r>
  <r>
    <s v="PBOR00277"/>
    <s v="PIZB0001"/>
    <x v="34"/>
    <x v="3"/>
    <x v="0"/>
    <x v="0"/>
    <n v="72"/>
    <x v="0"/>
    <n v="8"/>
    <n v="0.4043041551106823"/>
    <n v="576"/>
    <n v="232.879193343753"/>
    <n v="343.120806656247"/>
  </r>
  <r>
    <s v="PBOR00278"/>
    <s v="PIZB0002"/>
    <x v="7"/>
    <x v="5"/>
    <x v="1"/>
    <x v="1"/>
    <n v="65"/>
    <x v="1"/>
    <n v="6"/>
    <n v="0.86228936216370378"/>
    <n v="390"/>
    <n v="336.2928512438445"/>
    <n v="53.707148756155505"/>
  </r>
  <r>
    <s v="PBOR00279"/>
    <s v="PIZB0003"/>
    <x v="3"/>
    <x v="3"/>
    <x v="2"/>
    <x v="0"/>
    <n v="250"/>
    <x v="2"/>
    <n v="3"/>
    <n v="0.20267200262393703"/>
    <n v="750"/>
    <n v="152.00400196795277"/>
    <n v="597.99599803204728"/>
  </r>
  <r>
    <s v="PBOR00280"/>
    <s v="PIZB0004"/>
    <x v="31"/>
    <x v="3"/>
    <x v="0"/>
    <x v="1"/>
    <n v="72"/>
    <x v="0"/>
    <n v="6"/>
    <n v="0.42721330596562979"/>
    <n v="432"/>
    <n v="184.55614817715207"/>
    <n v="247.44385182284793"/>
  </r>
  <r>
    <s v="PBOR00281"/>
    <s v="PIZB0001"/>
    <x v="4"/>
    <x v="4"/>
    <x v="1"/>
    <x v="0"/>
    <n v="65"/>
    <x v="0"/>
    <n v="13"/>
    <n v="0.87108149970897442"/>
    <n v="845"/>
    <n v="736.06386725408333"/>
    <n v="108.93613274591667"/>
  </r>
  <r>
    <s v="PBOR00282"/>
    <s v="PIZB0002"/>
    <x v="34"/>
    <x v="3"/>
    <x v="2"/>
    <x v="1"/>
    <n v="250"/>
    <x v="1"/>
    <n v="1"/>
    <n v="2.6358009716956676E-2"/>
    <n v="250"/>
    <n v="6.5895024292391691"/>
    <n v="243.41049757076084"/>
  </r>
  <r>
    <s v="PBOR00283"/>
    <s v="PIZB0003"/>
    <x v="13"/>
    <x v="1"/>
    <x v="3"/>
    <x v="1"/>
    <n v="130"/>
    <x v="2"/>
    <n v="3"/>
    <n v="0.77767785740350603"/>
    <n v="390"/>
    <n v="303.29436438736735"/>
    <n v="86.705635612632648"/>
  </r>
  <r>
    <s v="PBOR00284"/>
    <s v="PIZB0004"/>
    <x v="35"/>
    <x v="4"/>
    <x v="0"/>
    <x v="1"/>
    <n v="72"/>
    <x v="0"/>
    <n v="3"/>
    <n v="0.68682565144107521"/>
    <n v="216"/>
    <n v="148.35434071127224"/>
    <n v="67.645659288727757"/>
  </r>
  <r>
    <s v="PBOR00285"/>
    <s v="PIZB0001"/>
    <x v="2"/>
    <x v="2"/>
    <x v="1"/>
    <x v="1"/>
    <n v="65"/>
    <x v="1"/>
    <n v="14"/>
    <n v="0.58269109940879071"/>
    <n v="910"/>
    <n v="530.2489004619996"/>
    <n v="379.7510995380004"/>
  </r>
  <r>
    <s v="PBOR00286"/>
    <s v="PIZB0002"/>
    <x v="13"/>
    <x v="1"/>
    <x v="2"/>
    <x v="1"/>
    <n v="250"/>
    <x v="2"/>
    <n v="3"/>
    <n v="0.44339908275720785"/>
    <n v="750"/>
    <n v="332.54931206790587"/>
    <n v="417.45068793209413"/>
  </r>
  <r>
    <s v="PBOR00287"/>
    <s v="PIZB0003"/>
    <x v="18"/>
    <x v="5"/>
    <x v="3"/>
    <x v="0"/>
    <n v="130"/>
    <x v="0"/>
    <n v="3"/>
    <n v="0.12575036810320794"/>
    <n v="390"/>
    <n v="49.042643560251101"/>
    <n v="340.95735643974888"/>
  </r>
  <r>
    <s v="PBOR00288"/>
    <s v="PIZB0004"/>
    <x v="23"/>
    <x v="4"/>
    <x v="4"/>
    <x v="1"/>
    <n v="60"/>
    <x v="1"/>
    <n v="13"/>
    <n v="0.58443763111426095"/>
    <n v="780"/>
    <n v="455.86135226912353"/>
    <n v="324.13864773087647"/>
  </r>
  <r>
    <s v="PBOR00289"/>
    <s v="PIZB0005"/>
    <x v="36"/>
    <x v="1"/>
    <x v="0"/>
    <x v="0"/>
    <n v="72"/>
    <x v="2"/>
    <n v="11"/>
    <n v="0.20269838427382159"/>
    <n v="792"/>
    <n v="160.53712034486671"/>
    <n v="631.46287965513329"/>
  </r>
  <r>
    <s v="PBOR00290"/>
    <s v="PIZB0001"/>
    <x v="37"/>
    <x v="5"/>
    <x v="1"/>
    <x v="1"/>
    <n v="65"/>
    <x v="0"/>
    <n v="5"/>
    <n v="0.34588473967990274"/>
    <n v="325"/>
    <n v="112.41254039596839"/>
    <n v="212.58745960403161"/>
  </r>
  <r>
    <s v="PBOR00291"/>
    <s v="PIZB0002"/>
    <x v="4"/>
    <x v="4"/>
    <x v="2"/>
    <x v="0"/>
    <n v="250"/>
    <x v="1"/>
    <n v="3"/>
    <n v="0.44863071332488991"/>
    <n v="750"/>
    <n v="336.47303499366745"/>
    <n v="413.52696500633255"/>
  </r>
  <r>
    <s v="PBOR00292"/>
    <s v="PIZB0003"/>
    <x v="3"/>
    <x v="3"/>
    <x v="3"/>
    <x v="1"/>
    <n v="130"/>
    <x v="2"/>
    <n v="2"/>
    <n v="0.41195662281860623"/>
    <n v="260"/>
    <n v="107.10872193283762"/>
    <n v="152.89127806716238"/>
  </r>
  <r>
    <s v="PBOR00293"/>
    <s v="PIZB0004"/>
    <x v="35"/>
    <x v="4"/>
    <x v="0"/>
    <x v="0"/>
    <n v="72"/>
    <x v="0"/>
    <n v="10"/>
    <n v="0.78611978286567918"/>
    <n v="720"/>
    <n v="566.00624366328907"/>
    <n v="153.99375633671093"/>
  </r>
  <r>
    <s v="PBOR00294"/>
    <s v="PIZB0001"/>
    <x v="11"/>
    <x v="5"/>
    <x v="1"/>
    <x v="1"/>
    <n v="65"/>
    <x v="1"/>
    <n v="12"/>
    <n v="0.82093526112515247"/>
    <n v="780"/>
    <n v="640.32950367761896"/>
    <n v="139.67049632238104"/>
  </r>
  <r>
    <s v="PBOR00295"/>
    <s v="PIZB0002"/>
    <x v="10"/>
    <x v="6"/>
    <x v="2"/>
    <x v="0"/>
    <n v="250"/>
    <x v="2"/>
    <n v="3"/>
    <n v="0.5655055849614361"/>
    <n v="750"/>
    <n v="424.12918872107707"/>
    <n v="325.87081127892293"/>
  </r>
  <r>
    <s v="PBOR00296"/>
    <s v="PIZB0003"/>
    <x v="1"/>
    <x v="1"/>
    <x v="3"/>
    <x v="1"/>
    <n v="130"/>
    <x v="0"/>
    <n v="4"/>
    <n v="0.48001599413027629"/>
    <n v="520"/>
    <n v="249.60831694774367"/>
    <n v="270.39168305225633"/>
  </r>
  <r>
    <s v="PBOR00297"/>
    <s v="PIZB0004"/>
    <x v="17"/>
    <x v="2"/>
    <x v="4"/>
    <x v="0"/>
    <n v="60"/>
    <x v="1"/>
    <n v="9"/>
    <n v="0.80703544305681518"/>
    <n v="540"/>
    <n v="435.79913925068018"/>
    <n v="104.20086074931982"/>
  </r>
  <r>
    <s v="PBOR00298"/>
    <s v="PIZB0005"/>
    <x v="17"/>
    <x v="2"/>
    <x v="5"/>
    <x v="1"/>
    <n v="95"/>
    <x v="2"/>
    <n v="6"/>
    <n v="0.13472953271650978"/>
    <n v="570"/>
    <n v="76.795833648410579"/>
    <n v="493.20416635158944"/>
  </r>
  <r>
    <s v="PBOR00299"/>
    <s v="PIZB0006"/>
    <x v="37"/>
    <x v="5"/>
    <x v="0"/>
    <x v="0"/>
    <n v="72"/>
    <x v="0"/>
    <n v="9"/>
    <n v="0.53735244514022174"/>
    <n v="648"/>
    <n v="348.2043844508637"/>
    <n v="299.7956155491363"/>
  </r>
  <r>
    <s v="PBOR00300"/>
    <s v="PIZB0001"/>
    <x v="4"/>
    <x v="4"/>
    <x v="1"/>
    <x v="1"/>
    <n v="65"/>
    <x v="1"/>
    <n v="10"/>
    <n v="0.86493253723020291"/>
    <n v="650"/>
    <n v="562.20614919963191"/>
    <n v="87.793850800368091"/>
  </r>
  <r>
    <s v="PBOR00301"/>
    <s v="PIZB0002"/>
    <x v="2"/>
    <x v="2"/>
    <x v="2"/>
    <x v="0"/>
    <n v="250"/>
    <x v="2"/>
    <n v="2"/>
    <n v="0.14635193252367351"/>
    <n v="500"/>
    <n v="73.175966261836749"/>
    <n v="426.82403373816328"/>
  </r>
  <r>
    <s v="PBOR00302"/>
    <s v="PIZB0003"/>
    <x v="12"/>
    <x v="4"/>
    <x v="3"/>
    <x v="1"/>
    <n v="130"/>
    <x v="0"/>
    <n v="5"/>
    <n v="0.49930216593502397"/>
    <n v="650"/>
    <n v="324.54640785776559"/>
    <n v="325.45359214223441"/>
  </r>
  <r>
    <s v="PBOR00303"/>
    <s v="PIZB0004"/>
    <x v="0"/>
    <x v="0"/>
    <x v="0"/>
    <x v="0"/>
    <n v="72"/>
    <x v="1"/>
    <n v="4"/>
    <n v="0.16760369217058779"/>
    <n v="288"/>
    <n v="48.269863345129281"/>
    <n v="239.73013665487071"/>
  </r>
  <r>
    <s v="PBOR00304"/>
    <s v="PIZB0001"/>
    <x v="38"/>
    <x v="3"/>
    <x v="1"/>
    <x v="1"/>
    <n v="65"/>
    <x v="2"/>
    <n v="13"/>
    <n v="0.57040391639924315"/>
    <n v="845"/>
    <n v="481.99130935736048"/>
    <n v="363.00869064263952"/>
  </r>
  <r>
    <s v="PBOR00305"/>
    <s v="PIZB0002"/>
    <x v="1"/>
    <x v="1"/>
    <x v="2"/>
    <x v="1"/>
    <n v="250"/>
    <x v="0"/>
    <n v="2"/>
    <n v="0.35240472893682595"/>
    <n v="500"/>
    <n v="176.20236446841298"/>
    <n v="323.79763553158705"/>
  </r>
  <r>
    <s v="PBOR00306"/>
    <s v="PIZB0003"/>
    <x v="2"/>
    <x v="2"/>
    <x v="3"/>
    <x v="1"/>
    <n v="130"/>
    <x v="1"/>
    <n v="3"/>
    <n v="0.11208092156242278"/>
    <n v="390"/>
    <n v="43.711559409344879"/>
    <n v="346.28844059065511"/>
  </r>
  <r>
    <s v="PBOR00307"/>
    <s v="PIZB0004"/>
    <x v="5"/>
    <x v="2"/>
    <x v="4"/>
    <x v="1"/>
    <n v="60"/>
    <x v="2"/>
    <n v="10"/>
    <n v="0.57839134647100132"/>
    <n v="600"/>
    <n v="347.03480788260077"/>
    <n v="252.96519211739923"/>
  </r>
  <r>
    <s v="PBOR00308"/>
    <s v="PIZB0005"/>
    <x v="3"/>
    <x v="3"/>
    <x v="0"/>
    <x v="1"/>
    <n v="72"/>
    <x v="0"/>
    <n v="9"/>
    <n v="0.18785567306752626"/>
    <n v="648"/>
    <n v="121.73047614775702"/>
    <n v="526.26952385224297"/>
  </r>
  <r>
    <s v="PBOR00309"/>
    <s v="PIZB0001"/>
    <x v="36"/>
    <x v="1"/>
    <x v="1"/>
    <x v="0"/>
    <n v="65"/>
    <x v="1"/>
    <n v="8"/>
    <n v="0.69234786906479862"/>
    <n v="520"/>
    <n v="360.02089191369527"/>
    <n v="159.97910808630473"/>
  </r>
  <r>
    <s v="PBOR00310"/>
    <s v="PIZB0002"/>
    <x v="24"/>
    <x v="1"/>
    <x v="2"/>
    <x v="1"/>
    <n v="250"/>
    <x v="2"/>
    <n v="3"/>
    <n v="0.7313105471637672"/>
    <n v="750"/>
    <n v="548.48291037282536"/>
    <n v="201.51708962717464"/>
  </r>
  <r>
    <s v="PBOR00311"/>
    <s v="PIZB0003"/>
    <x v="21"/>
    <x v="0"/>
    <x v="3"/>
    <x v="0"/>
    <n v="130"/>
    <x v="0"/>
    <n v="3"/>
    <n v="0.39651294953245186"/>
    <n v="390"/>
    <n v="154.64005031765623"/>
    <n v="235.35994968234377"/>
  </r>
  <r>
    <s v="PBOR00312"/>
    <s v="PIZB0004"/>
    <x v="32"/>
    <x v="6"/>
    <x v="0"/>
    <x v="1"/>
    <n v="72"/>
    <x v="1"/>
    <n v="5"/>
    <n v="0.47053293956185105"/>
    <n v="360"/>
    <n v="169.39185824226638"/>
    <n v="190.60814175773362"/>
  </r>
  <r>
    <s v="PBOR00313"/>
    <s v="PIZB0001"/>
    <x v="4"/>
    <x v="4"/>
    <x v="1"/>
    <x v="0"/>
    <n v="65"/>
    <x v="2"/>
    <n v="9"/>
    <n v="0.9022424845836422"/>
    <n v="585"/>
    <n v="527.81185348143072"/>
    <n v="57.188146518569283"/>
  </r>
  <r>
    <s v="PBOR00314"/>
    <s v="PIZB0002"/>
    <x v="2"/>
    <x v="2"/>
    <x v="2"/>
    <x v="1"/>
    <n v="250"/>
    <x v="0"/>
    <n v="1"/>
    <n v="0.25057968884738369"/>
    <n v="250"/>
    <n v="62.644922211845923"/>
    <n v="187.35507778815406"/>
  </r>
  <r>
    <s v="PBOR00315"/>
    <s v="PIZB0003"/>
    <x v="27"/>
    <x v="0"/>
    <x v="3"/>
    <x v="0"/>
    <n v="130"/>
    <x v="1"/>
    <n v="4"/>
    <n v="0.56892266919679113"/>
    <n v="520"/>
    <n v="295.83978798233142"/>
    <n v="224.16021201766858"/>
  </r>
  <r>
    <s v="PBOR00316"/>
    <s v="PIZB0004"/>
    <x v="0"/>
    <x v="0"/>
    <x v="4"/>
    <x v="1"/>
    <n v="60"/>
    <x v="2"/>
    <n v="6"/>
    <n v="3.357106137416721E-2"/>
    <n v="360"/>
    <n v="12.085582094700197"/>
    <n v="347.91441790529979"/>
  </r>
  <r>
    <s v="PBOR00317"/>
    <s v="PIZB0005"/>
    <x v="1"/>
    <x v="1"/>
    <x v="5"/>
    <x v="0"/>
    <n v="95"/>
    <x v="0"/>
    <n v="4"/>
    <n v="0.11797039324964398"/>
    <n v="380"/>
    <n v="44.828749434864712"/>
    <n v="335.17125056513527"/>
  </r>
  <r>
    <s v="PBOR00318"/>
    <s v="PIZB0006"/>
    <x v="28"/>
    <x v="2"/>
    <x v="0"/>
    <x v="1"/>
    <n v="72"/>
    <x v="1"/>
    <n v="8"/>
    <n v="2.8176385964748696E-2"/>
    <n v="576"/>
    <n v="16.229598315695249"/>
    <n v="559.77040168430472"/>
  </r>
  <r>
    <s v="PBOR00319"/>
    <s v="PIZB0001"/>
    <x v="8"/>
    <x v="6"/>
    <x v="1"/>
    <x v="0"/>
    <n v="65"/>
    <x v="2"/>
    <n v="8"/>
    <n v="0.66941136725758887"/>
    <n v="520"/>
    <n v="348.09391097394621"/>
    <n v="171.90608902605379"/>
  </r>
  <r>
    <s v="PBOR00320"/>
    <s v="PIZB0002"/>
    <x v="33"/>
    <x v="4"/>
    <x v="2"/>
    <x v="1"/>
    <n v="250"/>
    <x v="0"/>
    <n v="2"/>
    <n v="0.36448172495541775"/>
    <n v="500"/>
    <n v="182.24086247770887"/>
    <n v="317.7591375222911"/>
  </r>
  <r>
    <s v="PBOR00321"/>
    <s v="PIZB0003"/>
    <x v="14"/>
    <x v="1"/>
    <x v="3"/>
    <x v="0"/>
    <n v="130"/>
    <x v="1"/>
    <n v="7"/>
    <n v="0.15416488306079768"/>
    <n v="910"/>
    <n v="140.29004358532589"/>
    <n v="769.70995641467414"/>
  </r>
  <r>
    <s v="PBOR00322"/>
    <s v="PIZB0004"/>
    <x v="16"/>
    <x v="0"/>
    <x v="0"/>
    <x v="1"/>
    <n v="72"/>
    <x v="2"/>
    <n v="7"/>
    <n v="0.66646609625242947"/>
    <n v="504"/>
    <n v="335.89891251122447"/>
    <n v="168.10108748877553"/>
  </r>
  <r>
    <s v="PBOR00323"/>
    <s v="PIZB0001"/>
    <x v="17"/>
    <x v="2"/>
    <x v="1"/>
    <x v="0"/>
    <n v="65"/>
    <x v="0"/>
    <n v="4"/>
    <n v="0.69183752034253276"/>
    <n v="260"/>
    <n v="179.87775528905851"/>
    <n v="80.122244710941487"/>
  </r>
  <r>
    <s v="PBOR00324"/>
    <s v="PIZB0002"/>
    <x v="17"/>
    <x v="2"/>
    <x v="2"/>
    <x v="1"/>
    <n v="250"/>
    <x v="1"/>
    <n v="2"/>
    <n v="0.14649599591234685"/>
    <n v="500"/>
    <n v="73.247997956173421"/>
    <n v="426.75200204382656"/>
  </r>
  <r>
    <s v="PBOR00325"/>
    <s v="PIZB0003"/>
    <x v="5"/>
    <x v="2"/>
    <x v="3"/>
    <x v="0"/>
    <n v="130"/>
    <x v="2"/>
    <n v="2"/>
    <n v="0.98540635482364014"/>
    <n v="260"/>
    <n v="256.20565225414646"/>
    <n v="3.7943477458535426"/>
  </r>
  <r>
    <s v="PBOR00326"/>
    <s v="PIZB0004"/>
    <x v="16"/>
    <x v="0"/>
    <x v="0"/>
    <x v="1"/>
    <n v="72"/>
    <x v="0"/>
    <n v="9"/>
    <n v="0.32091320735788698"/>
    <n v="648"/>
    <n v="207.95175836791077"/>
    <n v="440.04824163208923"/>
  </r>
  <r>
    <s v="PBOR00327"/>
    <s v="PIZB0001"/>
    <x v="1"/>
    <x v="1"/>
    <x v="1"/>
    <x v="1"/>
    <n v="65"/>
    <x v="0"/>
    <n v="9"/>
    <n v="0.94495394109275654"/>
    <n v="585"/>
    <n v="552.79805553926258"/>
    <n v="32.201944460737423"/>
  </r>
  <r>
    <s v="PBOR00328"/>
    <s v="PIZB0002"/>
    <x v="18"/>
    <x v="5"/>
    <x v="2"/>
    <x v="1"/>
    <n v="250"/>
    <x v="1"/>
    <n v="2"/>
    <n v="0.50906748027199666"/>
    <n v="500"/>
    <n v="254.53374013599833"/>
    <n v="245.46625986400167"/>
  </r>
  <r>
    <s v="PBOR00329"/>
    <s v="PIZB0003"/>
    <x v="3"/>
    <x v="3"/>
    <x v="3"/>
    <x v="1"/>
    <n v="130"/>
    <x v="2"/>
    <n v="4"/>
    <n v="0.66059053266706258"/>
    <n v="520"/>
    <n v="343.50707698687256"/>
    <n v="176.49292301312744"/>
  </r>
  <r>
    <s v="PBOR00330"/>
    <s v="PIZB0004"/>
    <x v="19"/>
    <x v="5"/>
    <x v="0"/>
    <x v="1"/>
    <n v="72"/>
    <x v="0"/>
    <n v="8"/>
    <n v="0.89615601403703116"/>
    <n v="576"/>
    <n v="516.18586408532997"/>
    <n v="59.814135914670032"/>
  </r>
  <r>
    <s v="PBOR00331"/>
    <s v="PIZB0001"/>
    <x v="20"/>
    <x v="6"/>
    <x v="1"/>
    <x v="0"/>
    <n v="65"/>
    <x v="1"/>
    <n v="8"/>
    <n v="0.133950017527805"/>
    <n v="520"/>
    <n v="69.654009114458603"/>
    <n v="450.34599088554137"/>
  </r>
  <r>
    <s v="PBOR00332"/>
    <s v="PIZB0002"/>
    <x v="21"/>
    <x v="0"/>
    <x v="2"/>
    <x v="1"/>
    <n v="250"/>
    <x v="2"/>
    <n v="4"/>
    <n v="0.3823797297998468"/>
    <n v="1000"/>
    <n v="382.37972979984681"/>
    <n v="617.62027020015319"/>
  </r>
  <r>
    <s v="PBOR00333"/>
    <s v="PIZB0003"/>
    <x v="22"/>
    <x v="5"/>
    <x v="3"/>
    <x v="0"/>
    <n v="130"/>
    <x v="0"/>
    <n v="2"/>
    <n v="0.15073825601342095"/>
    <n v="260"/>
    <n v="39.191946563489445"/>
    <n v="220.80805343651056"/>
  </r>
  <r>
    <s v="PBOR00334"/>
    <s v="PIZB0004"/>
    <x v="23"/>
    <x v="4"/>
    <x v="4"/>
    <x v="1"/>
    <n v="60"/>
    <x v="1"/>
    <n v="10"/>
    <n v="0.96395128247903139"/>
    <n v="600"/>
    <n v="578.37076948741878"/>
    <n v="21.629230512581216"/>
  </r>
  <r>
    <s v="PBOR00335"/>
    <s v="PIZB0005"/>
    <x v="24"/>
    <x v="1"/>
    <x v="0"/>
    <x v="0"/>
    <n v="72"/>
    <x v="2"/>
    <n v="5"/>
    <n v="0.93894083705684528"/>
    <n v="360"/>
    <n v="338.0187013404643"/>
    <n v="21.981298659535696"/>
  </r>
  <r>
    <s v="PBOR00336"/>
    <s v="PIZB0001"/>
    <x v="16"/>
    <x v="0"/>
    <x v="1"/>
    <x v="1"/>
    <n v="65"/>
    <x v="0"/>
    <n v="7"/>
    <n v="0.90335270578489546"/>
    <n v="455"/>
    <n v="411.02548113212742"/>
    <n v="43.974518867872575"/>
  </r>
  <r>
    <s v="PBOR00337"/>
    <s v="PIZB0002"/>
    <x v="25"/>
    <x v="6"/>
    <x v="2"/>
    <x v="0"/>
    <n v="250"/>
    <x v="1"/>
    <n v="2"/>
    <n v="0.62209777321995885"/>
    <n v="500"/>
    <n v="311.04888660997943"/>
    <n v="188.95111339002057"/>
  </r>
  <r>
    <s v="PBOR00338"/>
    <s v="PIZB0003"/>
    <x v="6"/>
    <x v="0"/>
    <x v="3"/>
    <x v="1"/>
    <n v="130"/>
    <x v="2"/>
    <n v="5"/>
    <n v="6.1676790443396468E-2"/>
    <n v="650"/>
    <n v="40.089913788207703"/>
    <n v="609.9100862117923"/>
  </r>
  <r>
    <s v="PBOR00339"/>
    <s v="PIZB0004"/>
    <x v="2"/>
    <x v="2"/>
    <x v="0"/>
    <x v="0"/>
    <n v="72"/>
    <x v="0"/>
    <n v="12"/>
    <n v="0.49213521317421138"/>
    <n v="864"/>
    <n v="425.20482418251862"/>
    <n v="438.79517581748138"/>
  </r>
  <r>
    <s v="PBOR00340"/>
    <s v="PIZB0001"/>
    <x v="26"/>
    <x v="1"/>
    <x v="1"/>
    <x v="1"/>
    <n v="65"/>
    <x v="1"/>
    <n v="9"/>
    <n v="0.69552711985994919"/>
    <n v="585"/>
    <n v="406.88336511807029"/>
    <n v="178.11663488192971"/>
  </r>
  <r>
    <s v="PBOR00341"/>
    <s v="PIZB0002"/>
    <x v="4"/>
    <x v="4"/>
    <x v="2"/>
    <x v="0"/>
    <n v="250"/>
    <x v="2"/>
    <n v="4"/>
    <n v="0.54528907278354111"/>
    <n v="1000"/>
    <n v="545.28907278354109"/>
    <n v="454.71092721645891"/>
  </r>
  <r>
    <s v="PBOR00342"/>
    <s v="PIZB0003"/>
    <x v="27"/>
    <x v="0"/>
    <x v="3"/>
    <x v="1"/>
    <n v="130"/>
    <x v="0"/>
    <n v="4"/>
    <n v="0.35199536538224718"/>
    <n v="520"/>
    <n v="183.03758999876854"/>
    <n v="336.96241000123143"/>
  </r>
  <r>
    <s v="PBOR00343"/>
    <s v="PIZB0004"/>
    <x v="15"/>
    <x v="0"/>
    <x v="4"/>
    <x v="0"/>
    <n v="60"/>
    <x v="1"/>
    <n v="6"/>
    <n v="6.0292533629099143E-2"/>
    <n v="360"/>
    <n v="21.705312106475692"/>
    <n v="338.29468789352433"/>
  </r>
  <r>
    <s v="PBOR00344"/>
    <s v="PIZB0005"/>
    <x v="28"/>
    <x v="2"/>
    <x v="5"/>
    <x v="1"/>
    <n v="95"/>
    <x v="2"/>
    <n v="7"/>
    <n v="4.1434457281700587E-2"/>
    <n v="665"/>
    <n v="27.553914092330892"/>
    <n v="637.44608590766916"/>
  </r>
  <r>
    <s v="PBOR00345"/>
    <s v="PIZB0006"/>
    <x v="8"/>
    <x v="6"/>
    <x v="0"/>
    <x v="0"/>
    <n v="72"/>
    <x v="0"/>
    <n v="3"/>
    <n v="0.29516274884520199"/>
    <n v="216"/>
    <n v="63.755153750563629"/>
    <n v="152.24484624943636"/>
  </r>
  <r>
    <s v="PBOR00346"/>
    <s v="PIZB0001"/>
    <x v="6"/>
    <x v="0"/>
    <x v="1"/>
    <x v="1"/>
    <n v="65"/>
    <x v="1"/>
    <n v="4"/>
    <n v="0.68154294540119276"/>
    <n v="260"/>
    <n v="177.20116580431011"/>
    <n v="82.798834195689892"/>
  </r>
  <r>
    <s v="PBOR00347"/>
    <s v="PIZB0002"/>
    <x v="27"/>
    <x v="0"/>
    <x v="2"/>
    <x v="0"/>
    <n v="250"/>
    <x v="2"/>
    <n v="1"/>
    <n v="0.52632346520297391"/>
    <n v="250"/>
    <n v="131.58086630074348"/>
    <n v="118.41913369925652"/>
  </r>
  <r>
    <s v="PBOR00348"/>
    <s v="PIZB0003"/>
    <x v="10"/>
    <x v="6"/>
    <x v="3"/>
    <x v="1"/>
    <n v="130"/>
    <x v="0"/>
    <n v="6"/>
    <n v="5.4437687903536869E-2"/>
    <n v="780"/>
    <n v="42.461396564758758"/>
    <n v="737.53860343524127"/>
  </r>
  <r>
    <s v="PBOR00349"/>
    <s v="PIZB0004"/>
    <x v="29"/>
    <x v="2"/>
    <x v="0"/>
    <x v="1"/>
    <n v="72"/>
    <x v="1"/>
    <n v="10"/>
    <n v="0.95350738842174898"/>
    <n v="720"/>
    <n v="686.52531966365927"/>
    <n v="33.474680336340725"/>
  </r>
  <r>
    <s v="PBOR00350"/>
    <s v="PIZB0001"/>
    <x v="30"/>
    <x v="4"/>
    <x v="1"/>
    <x v="1"/>
    <n v="65"/>
    <x v="2"/>
    <n v="4"/>
    <n v="0.46726651348176196"/>
    <n v="260"/>
    <n v="121.4892935052581"/>
    <n v="138.5107064947419"/>
  </r>
  <r>
    <s v="PBOR00351"/>
    <s v="PIZB0002"/>
    <x v="31"/>
    <x v="3"/>
    <x v="2"/>
    <x v="1"/>
    <n v="250"/>
    <x v="0"/>
    <n v="2"/>
    <n v="0.6015089815611987"/>
    <n v="500"/>
    <n v="300.75449078059933"/>
    <n v="199.24550921940067"/>
  </r>
  <r>
    <s v="PBOR00352"/>
    <s v="PIZB0003"/>
    <x v="27"/>
    <x v="0"/>
    <x v="3"/>
    <x v="1"/>
    <n v="130"/>
    <x v="1"/>
    <n v="7"/>
    <n v="0.17158764742187849"/>
    <n v="910"/>
    <n v="156.14475915390943"/>
    <n v="753.85524084609051"/>
  </r>
  <r>
    <s v="PBOR00353"/>
    <s v="PIZB0004"/>
    <x v="29"/>
    <x v="2"/>
    <x v="4"/>
    <x v="0"/>
    <n v="60"/>
    <x v="2"/>
    <n v="11"/>
    <n v="0.44731050880102885"/>
    <n v="660"/>
    <n v="295.22493580867905"/>
    <n v="364.77506419132095"/>
  </r>
  <r>
    <s v="PBOR00354"/>
    <s v="PIZB0005"/>
    <x v="1"/>
    <x v="1"/>
    <x v="0"/>
    <x v="1"/>
    <n v="72"/>
    <x v="0"/>
    <n v="8"/>
    <n v="0.54246953050958213"/>
    <n v="576"/>
    <n v="312.46244957351928"/>
    <n v="263.53755042648072"/>
  </r>
  <r>
    <s v="PBOR00355"/>
    <s v="PIZB0001"/>
    <x v="11"/>
    <x v="5"/>
    <x v="1"/>
    <x v="0"/>
    <n v="65"/>
    <x v="1"/>
    <n v="11"/>
    <n v="0.50484804947298401"/>
    <n v="715"/>
    <n v="360.96635537318355"/>
    <n v="354.03364462681645"/>
  </r>
  <r>
    <s v="PBOR00356"/>
    <s v="PIZB0002"/>
    <x v="5"/>
    <x v="2"/>
    <x v="2"/>
    <x v="1"/>
    <n v="250"/>
    <x v="2"/>
    <n v="4"/>
    <n v="9.2316747421295475E-2"/>
    <n v="1000"/>
    <n v="92.316747421295474"/>
    <n v="907.68325257870447"/>
  </r>
  <r>
    <s v="PBOR00357"/>
    <s v="PIZB0003"/>
    <x v="2"/>
    <x v="2"/>
    <x v="3"/>
    <x v="0"/>
    <n v="130"/>
    <x v="0"/>
    <n v="7"/>
    <n v="0.34907542272706216"/>
    <n v="910"/>
    <n v="317.65863468162655"/>
    <n v="592.34136531837339"/>
  </r>
  <r>
    <s v="PBOR00358"/>
    <s v="PIZB0004"/>
    <x v="31"/>
    <x v="3"/>
    <x v="0"/>
    <x v="1"/>
    <n v="72"/>
    <x v="1"/>
    <n v="4"/>
    <n v="0.90031823580716619"/>
    <n v="288"/>
    <n v="259.29165191246386"/>
    <n v="28.708348087536137"/>
  </r>
  <r>
    <s v="PBOR00359"/>
    <s v="PIZB0001"/>
    <x v="3"/>
    <x v="3"/>
    <x v="1"/>
    <x v="0"/>
    <n v="65"/>
    <x v="2"/>
    <n v="5"/>
    <n v="0.18050692795462731"/>
    <n v="325"/>
    <n v="58.664751585253875"/>
    <n v="266.3352484147461"/>
  </r>
  <r>
    <s v="PBOR00360"/>
    <s v="PIZB0002"/>
    <x v="25"/>
    <x v="6"/>
    <x v="2"/>
    <x v="1"/>
    <n v="250"/>
    <x v="0"/>
    <n v="1"/>
    <n v="2.5445092820001292E-2"/>
    <n v="250"/>
    <n v="6.3612732050003231"/>
    <n v="243.63872679499968"/>
  </r>
  <r>
    <s v="PBOR00361"/>
    <s v="PIZB0003"/>
    <x v="7"/>
    <x v="5"/>
    <x v="3"/>
    <x v="0"/>
    <n v="130"/>
    <x v="1"/>
    <n v="2"/>
    <n v="0.79643741142705549"/>
    <n v="260"/>
    <n v="207.07372697103443"/>
    <n v="52.926273028965568"/>
  </r>
  <r>
    <s v="PBOR00362"/>
    <s v="PIZB0004"/>
    <x v="25"/>
    <x v="6"/>
    <x v="4"/>
    <x v="1"/>
    <n v="60"/>
    <x v="2"/>
    <n v="14"/>
    <n v="0.16077213359827813"/>
    <n v="840"/>
    <n v="135.04859222255362"/>
    <n v="704.95140777744632"/>
  </r>
  <r>
    <s v="PBOR00363"/>
    <s v="PIZB0005"/>
    <x v="32"/>
    <x v="6"/>
    <x v="5"/>
    <x v="0"/>
    <n v="95"/>
    <x v="0"/>
    <n v="9"/>
    <n v="0.24693836978869843"/>
    <n v="855"/>
    <n v="211.13230616933717"/>
    <n v="643.8676938306628"/>
  </r>
  <r>
    <s v="PBOR00364"/>
    <s v="PIZB0006"/>
    <x v="33"/>
    <x v="4"/>
    <x v="0"/>
    <x v="1"/>
    <n v="72"/>
    <x v="1"/>
    <n v="8"/>
    <n v="0.22148207946738752"/>
    <n v="576"/>
    <n v="127.57367777321521"/>
    <n v="448.42632222678481"/>
  </r>
  <r>
    <s v="PBOR00365"/>
    <s v="PIZB0001"/>
    <x v="33"/>
    <x v="4"/>
    <x v="1"/>
    <x v="0"/>
    <n v="65"/>
    <x v="2"/>
    <n v="11"/>
    <n v="0.71458846230959472"/>
    <n v="715"/>
    <n v="510.93075055136023"/>
    <n v="204.06924944863977"/>
  </r>
  <r>
    <s v="PBOR00366"/>
    <s v="PIZB0002"/>
    <x v="22"/>
    <x v="5"/>
    <x v="2"/>
    <x v="1"/>
    <n v="250"/>
    <x v="0"/>
    <n v="4"/>
    <n v="0.11286694488931481"/>
    <n v="1000"/>
    <n v="112.86694488931481"/>
    <n v="887.13305511068518"/>
  </r>
  <r>
    <s v="PBOR00367"/>
    <s v="PIZB0003"/>
    <x v="34"/>
    <x v="3"/>
    <x v="3"/>
    <x v="0"/>
    <n v="130"/>
    <x v="1"/>
    <n v="6"/>
    <n v="6.5283590828819849E-2"/>
    <n v="780"/>
    <n v="50.921200846479479"/>
    <n v="729.07879915352055"/>
  </r>
  <r>
    <s v="PBOR00368"/>
    <s v="PIZB0004"/>
    <x v="7"/>
    <x v="5"/>
    <x v="0"/>
    <x v="1"/>
    <n v="72"/>
    <x v="2"/>
    <n v="11"/>
    <n v="0.46681751998353072"/>
    <n v="792"/>
    <n v="369.71947582695634"/>
    <n v="422.28052417304366"/>
  </r>
  <r>
    <s v="PBOR00369"/>
    <s v="PIZB0001"/>
    <x v="3"/>
    <x v="3"/>
    <x v="1"/>
    <x v="0"/>
    <n v="65"/>
    <x v="0"/>
    <n v="9"/>
    <n v="0.92202770154223668"/>
    <n v="585"/>
    <n v="539.38620540220847"/>
    <n v="45.613794597791525"/>
  </r>
  <r>
    <s v="PBOR00370"/>
    <s v="PIZB0002"/>
    <x v="31"/>
    <x v="3"/>
    <x v="2"/>
    <x v="1"/>
    <n v="250"/>
    <x v="1"/>
    <n v="2"/>
    <n v="0.18840485753727232"/>
    <n v="500"/>
    <n v="94.202428768636153"/>
    <n v="405.79757123136386"/>
  </r>
  <r>
    <s v="PBOR00371"/>
    <s v="PIZB0003"/>
    <x v="4"/>
    <x v="4"/>
    <x v="3"/>
    <x v="1"/>
    <n v="130"/>
    <x v="2"/>
    <n v="2"/>
    <n v="0.27847072137209206"/>
    <n v="260"/>
    <n v="72.402387556743932"/>
    <n v="187.59761244325608"/>
  </r>
  <r>
    <s v="PBOR00372"/>
    <s v="PIZB0001"/>
    <x v="34"/>
    <x v="3"/>
    <x v="0"/>
    <x v="1"/>
    <n v="72"/>
    <x v="0"/>
    <n v="10"/>
    <n v="0.78884251376405168"/>
    <n v="720"/>
    <n v="567.9666099101172"/>
    <n v="152.0333900898828"/>
  </r>
  <r>
    <s v="PBOR00373"/>
    <s v="PIZB0002"/>
    <x v="13"/>
    <x v="1"/>
    <x v="1"/>
    <x v="1"/>
    <n v="65"/>
    <x v="0"/>
    <n v="5"/>
    <n v="0.18299168548896383"/>
    <n v="325"/>
    <n v="59.472297783913241"/>
    <n v="265.52770221608677"/>
  </r>
  <r>
    <s v="PBOR00374"/>
    <s v="PIZB0003"/>
    <x v="35"/>
    <x v="4"/>
    <x v="2"/>
    <x v="1"/>
    <n v="250"/>
    <x v="1"/>
    <n v="3"/>
    <n v="0.20591715888096995"/>
    <n v="750"/>
    <n v="154.43786916072747"/>
    <n v="595.56213083927253"/>
  </r>
  <r>
    <s v="PBOR00375"/>
    <s v="PIZB0004"/>
    <x v="2"/>
    <x v="2"/>
    <x v="3"/>
    <x v="0"/>
    <n v="130"/>
    <x v="2"/>
    <n v="2"/>
    <n v="2.128339836887938E-2"/>
    <n v="260"/>
    <n v="5.5336835759086389"/>
    <n v="254.46631642409136"/>
  </r>
  <r>
    <s v="PBOR00376"/>
    <s v="PIZB0001"/>
    <x v="13"/>
    <x v="1"/>
    <x v="0"/>
    <x v="1"/>
    <n v="72"/>
    <x v="0"/>
    <n v="4"/>
    <n v="2.2806889019524657E-2"/>
    <n v="288"/>
    <n v="6.5683840376231011"/>
    <n v="281.4316159623769"/>
  </r>
  <r>
    <s v="PBOR00377"/>
    <s v="PIZB0002"/>
    <x v="18"/>
    <x v="5"/>
    <x v="1"/>
    <x v="0"/>
    <n v="65"/>
    <x v="1"/>
    <n v="6"/>
    <n v="0.66448214030499053"/>
    <n v="390"/>
    <n v="259.14803471894629"/>
    <n v="130.85196528105371"/>
  </r>
  <r>
    <s v="PBOR00378"/>
    <s v="PIZB0003"/>
    <x v="23"/>
    <x v="4"/>
    <x v="2"/>
    <x v="1"/>
    <n v="250"/>
    <x v="2"/>
    <n v="3"/>
    <n v="0.29151955249280481"/>
    <n v="750"/>
    <n v="218.63966436960362"/>
    <n v="531.36033563039632"/>
  </r>
  <r>
    <s v="PBOR00379"/>
    <s v="PIZB0004"/>
    <x v="36"/>
    <x v="1"/>
    <x v="3"/>
    <x v="0"/>
    <n v="130"/>
    <x v="0"/>
    <n v="5"/>
    <n v="0.55684098110336311"/>
    <n v="650"/>
    <n v="361.94663771718604"/>
    <n v="288.05336228281396"/>
  </r>
  <r>
    <s v="PBOR00380"/>
    <s v="PIZB0005"/>
    <x v="37"/>
    <x v="5"/>
    <x v="4"/>
    <x v="1"/>
    <n v="60"/>
    <x v="1"/>
    <n v="14"/>
    <n v="0.57240542144015649"/>
    <n v="840"/>
    <n v="480.82055400973144"/>
    <n v="359.17944599026856"/>
  </r>
  <r>
    <s v="PBOR00381"/>
    <s v="PIZB0001"/>
    <x v="4"/>
    <x v="4"/>
    <x v="0"/>
    <x v="0"/>
    <n v="72"/>
    <x v="2"/>
    <n v="3"/>
    <n v="8.6221643115211744E-2"/>
    <n v="216"/>
    <n v="18.623874912885736"/>
    <n v="197.37612508711427"/>
  </r>
  <r>
    <s v="PBOR00382"/>
    <s v="PIZB0002"/>
    <x v="3"/>
    <x v="3"/>
    <x v="1"/>
    <x v="1"/>
    <n v="65"/>
    <x v="0"/>
    <n v="10"/>
    <n v="0.95609718609661631"/>
    <n v="650"/>
    <n v="621.46317096280063"/>
    <n v="28.536829037199368"/>
  </r>
  <r>
    <s v="PBOR00383"/>
    <s v="PIZB0003"/>
    <x v="35"/>
    <x v="4"/>
    <x v="2"/>
    <x v="0"/>
    <n v="250"/>
    <x v="1"/>
    <n v="2"/>
    <n v="0.2455223768222089"/>
    <n v="500"/>
    <n v="122.76118841110446"/>
    <n v="377.23881158889554"/>
  </r>
  <r>
    <s v="PBOR00384"/>
    <s v="PIZB0004"/>
    <x v="11"/>
    <x v="5"/>
    <x v="3"/>
    <x v="1"/>
    <n v="130"/>
    <x v="2"/>
    <n v="7"/>
    <n v="0.56637632681080741"/>
    <n v="910"/>
    <n v="515.40245739783472"/>
    <n v="394.59754260216528"/>
  </r>
  <r>
    <s v="PBOR00385"/>
    <s v="PIZB0001"/>
    <x v="10"/>
    <x v="6"/>
    <x v="0"/>
    <x v="0"/>
    <n v="72"/>
    <x v="0"/>
    <n v="11"/>
    <n v="4.5179835219914199E-2"/>
    <n v="792"/>
    <n v="35.78242949417205"/>
    <n v="756.21757050582801"/>
  </r>
  <r>
    <s v="PBOR00386"/>
    <s v="PIZB0002"/>
    <x v="1"/>
    <x v="1"/>
    <x v="1"/>
    <x v="1"/>
    <n v="65"/>
    <x v="1"/>
    <n v="13"/>
    <n v="0.97345529924354934"/>
    <n v="845"/>
    <n v="822.56972786079916"/>
    <n v="22.430272139200838"/>
  </r>
  <r>
    <s v="PBOR00387"/>
    <s v="PIZB0003"/>
    <x v="17"/>
    <x v="2"/>
    <x v="2"/>
    <x v="0"/>
    <n v="250"/>
    <x v="2"/>
    <n v="3"/>
    <n v="0.56733394419124217"/>
    <n v="750"/>
    <n v="425.50045814343162"/>
    <n v="324.49954185656838"/>
  </r>
  <r>
    <s v="PBOR00388"/>
    <s v="PIZB0004"/>
    <x v="17"/>
    <x v="2"/>
    <x v="3"/>
    <x v="1"/>
    <n v="130"/>
    <x v="0"/>
    <n v="6"/>
    <n v="0.37928431149731212"/>
    <n v="780"/>
    <n v="295.84176296790343"/>
    <n v="484.15823703209657"/>
  </r>
  <r>
    <s v="PBOR00389"/>
    <s v="PIZB0005"/>
    <x v="37"/>
    <x v="5"/>
    <x v="4"/>
    <x v="0"/>
    <n v="60"/>
    <x v="1"/>
    <n v="15"/>
    <n v="0.62865911330533553"/>
    <n v="900"/>
    <n v="565.79320197480195"/>
    <n v="334.20679802519805"/>
  </r>
  <r>
    <s v="PBOR00390"/>
    <s v="PIZB0006"/>
    <x v="4"/>
    <x v="4"/>
    <x v="5"/>
    <x v="1"/>
    <n v="95"/>
    <x v="2"/>
    <n v="6"/>
    <n v="0.37937934610324464"/>
    <n v="570"/>
    <n v="216.24622727884943"/>
    <n v="353.75377272115054"/>
  </r>
  <r>
    <s v="PBOR00391"/>
    <s v="PIZB0001"/>
    <x v="2"/>
    <x v="2"/>
    <x v="0"/>
    <x v="0"/>
    <n v="72"/>
    <x v="0"/>
    <n v="11"/>
    <n v="0.35891515866951118"/>
    <n v="792"/>
    <n v="284.26080566625285"/>
    <n v="507.73919433374715"/>
  </r>
  <r>
    <s v="PBOR00392"/>
    <s v="PIZB0002"/>
    <x v="12"/>
    <x v="4"/>
    <x v="1"/>
    <x v="1"/>
    <n v="65"/>
    <x v="1"/>
    <n v="13"/>
    <n v="0.90122352916020354"/>
    <n v="845"/>
    <n v="761.53388214037204"/>
    <n v="83.466117859627957"/>
  </r>
  <r>
    <s v="PBOR00393"/>
    <s v="PIZB0003"/>
    <x v="0"/>
    <x v="0"/>
    <x v="2"/>
    <x v="1"/>
    <n v="250"/>
    <x v="2"/>
    <n v="3"/>
    <n v="0.37786597877728811"/>
    <n v="750"/>
    <n v="283.39948408296607"/>
    <n v="466.60051591703393"/>
  </r>
  <r>
    <s v="PBOR00394"/>
    <s v="PIZB0004"/>
    <x v="38"/>
    <x v="3"/>
    <x v="3"/>
    <x v="1"/>
    <n v="130"/>
    <x v="0"/>
    <n v="3"/>
    <n v="0.38913445453338702"/>
    <n v="390"/>
    <n v="151.76243726802093"/>
    <n v="238.23756273197907"/>
  </r>
  <r>
    <s v="PBOR00395"/>
    <s v="PIZB0001"/>
    <x v="1"/>
    <x v="1"/>
    <x v="0"/>
    <x v="1"/>
    <n v="72"/>
    <x v="1"/>
    <n v="12"/>
    <n v="0.60714667724340543"/>
    <n v="864"/>
    <n v="524.57472913830225"/>
    <n v="339.42527086169775"/>
  </r>
  <r>
    <s v="PBOR00396"/>
    <s v="PIZB0002"/>
    <x v="2"/>
    <x v="2"/>
    <x v="1"/>
    <x v="1"/>
    <n v="65"/>
    <x v="2"/>
    <n v="8"/>
    <n v="0.17261163513710231"/>
    <n v="520"/>
    <n v="89.7580502712932"/>
    <n v="430.2419497287068"/>
  </r>
  <r>
    <s v="PBOR00397"/>
    <s v="PIZB0003"/>
    <x v="5"/>
    <x v="2"/>
    <x v="2"/>
    <x v="0"/>
    <n v="250"/>
    <x v="0"/>
    <n v="1"/>
    <n v="3.4451566476951467E-2"/>
    <n v="250"/>
    <n v="8.6128916192378675"/>
    <n v="241.38710838076213"/>
  </r>
  <r>
    <s v="PBOR00398"/>
    <s v="PIZB0004"/>
    <x v="3"/>
    <x v="3"/>
    <x v="3"/>
    <x v="1"/>
    <n v="130"/>
    <x v="1"/>
    <n v="4"/>
    <n v="0.36600821552214791"/>
    <n v="520"/>
    <n v="190.3242720715169"/>
    <n v="329.67572792848307"/>
  </r>
  <r>
    <s v="PBOR00399"/>
    <s v="PIZB0005"/>
    <x v="36"/>
    <x v="1"/>
    <x v="4"/>
    <x v="0"/>
    <n v="60"/>
    <x v="2"/>
    <n v="4"/>
    <n v="0.36876304797324455"/>
    <n v="240"/>
    <n v="88.503131513578694"/>
    <n v="151.49686848642131"/>
  </r>
  <r>
    <s v="PBOR00400"/>
    <s v="PIZB0001"/>
    <x v="24"/>
    <x v="1"/>
    <x v="0"/>
    <x v="1"/>
    <n v="72"/>
    <x v="0"/>
    <n v="12"/>
    <n v="0.78491525862060318"/>
    <n v="864"/>
    <n v="678.16678344820116"/>
    <n v="185.83321655179884"/>
  </r>
  <r>
    <s v="PBOR00401"/>
    <s v="PIZB0002"/>
    <x v="21"/>
    <x v="0"/>
    <x v="1"/>
    <x v="0"/>
    <n v="65"/>
    <x v="1"/>
    <n v="4"/>
    <n v="0.89433154555842931"/>
    <n v="260"/>
    <n v="232.52620184519162"/>
    <n v="27.473798154808378"/>
  </r>
  <r>
    <s v="PBOR00402"/>
    <s v="PIZB0003"/>
    <x v="32"/>
    <x v="6"/>
    <x v="2"/>
    <x v="1"/>
    <n v="250"/>
    <x v="2"/>
    <n v="1"/>
    <n v="0.54494310667938251"/>
    <n v="250"/>
    <n v="136.23577666984562"/>
    <n v="113.76422333015438"/>
  </r>
  <r>
    <s v="PBOR00403"/>
    <s v="PIZB0004"/>
    <x v="4"/>
    <x v="4"/>
    <x v="3"/>
    <x v="0"/>
    <n v="130"/>
    <x v="0"/>
    <n v="7"/>
    <n v="0.84443209424513666"/>
    <n v="910"/>
    <n v="768.4332057630744"/>
    <n v="141.5667942369256"/>
  </r>
  <r>
    <s v="PBOR00404"/>
    <s v="PIZB0001"/>
    <x v="2"/>
    <x v="2"/>
    <x v="0"/>
    <x v="1"/>
    <n v="72"/>
    <x v="1"/>
    <n v="7"/>
    <n v="0.11084077878058052"/>
    <n v="504"/>
    <n v="55.863752505412577"/>
    <n v="448.13624749458745"/>
  </r>
  <r>
    <s v="PBOR00405"/>
    <s v="PIZB0002"/>
    <x v="27"/>
    <x v="0"/>
    <x v="1"/>
    <x v="0"/>
    <n v="65"/>
    <x v="2"/>
    <n v="9"/>
    <n v="0.26630312920291821"/>
    <n v="585"/>
    <n v="155.78733058370716"/>
    <n v="429.21266941629284"/>
  </r>
  <r>
    <s v="PBOR00406"/>
    <s v="PIZB0003"/>
    <x v="0"/>
    <x v="0"/>
    <x v="2"/>
    <x v="1"/>
    <n v="250"/>
    <x v="0"/>
    <n v="3"/>
    <n v="0.13279161787420113"/>
    <n v="750"/>
    <n v="99.593713405650846"/>
    <n v="650.40628659434913"/>
  </r>
  <r>
    <s v="PBOR00407"/>
    <s v="PIZB0004"/>
    <x v="1"/>
    <x v="1"/>
    <x v="3"/>
    <x v="0"/>
    <n v="130"/>
    <x v="1"/>
    <n v="4"/>
    <n v="0.20794478004129135"/>
    <n v="520"/>
    <n v="108.13128562147151"/>
    <n v="411.86871437852847"/>
  </r>
  <r>
    <s v="PBOR00408"/>
    <s v="PIZB0005"/>
    <x v="28"/>
    <x v="2"/>
    <x v="4"/>
    <x v="1"/>
    <n v="60"/>
    <x v="2"/>
    <n v="12"/>
    <n v="0.76031378549826045"/>
    <n v="720"/>
    <n v="547.42592555874751"/>
    <n v="172.57407444125249"/>
  </r>
  <r>
    <s v="PBOR00409"/>
    <s v="PIZB0006"/>
    <x v="8"/>
    <x v="6"/>
    <x v="5"/>
    <x v="0"/>
    <n v="95"/>
    <x v="0"/>
    <n v="8"/>
    <n v="0.23804641255169789"/>
    <n v="760"/>
    <n v="180.91527353929041"/>
    <n v="579.08472646070959"/>
  </r>
  <r>
    <s v="PBOR00410"/>
    <s v="PIZB0001"/>
    <x v="33"/>
    <x v="4"/>
    <x v="0"/>
    <x v="1"/>
    <n v="72"/>
    <x v="1"/>
    <n v="5"/>
    <n v="0.12523689369936652"/>
    <n v="360"/>
    <n v="45.08528173177195"/>
    <n v="314.91471826822806"/>
  </r>
  <r>
    <s v="PBOR00411"/>
    <s v="PIZB0002"/>
    <x v="14"/>
    <x v="1"/>
    <x v="1"/>
    <x v="0"/>
    <n v="65"/>
    <x v="2"/>
    <n v="4"/>
    <n v="6.7101746358327108E-2"/>
    <n v="260"/>
    <n v="17.446454053165048"/>
    <n v="242.55354594683496"/>
  </r>
  <r>
    <s v="PBOR00412"/>
    <s v="PIZB0003"/>
    <x v="16"/>
    <x v="0"/>
    <x v="2"/>
    <x v="1"/>
    <n v="250"/>
    <x v="0"/>
    <n v="2"/>
    <n v="0.98970617123906524"/>
    <n v="500"/>
    <n v="494.85308561953264"/>
    <n v="5.1469143804673649"/>
  </r>
  <r>
    <s v="PBOR00413"/>
    <s v="PIZB0004"/>
    <x v="17"/>
    <x v="2"/>
    <x v="3"/>
    <x v="0"/>
    <n v="130"/>
    <x v="1"/>
    <n v="2"/>
    <n v="0.26202679185175082"/>
    <n v="260"/>
    <n v="68.126965881455206"/>
    <n v="191.87303411854481"/>
  </r>
  <r>
    <s v="PBOR00414"/>
    <s v="PIZB0001"/>
    <x v="17"/>
    <x v="2"/>
    <x v="0"/>
    <x v="1"/>
    <n v="72"/>
    <x v="2"/>
    <n v="10"/>
    <n v="0.87263143953916489"/>
    <n v="720"/>
    <n v="628.29463646819875"/>
    <n v="91.705363531801254"/>
  </r>
  <r>
    <s v="PBOR00415"/>
    <s v="PIZB0002"/>
    <x v="5"/>
    <x v="2"/>
    <x v="1"/>
    <x v="1"/>
    <n v="65"/>
    <x v="0"/>
    <n v="6"/>
    <n v="0.76778137062272289"/>
    <n v="390"/>
    <n v="299.43473454286192"/>
    <n v="90.565265457138082"/>
  </r>
  <r>
    <s v="PBOR00416"/>
    <s v="PIZB0003"/>
    <x v="16"/>
    <x v="0"/>
    <x v="2"/>
    <x v="1"/>
    <n v="250"/>
    <x v="1"/>
    <n v="1"/>
    <n v="0.15750010631121669"/>
    <n v="250"/>
    <n v="39.375026577804171"/>
    <n v="210.62497342219584"/>
  </r>
  <r>
    <s v="PBOR00417"/>
    <s v="PIZB0004"/>
    <x v="1"/>
    <x v="1"/>
    <x v="0"/>
    <x v="1"/>
    <n v="72"/>
    <x v="2"/>
    <n v="9"/>
    <n v="0.53570171465492589"/>
    <n v="648"/>
    <n v="347.13471109639198"/>
    <n v="300.86528890360802"/>
  </r>
  <r>
    <s v="PBOR00418"/>
    <s v="PIZB0001"/>
    <x v="18"/>
    <x v="5"/>
    <x v="1"/>
    <x v="1"/>
    <n v="65"/>
    <x v="0"/>
    <n v="7"/>
    <n v="0.88217490075954386"/>
    <n v="455"/>
    <n v="401.38957984559244"/>
    <n v="53.610420154407564"/>
  </r>
  <r>
    <s v="PBOR00419"/>
    <s v="PIZB0002"/>
    <x v="3"/>
    <x v="3"/>
    <x v="2"/>
    <x v="0"/>
    <n v="250"/>
    <x v="0"/>
    <n v="3"/>
    <n v="7.4850081465574259E-2"/>
    <n v="750"/>
    <n v="56.137561099180694"/>
    <n v="693.86243890081926"/>
  </r>
  <r>
    <s v="PBOR00420"/>
    <s v="PIZB0003"/>
    <x v="19"/>
    <x v="5"/>
    <x v="3"/>
    <x v="1"/>
    <n v="130"/>
    <x v="1"/>
    <n v="4"/>
    <n v="0.4623515242530305"/>
    <n v="520"/>
    <n v="240.42279261157586"/>
    <n v="279.57720738842414"/>
  </r>
  <r>
    <s v="PBOR00421"/>
    <s v="PIZB0004"/>
    <x v="20"/>
    <x v="6"/>
    <x v="0"/>
    <x v="0"/>
    <n v="72"/>
    <x v="2"/>
    <n v="10"/>
    <n v="0.34462700763177134"/>
    <n v="720"/>
    <n v="248.13144549487538"/>
    <n v="471.86855450512462"/>
  </r>
  <r>
    <s v="PBOR00422"/>
    <s v="PIZB0001"/>
    <x v="21"/>
    <x v="0"/>
    <x v="1"/>
    <x v="1"/>
    <n v="65"/>
    <x v="0"/>
    <n v="7"/>
    <n v="0.69911624131260175"/>
    <n v="455"/>
    <n v="318.09788979723379"/>
    <n v="136.90211020276621"/>
  </r>
  <r>
    <s v="PBOR00423"/>
    <s v="PIZB0002"/>
    <x v="22"/>
    <x v="5"/>
    <x v="2"/>
    <x v="0"/>
    <n v="250"/>
    <x v="1"/>
    <n v="1"/>
    <n v="1.890946986705988E-2"/>
    <n v="250"/>
    <n v="4.7273674667649699"/>
    <n v="245.27263253323503"/>
  </r>
  <r>
    <s v="PBOR00424"/>
    <s v="PIZB0003"/>
    <x v="23"/>
    <x v="4"/>
    <x v="3"/>
    <x v="1"/>
    <n v="130"/>
    <x v="2"/>
    <n v="5"/>
    <n v="0.73245470088007136"/>
    <n v="650"/>
    <n v="476.09555557204641"/>
    <n v="173.90444442795359"/>
  </r>
  <r>
    <s v="PBOR00425"/>
    <s v="PIZB0004"/>
    <x v="24"/>
    <x v="1"/>
    <x v="4"/>
    <x v="0"/>
    <n v="60"/>
    <x v="0"/>
    <n v="5"/>
    <n v="0.72297451744539321"/>
    <n v="300"/>
    <n v="216.89235523361796"/>
    <n v="83.107644766382037"/>
  </r>
  <r>
    <s v="PBOR00426"/>
    <s v="PIZB0005"/>
    <x v="16"/>
    <x v="0"/>
    <x v="0"/>
    <x v="1"/>
    <n v="72"/>
    <x v="1"/>
    <n v="9"/>
    <n v="0.97417776505363807"/>
    <n v="648"/>
    <n v="631.2671917547575"/>
    <n v="16.732808245242495"/>
  </r>
  <r>
    <s v="PBOR00427"/>
    <s v="PIZB0001"/>
    <x v="25"/>
    <x v="6"/>
    <x v="1"/>
    <x v="0"/>
    <n v="65"/>
    <x v="2"/>
    <n v="7"/>
    <n v="0.92441295707634297"/>
    <n v="455"/>
    <n v="420.60789546973604"/>
    <n v="34.392104530263964"/>
  </r>
  <r>
    <s v="PBOR00428"/>
    <s v="PIZB0002"/>
    <x v="6"/>
    <x v="0"/>
    <x v="2"/>
    <x v="1"/>
    <n v="250"/>
    <x v="0"/>
    <n v="3"/>
    <n v="0.34841204291363526"/>
    <n v="750"/>
    <n v="261.30903218522644"/>
    <n v="488.69096781477356"/>
  </r>
  <r>
    <s v="PBOR00429"/>
    <s v="PIZB0003"/>
    <x v="2"/>
    <x v="2"/>
    <x v="3"/>
    <x v="0"/>
    <n v="130"/>
    <x v="1"/>
    <n v="7"/>
    <n v="0.36862795502486845"/>
    <n v="910"/>
    <n v="335.45143907263031"/>
    <n v="574.54856092736964"/>
  </r>
  <r>
    <s v="PBOR00430"/>
    <s v="PIZB0004"/>
    <x v="26"/>
    <x v="1"/>
    <x v="0"/>
    <x v="1"/>
    <n v="72"/>
    <x v="2"/>
    <n v="12"/>
    <n v="0.38279600115505574"/>
    <n v="864"/>
    <n v="330.73574499796814"/>
    <n v="533.26425500203186"/>
  </r>
  <r>
    <s v="PBOR00431"/>
    <s v="PIZB0001"/>
    <x v="4"/>
    <x v="4"/>
    <x v="1"/>
    <x v="0"/>
    <n v="65"/>
    <x v="0"/>
    <n v="7"/>
    <n v="0.77278161923763322"/>
    <n v="455"/>
    <n v="351.61563675312311"/>
    <n v="103.38436324687689"/>
  </r>
  <r>
    <s v="PBOR00432"/>
    <s v="PIZB0002"/>
    <x v="27"/>
    <x v="0"/>
    <x v="2"/>
    <x v="1"/>
    <n v="250"/>
    <x v="1"/>
    <n v="3"/>
    <n v="0.98194581947705439"/>
    <n v="750"/>
    <n v="736.4593646077908"/>
    <n v="13.540635392209197"/>
  </r>
  <r>
    <s v="PBOR00433"/>
    <s v="PIZB0003"/>
    <x v="15"/>
    <x v="0"/>
    <x v="3"/>
    <x v="0"/>
    <n v="130"/>
    <x v="2"/>
    <n v="6"/>
    <n v="0.24372632968767749"/>
    <n v="780"/>
    <n v="190.10653715638844"/>
    <n v="589.89346284361159"/>
  </r>
  <r>
    <s v="PBOR00434"/>
    <s v="PIZB0004"/>
    <x v="28"/>
    <x v="2"/>
    <x v="4"/>
    <x v="1"/>
    <n v="60"/>
    <x v="0"/>
    <n v="14"/>
    <n v="0.50977491571581557"/>
    <n v="840"/>
    <n v="428.21092920128507"/>
    <n v="411.78907079871493"/>
  </r>
  <r>
    <s v="PBOR00435"/>
    <s v="PIZB0005"/>
    <x v="8"/>
    <x v="6"/>
    <x v="5"/>
    <x v="0"/>
    <n v="95"/>
    <x v="1"/>
    <n v="7"/>
    <n v="0.99123744515485723"/>
    <n v="665"/>
    <n v="659.17290102798006"/>
    <n v="5.8270989720199395"/>
  </r>
  <r>
    <s v="PBOR00436"/>
    <s v="PIZB0006"/>
    <x v="6"/>
    <x v="0"/>
    <x v="0"/>
    <x v="1"/>
    <n v="72"/>
    <x v="2"/>
    <n v="5"/>
    <n v="0.58001027642401182"/>
    <n v="360"/>
    <n v="208.80369951264424"/>
    <n v="151.19630048735576"/>
  </r>
  <r>
    <s v="PBOR00437"/>
    <s v="PIZB0001"/>
    <x v="27"/>
    <x v="0"/>
    <x v="1"/>
    <x v="1"/>
    <n v="65"/>
    <x v="0"/>
    <n v="8"/>
    <n v="0.20099809520802481"/>
    <n v="520"/>
    <n v="104.5190095081729"/>
    <n v="415.48099049182713"/>
  </r>
  <r>
    <s v="PBOR00438"/>
    <s v="PIZB0002"/>
    <x v="10"/>
    <x v="6"/>
    <x v="2"/>
    <x v="1"/>
    <n v="250"/>
    <x v="1"/>
    <n v="3"/>
    <n v="8.7589082057090373E-2"/>
    <n v="750"/>
    <n v="65.691811542817774"/>
    <n v="684.30818845718227"/>
  </r>
  <r>
    <s v="PBOR00439"/>
    <s v="PIZB0003"/>
    <x v="29"/>
    <x v="2"/>
    <x v="3"/>
    <x v="1"/>
    <n v="130"/>
    <x v="2"/>
    <n v="4"/>
    <n v="0.92203517798439572"/>
    <n v="520"/>
    <n v="479.45829255188579"/>
    <n v="40.541707448114209"/>
  </r>
  <r>
    <s v="PBOR00440"/>
    <s v="PIZB0004"/>
    <x v="30"/>
    <x v="4"/>
    <x v="0"/>
    <x v="1"/>
    <n v="72"/>
    <x v="0"/>
    <n v="10"/>
    <n v="0.40646951216415605"/>
    <n v="720"/>
    <n v="292.65804875819236"/>
    <n v="427.34195124180764"/>
  </r>
  <r>
    <s v="PBOR00441"/>
    <s v="PIZB0001"/>
    <x v="31"/>
    <x v="3"/>
    <x v="1"/>
    <x v="0"/>
    <n v="65"/>
    <x v="1"/>
    <n v="4"/>
    <n v="0.45522048494031297"/>
    <n v="260"/>
    <n v="118.35732608448137"/>
    <n v="141.64267391551863"/>
  </r>
  <r>
    <s v="PBOR00442"/>
    <s v="PIZB0002"/>
    <x v="27"/>
    <x v="0"/>
    <x v="2"/>
    <x v="1"/>
    <n v="250"/>
    <x v="2"/>
    <n v="3"/>
    <n v="0.45514828780898176"/>
    <n v="750"/>
    <n v="341.36121585673629"/>
    <n v="408.63878414326371"/>
  </r>
  <r>
    <s v="PBOR00443"/>
    <s v="PIZB0003"/>
    <x v="29"/>
    <x v="2"/>
    <x v="3"/>
    <x v="0"/>
    <n v="130"/>
    <x v="0"/>
    <n v="2"/>
    <n v="0.30126486834826394"/>
    <n v="260"/>
    <n v="78.328865770548617"/>
    <n v="181.67113422945138"/>
  </r>
  <r>
    <s v="PBOR00444"/>
    <s v="PIZB0004"/>
    <x v="1"/>
    <x v="1"/>
    <x v="4"/>
    <x v="1"/>
    <n v="60"/>
    <x v="1"/>
    <n v="4"/>
    <n v="0.22886312078587356"/>
    <n v="240"/>
    <n v="54.927148988609659"/>
    <n v="185.07285101139036"/>
  </r>
  <r>
    <s v="PBOR00445"/>
    <s v="PIZB0005"/>
    <x v="11"/>
    <x v="5"/>
    <x v="0"/>
    <x v="0"/>
    <n v="72"/>
    <x v="2"/>
    <n v="4"/>
    <n v="0.4885587902090005"/>
    <n v="288"/>
    <n v="140.70493158019215"/>
    <n v="147.29506841980785"/>
  </r>
  <r>
    <s v="PBOR00446"/>
    <s v="PIZB0001"/>
    <x v="5"/>
    <x v="2"/>
    <x v="1"/>
    <x v="1"/>
    <n v="65"/>
    <x v="0"/>
    <n v="7"/>
    <n v="0.88301012782394861"/>
    <n v="455"/>
    <n v="401.76960815989662"/>
    <n v="53.23039184010338"/>
  </r>
  <r>
    <s v="PBOR00447"/>
    <s v="PIZB0002"/>
    <x v="2"/>
    <x v="2"/>
    <x v="2"/>
    <x v="0"/>
    <n v="250"/>
    <x v="1"/>
    <n v="2"/>
    <n v="0.30705024398286174"/>
    <n v="500"/>
    <n v="153.52512199143086"/>
    <n v="346.47487800856914"/>
  </r>
  <r>
    <s v="PBOR00448"/>
    <s v="PIZB0003"/>
    <x v="31"/>
    <x v="3"/>
    <x v="3"/>
    <x v="1"/>
    <n v="130"/>
    <x v="2"/>
    <n v="6"/>
    <n v="0.85704939563753491"/>
    <n v="780"/>
    <n v="668.49852859727719"/>
    <n v="111.50147140272281"/>
  </r>
  <r>
    <s v="PBOR00449"/>
    <s v="PIZB0004"/>
    <x v="3"/>
    <x v="3"/>
    <x v="0"/>
    <x v="0"/>
    <n v="72"/>
    <x v="0"/>
    <n v="9"/>
    <n v="0.29159802445516347"/>
    <n v="648"/>
    <n v="188.95551984694592"/>
    <n v="459.04448015305411"/>
  </r>
  <r>
    <s v="PBOR00450"/>
    <s v="PIZB0001"/>
    <x v="25"/>
    <x v="6"/>
    <x v="1"/>
    <x v="1"/>
    <n v="65"/>
    <x v="1"/>
    <n v="9"/>
    <n v="0.2589445683285162"/>
    <n v="585"/>
    <n v="151.48257247218197"/>
    <n v="433.51742752781803"/>
  </r>
  <r>
    <s v="PBOR00451"/>
    <s v="PIZB0002"/>
    <x v="7"/>
    <x v="5"/>
    <x v="2"/>
    <x v="0"/>
    <n v="250"/>
    <x v="2"/>
    <n v="2"/>
    <n v="0.2954209948681138"/>
    <n v="500"/>
    <n v="147.71049743405689"/>
    <n v="352.28950256594311"/>
  </r>
  <r>
    <s v="PBOR00452"/>
    <s v="PIZB0003"/>
    <x v="25"/>
    <x v="6"/>
    <x v="3"/>
    <x v="1"/>
    <n v="130"/>
    <x v="0"/>
    <n v="2"/>
    <n v="7.4202009604403041E-2"/>
    <n v="260"/>
    <n v="19.292522497144791"/>
    <n v="240.7074775028552"/>
  </r>
  <r>
    <s v="PBOR00453"/>
    <s v="PIZB0004"/>
    <x v="32"/>
    <x v="6"/>
    <x v="4"/>
    <x v="0"/>
    <n v="60"/>
    <x v="1"/>
    <n v="11"/>
    <n v="3.9067003401354383E-2"/>
    <n v="660"/>
    <n v="25.784222244893893"/>
    <n v="634.21577775510616"/>
  </r>
  <r>
    <s v="PBOR00454"/>
    <s v="PIZB0005"/>
    <x v="33"/>
    <x v="4"/>
    <x v="5"/>
    <x v="1"/>
    <n v="95"/>
    <x v="2"/>
    <n v="4"/>
    <n v="0.76468504660372305"/>
    <n v="380"/>
    <n v="290.58031770941477"/>
    <n v="89.419682290585229"/>
  </r>
  <r>
    <s v="PBOR00455"/>
    <s v="PIZB0006"/>
    <x v="33"/>
    <x v="4"/>
    <x v="0"/>
    <x v="0"/>
    <n v="72"/>
    <x v="0"/>
    <n v="11"/>
    <n v="0.74867480539232067"/>
    <n v="792"/>
    <n v="592.950445870718"/>
    <n v="199.049554129282"/>
  </r>
  <r>
    <s v="PBOR00456"/>
    <s v="PIZB0001"/>
    <x v="22"/>
    <x v="5"/>
    <x v="1"/>
    <x v="1"/>
    <n v="65"/>
    <x v="1"/>
    <n v="6"/>
    <n v="0.69300939202757139"/>
    <n v="390"/>
    <n v="270.27366289075286"/>
    <n v="119.72633710924714"/>
  </r>
  <r>
    <s v="PBOR00457"/>
    <s v="PIZB0002"/>
    <x v="34"/>
    <x v="3"/>
    <x v="2"/>
    <x v="0"/>
    <n v="250"/>
    <x v="2"/>
    <n v="1"/>
    <n v="0.52937391222103747"/>
    <n v="250"/>
    <n v="132.34347805525937"/>
    <n v="117.65652194474063"/>
  </r>
  <r>
    <s v="PBOR00458"/>
    <s v="PIZB0003"/>
    <x v="7"/>
    <x v="5"/>
    <x v="3"/>
    <x v="1"/>
    <n v="130"/>
    <x v="0"/>
    <n v="3"/>
    <n v="0.32413514859934134"/>
    <n v="390"/>
    <n v="126.41270795374312"/>
    <n v="263.58729204625689"/>
  </r>
  <r>
    <s v="PBOR00459"/>
    <s v="PIZB0004"/>
    <x v="3"/>
    <x v="3"/>
    <x v="0"/>
    <x v="1"/>
    <n v="72"/>
    <x v="1"/>
    <n v="4"/>
    <n v="0.35907775149399723"/>
    <n v="288"/>
    <n v="103.41439243027121"/>
    <n v="184.58560756972878"/>
  </r>
  <r>
    <s v="PBOR00460"/>
    <s v="PIZB0001"/>
    <x v="31"/>
    <x v="3"/>
    <x v="1"/>
    <x v="1"/>
    <n v="65"/>
    <x v="2"/>
    <n v="6"/>
    <n v="0.65908590258865696"/>
    <n v="390"/>
    <n v="257.04350200957623"/>
    <n v="132.95649799042377"/>
  </r>
  <r>
    <s v="PBOR00461"/>
    <s v="PIZB0002"/>
    <x v="4"/>
    <x v="4"/>
    <x v="2"/>
    <x v="1"/>
    <n v="250"/>
    <x v="0"/>
    <n v="2"/>
    <n v="0.51385178684784039"/>
    <n v="500"/>
    <n v="256.92589342392017"/>
    <n v="243.07410657607983"/>
  </r>
  <r>
    <s v="PBOR00462"/>
    <s v="PIZB0003"/>
    <x v="34"/>
    <x v="3"/>
    <x v="3"/>
    <x v="1"/>
    <n v="130"/>
    <x v="1"/>
    <n v="4"/>
    <n v="0.76665009072072687"/>
    <n v="520"/>
    <n v="398.65804717477795"/>
    <n v="121.34195282522205"/>
  </r>
  <r>
    <s v="PBOR00463"/>
    <s v="PIZB0004"/>
    <x v="13"/>
    <x v="1"/>
    <x v="0"/>
    <x v="0"/>
    <n v="72"/>
    <x v="2"/>
    <n v="5"/>
    <n v="0.73529214203054083"/>
    <n v="360"/>
    <n v="264.7051711309947"/>
    <n v="95.2948288690053"/>
  </r>
  <r>
    <s v="PBOR00464"/>
    <s v="PIZB0001"/>
    <x v="35"/>
    <x v="4"/>
    <x v="1"/>
    <x v="1"/>
    <n v="65"/>
    <x v="0"/>
    <n v="9"/>
    <n v="0.44567996518569519"/>
    <n v="585"/>
    <n v="260.72277963363166"/>
    <n v="324.27722036636834"/>
  </r>
  <r>
    <s v="PBOR00465"/>
    <s v="PIZB0002"/>
    <x v="2"/>
    <x v="2"/>
    <x v="2"/>
    <x v="0"/>
    <n v="250"/>
    <x v="0"/>
    <n v="2"/>
    <n v="0.80491760131950119"/>
    <n v="500"/>
    <n v="402.45880065975058"/>
    <n v="97.54119934024942"/>
  </r>
  <r>
    <s v="PBOR00466"/>
    <s v="PIZB0003"/>
    <x v="13"/>
    <x v="1"/>
    <x v="3"/>
    <x v="1"/>
    <n v="130"/>
    <x v="1"/>
    <n v="4"/>
    <n v="0.63252724233750568"/>
    <n v="520"/>
    <n v="328.91416601550293"/>
    <n v="191.08583398449707"/>
  </r>
  <r>
    <s v="PBOR00467"/>
    <s v="PIZB0004"/>
    <x v="18"/>
    <x v="5"/>
    <x v="0"/>
    <x v="0"/>
    <n v="72"/>
    <x v="2"/>
    <n v="12"/>
    <n v="0.54172415841062738"/>
    <n v="864"/>
    <n v="468.04967286678203"/>
    <n v="395.95032713321797"/>
  </r>
  <r>
    <s v="PBOR00468"/>
    <s v="PIZB0001"/>
    <x v="23"/>
    <x v="4"/>
    <x v="1"/>
    <x v="1"/>
    <n v="65"/>
    <x v="0"/>
    <n v="11"/>
    <n v="0.51449622999670686"/>
    <n v="715"/>
    <n v="367.86480444764538"/>
    <n v="347.13519555235462"/>
  </r>
  <r>
    <s v="PBOR00469"/>
    <s v="PIZB0002"/>
    <x v="36"/>
    <x v="1"/>
    <x v="2"/>
    <x v="0"/>
    <n v="250"/>
    <x v="1"/>
    <n v="2"/>
    <n v="0.23752502847518697"/>
    <n v="500"/>
    <n v="118.76251423759349"/>
    <n v="381.23748576240649"/>
  </r>
  <r>
    <s v="PBOR00470"/>
    <s v="PIZB0003"/>
    <x v="37"/>
    <x v="5"/>
    <x v="3"/>
    <x v="1"/>
    <n v="130"/>
    <x v="2"/>
    <n v="4"/>
    <n v="0.99120610081358274"/>
    <n v="520"/>
    <n v="515.42717242306298"/>
    <n v="4.5728275769370157"/>
  </r>
  <r>
    <s v="PBOR00471"/>
    <s v="PIZB0004"/>
    <x v="4"/>
    <x v="4"/>
    <x v="4"/>
    <x v="0"/>
    <n v="60"/>
    <x v="0"/>
    <n v="9"/>
    <n v="0.59705890981846566"/>
    <n v="540"/>
    <n v="322.41181130197145"/>
    <n v="217.58818869802855"/>
  </r>
  <r>
    <s v="PBOR00472"/>
    <s v="PIZB0005"/>
    <x v="3"/>
    <x v="3"/>
    <x v="0"/>
    <x v="1"/>
    <n v="72"/>
    <x v="1"/>
    <n v="3"/>
    <n v="0.47137791834027587"/>
    <n v="216"/>
    <n v="101.81763036149958"/>
    <n v="114.18236963850042"/>
  </r>
  <r>
    <s v="PBOR00473"/>
    <s v="PIZB0001"/>
    <x v="35"/>
    <x v="4"/>
    <x v="1"/>
    <x v="0"/>
    <n v="65"/>
    <x v="2"/>
    <n v="14"/>
    <n v="0.41181740780767351"/>
    <n v="910"/>
    <n v="374.75384110498288"/>
    <n v="535.24615889501706"/>
  </r>
  <r>
    <s v="PBOR00474"/>
    <s v="PIZB0002"/>
    <x v="11"/>
    <x v="5"/>
    <x v="2"/>
    <x v="1"/>
    <n v="250"/>
    <x v="0"/>
    <n v="3"/>
    <n v="7.2014892327985192E-2"/>
    <n v="750"/>
    <n v="54.011169245988896"/>
    <n v="695.98883075401113"/>
  </r>
  <r>
    <s v="PBOR00475"/>
    <s v="PIZB0003"/>
    <x v="10"/>
    <x v="6"/>
    <x v="3"/>
    <x v="0"/>
    <n v="130"/>
    <x v="1"/>
    <n v="7"/>
    <n v="0.28425228592980878"/>
    <n v="910"/>
    <n v="258.66958019612599"/>
    <n v="651.33041980387407"/>
  </r>
  <r>
    <s v="PBOR00476"/>
    <s v="PIZB0004"/>
    <x v="1"/>
    <x v="1"/>
    <x v="0"/>
    <x v="1"/>
    <n v="72"/>
    <x v="2"/>
    <n v="3"/>
    <n v="0.51473636278960266"/>
    <n v="216"/>
    <n v="111.18305436255417"/>
    <n v="104.81694563744583"/>
  </r>
  <r>
    <s v="PBOR00477"/>
    <s v="PIZB0001"/>
    <x v="17"/>
    <x v="2"/>
    <x v="1"/>
    <x v="0"/>
    <n v="65"/>
    <x v="0"/>
    <n v="7"/>
    <n v="0.84360853679959769"/>
    <n v="455"/>
    <n v="383.84188424381693"/>
    <n v="71.158115756183065"/>
  </r>
  <r>
    <s v="PBOR00478"/>
    <s v="PIZB0002"/>
    <x v="17"/>
    <x v="2"/>
    <x v="2"/>
    <x v="1"/>
    <n v="250"/>
    <x v="1"/>
    <n v="3"/>
    <n v="0.79410595242208182"/>
    <n v="750"/>
    <n v="595.57946431656137"/>
    <n v="154.42053568343863"/>
  </r>
  <r>
    <s v="PBOR00479"/>
    <s v="PIZB0003"/>
    <x v="37"/>
    <x v="5"/>
    <x v="3"/>
    <x v="0"/>
    <n v="130"/>
    <x v="2"/>
    <n v="4"/>
    <n v="0.43743103077150813"/>
    <n v="520"/>
    <n v="227.46413600118422"/>
    <n v="292.53586399881578"/>
  </r>
  <r>
    <s v="PBOR00480"/>
    <s v="PIZB0004"/>
    <x v="4"/>
    <x v="4"/>
    <x v="4"/>
    <x v="1"/>
    <n v="60"/>
    <x v="0"/>
    <n v="7"/>
    <n v="0.62414285851347806"/>
    <n v="420"/>
    <n v="262.14000057566079"/>
    <n v="157.85999942433921"/>
  </r>
  <r>
    <s v="PBOR00481"/>
    <s v="PIZB0005"/>
    <x v="2"/>
    <x v="2"/>
    <x v="5"/>
    <x v="1"/>
    <n v="95"/>
    <x v="1"/>
    <n v="4"/>
    <n v="0.8866455913476804"/>
    <n v="380"/>
    <n v="336.92532471211854"/>
    <n v="43.074675287881462"/>
  </r>
  <r>
    <s v="PBOR00482"/>
    <s v="PIZB0006"/>
    <x v="12"/>
    <x v="4"/>
    <x v="0"/>
    <x v="1"/>
    <n v="72"/>
    <x v="2"/>
    <n v="6"/>
    <n v="0.18359273290431566"/>
    <n v="432"/>
    <n v="79.312060614664361"/>
    <n v="352.68793938533565"/>
  </r>
  <r>
    <s v="PBOR00483"/>
    <s v="PIZB0001"/>
    <x v="0"/>
    <x v="0"/>
    <x v="1"/>
    <x v="1"/>
    <n v="65"/>
    <x v="0"/>
    <n v="5"/>
    <n v="0.15906506531321729"/>
    <n v="325"/>
    <n v="51.696146226795619"/>
    <n v="273.30385377320437"/>
  </r>
  <r>
    <s v="PBOR00484"/>
    <s v="PIZB0002"/>
    <x v="38"/>
    <x v="3"/>
    <x v="2"/>
    <x v="1"/>
    <n v="250"/>
    <x v="1"/>
    <n v="2"/>
    <n v="0.29466747014106187"/>
    <n v="500"/>
    <n v="147.33373507053093"/>
    <n v="352.66626492946909"/>
  </r>
  <r>
    <s v="PBOR00485"/>
    <s v="PIZB0003"/>
    <x v="1"/>
    <x v="1"/>
    <x v="3"/>
    <x v="0"/>
    <n v="130"/>
    <x v="2"/>
    <n v="2"/>
    <n v="0.35414118605930123"/>
    <n v="260"/>
    <n v="92.07670837541832"/>
    <n v="167.92329162458168"/>
  </r>
  <r>
    <s v="PBOR00486"/>
    <s v="PIZB0004"/>
    <x v="2"/>
    <x v="2"/>
    <x v="0"/>
    <x v="1"/>
    <n v="72"/>
    <x v="0"/>
    <n v="4"/>
    <n v="0.40463831594750665"/>
    <n v="288"/>
    <n v="116.53583499288192"/>
    <n v="171.46416500711808"/>
  </r>
  <r>
    <s v="PBOR00487"/>
    <s v="PIZB0001"/>
    <x v="5"/>
    <x v="2"/>
    <x v="1"/>
    <x v="0"/>
    <n v="65"/>
    <x v="1"/>
    <n v="10"/>
    <n v="0.56828189926736972"/>
    <n v="650"/>
    <n v="369.38323452379029"/>
    <n v="280.61676547620971"/>
  </r>
  <r>
    <s v="PBOR00488"/>
    <s v="PIZB0002"/>
    <x v="3"/>
    <x v="3"/>
    <x v="2"/>
    <x v="1"/>
    <n v="250"/>
    <x v="2"/>
    <n v="1"/>
    <n v="0.68415839920111321"/>
    <n v="250"/>
    <n v="171.0395998002783"/>
    <n v="78.960400199721704"/>
  </r>
  <r>
    <s v="PBOR00489"/>
    <s v="PIZB0003"/>
    <x v="36"/>
    <x v="1"/>
    <x v="3"/>
    <x v="0"/>
    <n v="130"/>
    <x v="0"/>
    <n v="6"/>
    <n v="0.47900916747418532"/>
    <n v="780"/>
    <n v="373.62715062986456"/>
    <n v="406.37284937013544"/>
  </r>
  <r>
    <s v="PBOR00490"/>
    <s v="PIZB0004"/>
    <x v="24"/>
    <x v="1"/>
    <x v="4"/>
    <x v="1"/>
    <n v="60"/>
    <x v="1"/>
    <n v="4"/>
    <n v="0.89045722746488731"/>
    <n v="240"/>
    <n v="213.70973459157295"/>
    <n v="26.290265408427047"/>
  </r>
  <r>
    <s v="PBOR00491"/>
    <s v="PIZB0005"/>
    <x v="21"/>
    <x v="0"/>
    <x v="0"/>
    <x v="0"/>
    <n v="72"/>
    <x v="2"/>
    <n v="7"/>
    <n v="0.50949971880500122"/>
    <n v="504"/>
    <n v="256.7878582777206"/>
    <n v="247.2121417222794"/>
  </r>
  <r>
    <s v="PBOR00492"/>
    <s v="PIZB0001"/>
    <x v="32"/>
    <x v="6"/>
    <x v="1"/>
    <x v="1"/>
    <n v="65"/>
    <x v="0"/>
    <n v="12"/>
    <n v="0.78361211804502018"/>
    <n v="780"/>
    <n v="611.21745207511572"/>
    <n v="168.78254792488428"/>
  </r>
  <r>
    <s v="PBOR00493"/>
    <s v="PIZB0002"/>
    <x v="4"/>
    <x v="4"/>
    <x v="2"/>
    <x v="0"/>
    <n v="250"/>
    <x v="1"/>
    <n v="1"/>
    <n v="6.596920154790531E-2"/>
    <n v="250"/>
    <n v="16.492300386976328"/>
    <n v="233.50769961302368"/>
  </r>
  <r>
    <s v="PBOR00494"/>
    <s v="PIZB0003"/>
    <x v="2"/>
    <x v="2"/>
    <x v="3"/>
    <x v="1"/>
    <n v="130"/>
    <x v="2"/>
    <n v="6"/>
    <n v="0.17858014910494857"/>
    <n v="780"/>
    <n v="139.29251630185988"/>
    <n v="640.70748369814009"/>
  </r>
  <r>
    <s v="PBOR00495"/>
    <s v="PIZB0004"/>
    <x v="27"/>
    <x v="0"/>
    <x v="0"/>
    <x v="0"/>
    <n v="72"/>
    <x v="0"/>
    <n v="4"/>
    <n v="0.43587855952805254"/>
    <n v="288"/>
    <n v="125.53302514407913"/>
    <n v="162.46697485592085"/>
  </r>
  <r>
    <s v="PBOR00496"/>
    <s v="PIZB0001"/>
    <x v="0"/>
    <x v="0"/>
    <x v="1"/>
    <x v="1"/>
    <n v="65"/>
    <x v="1"/>
    <n v="10"/>
    <n v="0.74040338644493453"/>
    <n v="650"/>
    <n v="481.26220118920742"/>
    <n v="168.73779881079258"/>
  </r>
  <r>
    <s v="PBOR00497"/>
    <s v="PIZB0002"/>
    <x v="1"/>
    <x v="1"/>
    <x v="2"/>
    <x v="0"/>
    <n v="250"/>
    <x v="2"/>
    <n v="4"/>
    <n v="0.54109571345744756"/>
    <n v="1000"/>
    <n v="541.09571345744757"/>
    <n v="458.90428654255243"/>
  </r>
  <r>
    <s v="PBOR00498"/>
    <s v="PIZB0003"/>
    <x v="28"/>
    <x v="2"/>
    <x v="3"/>
    <x v="1"/>
    <n v="130"/>
    <x v="0"/>
    <n v="3"/>
    <n v="0.71271172701355112"/>
    <n v="390"/>
    <n v="277.95757353528495"/>
    <n v="112.04242646471505"/>
  </r>
  <r>
    <s v="PBOR00499"/>
    <s v="PIZB0004"/>
    <x v="8"/>
    <x v="6"/>
    <x v="4"/>
    <x v="0"/>
    <n v="60"/>
    <x v="1"/>
    <n v="13"/>
    <n v="0.66248409996473057"/>
    <n v="780"/>
    <n v="516.73759797248988"/>
    <n v="263.26240202751012"/>
  </r>
  <r>
    <s v="PBOR00500"/>
    <s v="PIZB0005"/>
    <x v="33"/>
    <x v="4"/>
    <x v="5"/>
    <x v="1"/>
    <n v="95"/>
    <x v="2"/>
    <n v="4"/>
    <n v="0.51300641040982664"/>
    <n v="380"/>
    <n v="194.94243595573411"/>
    <n v="185.05756404426589"/>
  </r>
  <r>
    <s v="PBOR00501"/>
    <s v="PIZB0006"/>
    <x v="14"/>
    <x v="1"/>
    <x v="0"/>
    <x v="0"/>
    <n v="72"/>
    <x v="0"/>
    <n v="3"/>
    <n v="0.84951124937796896"/>
    <n v="216"/>
    <n v="183.49442986564131"/>
    <n v="32.505570134358692"/>
  </r>
  <r>
    <s v="PBOR00502"/>
    <s v="PIZB0001"/>
    <x v="16"/>
    <x v="0"/>
    <x v="1"/>
    <x v="1"/>
    <n v="65"/>
    <x v="1"/>
    <n v="12"/>
    <n v="0.57786595909251792"/>
    <n v="780"/>
    <n v="450.73544809216401"/>
    <n v="329.26455190783599"/>
  </r>
  <r>
    <s v="PBOR00503"/>
    <s v="PIZB0002"/>
    <x v="17"/>
    <x v="2"/>
    <x v="2"/>
    <x v="1"/>
    <n v="250"/>
    <x v="2"/>
    <n v="4"/>
    <n v="1.9027976654024337E-2"/>
    <n v="1000"/>
    <n v="19.027976654024336"/>
    <n v="980.97202334597569"/>
  </r>
  <r>
    <s v="PBOR00504"/>
    <s v="PIZB0001"/>
    <x v="39"/>
    <x v="6"/>
    <x v="0"/>
    <x v="0"/>
    <n v="72"/>
    <x v="0"/>
    <n v="9"/>
    <n v="0.26226904602380618"/>
    <n v="648"/>
    <n v="169.95034182342641"/>
    <n v="478.04965817657359"/>
  </r>
  <r>
    <s v="PBOR00505"/>
    <s v="PIZB0002"/>
    <x v="40"/>
    <x v="5"/>
    <x v="1"/>
    <x v="1"/>
    <n v="65"/>
    <x v="1"/>
    <n v="11"/>
    <n v="0.99758742654634147"/>
    <n v="715"/>
    <n v="713.2750099806342"/>
    <n v="1.724990019365805"/>
  </r>
  <r>
    <s v="PBOR00506"/>
    <s v="PIZB0003"/>
    <x v="41"/>
    <x v="0"/>
    <x v="2"/>
    <x v="0"/>
    <n v="250"/>
    <x v="2"/>
    <n v="2"/>
    <n v="0.88664731579034406"/>
    <n v="500"/>
    <n v="443.323657895172"/>
    <n v="56.676342104827995"/>
  </r>
  <r>
    <s v="PBOR00507"/>
    <s v="PIZB0004"/>
    <x v="42"/>
    <x v="0"/>
    <x v="3"/>
    <x v="1"/>
    <n v="130"/>
    <x v="0"/>
    <n v="5"/>
    <n v="0.90128730841441052"/>
    <n v="650"/>
    <n v="585.83675046936685"/>
    <n v="64.163249530633152"/>
  </r>
  <r>
    <s v="PBOR00508"/>
    <s v="PIZB0001"/>
    <x v="43"/>
    <x v="3"/>
    <x v="0"/>
    <x v="0"/>
    <n v="72"/>
    <x v="1"/>
    <n v="8"/>
    <n v="0.78424449357689174"/>
    <n v="576"/>
    <n v="451.72482830028963"/>
    <n v="124.27517169971037"/>
  </r>
  <r>
    <s v="PBOR00509"/>
    <s v="PIZB0002"/>
    <x v="44"/>
    <x v="2"/>
    <x v="1"/>
    <x v="1"/>
    <n v="65"/>
    <x v="2"/>
    <n v="5"/>
    <n v="0.30199393760035298"/>
    <n v="325"/>
    <n v="98.148029720114721"/>
    <n v="226.85197027988528"/>
  </r>
  <r>
    <s v="PBOR00510"/>
    <s v="PIZB0003"/>
    <x v="45"/>
    <x v="6"/>
    <x v="2"/>
    <x v="0"/>
    <n v="250"/>
    <x v="0"/>
    <n v="2"/>
    <n v="0.82135131791727689"/>
    <n v="500"/>
    <n v="410.67565895863845"/>
    <n v="89.324341041361549"/>
  </r>
  <r>
    <s v="PBOR00511"/>
    <s v="PIZB0004"/>
    <x v="46"/>
    <x v="1"/>
    <x v="3"/>
    <x v="1"/>
    <n v="130"/>
    <x v="1"/>
    <n v="4"/>
    <n v="5.2445606499533448E-2"/>
    <n v="520"/>
    <n v="27.271715379757392"/>
    <n v="492.72828462024262"/>
  </r>
  <r>
    <s v="PBOR00512"/>
    <s v="PIZB0005"/>
    <x v="47"/>
    <x v="2"/>
    <x v="4"/>
    <x v="0"/>
    <n v="60"/>
    <x v="2"/>
    <n v="12"/>
    <n v="0.53615177729339047"/>
    <n v="720"/>
    <n v="386.02927965124115"/>
    <n v="333.97072034875885"/>
  </r>
  <r>
    <s v="PBOR00513"/>
    <s v="PIZB0001"/>
    <x v="48"/>
    <x v="4"/>
    <x v="0"/>
    <x v="1"/>
    <n v="72"/>
    <x v="0"/>
    <n v="12"/>
    <n v="0.67276740105975341"/>
    <n v="864"/>
    <n v="581.27103451562698"/>
    <n v="282.72896548437302"/>
  </r>
  <r>
    <s v="PBOR00514"/>
    <s v="PIZB0002"/>
    <x v="32"/>
    <x v="6"/>
    <x v="1"/>
    <x v="0"/>
    <n v="65"/>
    <x v="1"/>
    <n v="9"/>
    <n v="0.28579529119389346"/>
    <n v="585"/>
    <n v="167.19024534842768"/>
    <n v="417.80975465157235"/>
  </r>
  <r>
    <s v="PBOR00515"/>
    <s v="PIZB0003"/>
    <x v="49"/>
    <x v="2"/>
    <x v="2"/>
    <x v="1"/>
    <n v="250"/>
    <x v="2"/>
    <n v="3"/>
    <n v="0.93026337572296292"/>
    <n v="750"/>
    <n v="697.69753179222221"/>
    <n v="52.302468207777792"/>
  </r>
  <r>
    <s v="PBOR00516"/>
    <s v="PIZB0004"/>
    <x v="19"/>
    <x v="5"/>
    <x v="3"/>
    <x v="0"/>
    <n v="130"/>
    <x v="0"/>
    <n v="6"/>
    <n v="0.25093655380779445"/>
    <n v="780"/>
    <n v="195.73051197007968"/>
    <n v="584.26948802992035"/>
  </r>
  <r>
    <s v="PBOR00517"/>
    <s v="PIZB0001"/>
    <x v="50"/>
    <x v="5"/>
    <x v="0"/>
    <x v="1"/>
    <n v="72"/>
    <x v="1"/>
    <n v="8"/>
    <n v="0.27678227122751708"/>
    <n v="576"/>
    <n v="159.42658822704985"/>
    <n v="416.57341177295018"/>
  </r>
  <r>
    <s v="PBOR00518"/>
    <s v="PIZB0002"/>
    <x v="51"/>
    <x v="0"/>
    <x v="1"/>
    <x v="0"/>
    <n v="65"/>
    <x v="2"/>
    <n v="4"/>
    <n v="0.96974080649916539"/>
    <n v="260"/>
    <n v="252.13260968978301"/>
    <n v="7.8673903102169902"/>
  </r>
  <r>
    <s v="PBOR00519"/>
    <s v="PIZB0003"/>
    <x v="29"/>
    <x v="2"/>
    <x v="2"/>
    <x v="1"/>
    <n v="250"/>
    <x v="0"/>
    <n v="2"/>
    <n v="0.66944074342399762"/>
    <n v="500"/>
    <n v="334.72037171199884"/>
    <n v="165.27962828800116"/>
  </r>
  <r>
    <s v="PBOR00520"/>
    <s v="PIZB0004"/>
    <x v="52"/>
    <x v="1"/>
    <x v="3"/>
    <x v="0"/>
    <n v="130"/>
    <x v="1"/>
    <n v="6"/>
    <n v="0.39725043954801398"/>
    <n v="780"/>
    <n v="309.85534284745091"/>
    <n v="470.14465715254909"/>
  </r>
  <r>
    <s v="PBOR00521"/>
    <s v="PIZB0005"/>
    <x v="26"/>
    <x v="1"/>
    <x v="4"/>
    <x v="0"/>
    <n v="60"/>
    <x v="2"/>
    <n v="15"/>
    <n v="0.33939545304737495"/>
    <n v="900"/>
    <n v="305.45590774263746"/>
    <n v="594.54409225736254"/>
  </r>
  <r>
    <s v="PBOR00522"/>
    <s v="PIZB0006"/>
    <x v="47"/>
    <x v="2"/>
    <x v="5"/>
    <x v="1"/>
    <n v="95"/>
    <x v="0"/>
    <n v="8"/>
    <n v="0.58661280584540132"/>
    <n v="760"/>
    <n v="445.825732442505"/>
    <n v="314.174267557495"/>
  </r>
  <r>
    <s v="PBOR00523"/>
    <s v="PIZB0001"/>
    <x v="46"/>
    <x v="1"/>
    <x v="0"/>
    <x v="1"/>
    <n v="72"/>
    <x v="1"/>
    <n v="4"/>
    <n v="0.47246343539105118"/>
    <n v="288"/>
    <n v="136.06946939262275"/>
    <n v="151.93053060737725"/>
  </r>
  <r>
    <s v="PBOR00524"/>
    <s v="PIZB0002"/>
    <x v="41"/>
    <x v="0"/>
    <x v="1"/>
    <x v="1"/>
    <n v="65"/>
    <x v="2"/>
    <n v="3"/>
    <n v="0.61632674732175052"/>
    <n v="195"/>
    <n v="120.18371572774136"/>
    <n v="74.816284272258642"/>
  </r>
  <r>
    <s v="PBOR00525"/>
    <s v="PIZB0003"/>
    <x v="53"/>
    <x v="4"/>
    <x v="2"/>
    <x v="0"/>
    <n v="250"/>
    <x v="0"/>
    <n v="1"/>
    <n v="0.96144918332519202"/>
    <n v="250"/>
    <n v="240.36229583129801"/>
    <n v="9.6377041687019869"/>
  </r>
  <r>
    <s v="PBOR00526"/>
    <s v="PIZB0004"/>
    <x v="54"/>
    <x v="0"/>
    <x v="3"/>
    <x v="0"/>
    <n v="130"/>
    <x v="1"/>
    <n v="3"/>
    <n v="0.65967721117093392"/>
    <n v="390"/>
    <n v="257.2741123566642"/>
    <n v="132.7258876433358"/>
  </r>
  <r>
    <s v="PBOR00527"/>
    <s v="PIZB0001"/>
    <x v="32"/>
    <x v="6"/>
    <x v="0"/>
    <x v="0"/>
    <n v="72"/>
    <x v="2"/>
    <n v="6"/>
    <n v="0.35801334519373085"/>
    <n v="432"/>
    <n v="154.66176512369174"/>
    <n v="277.33823487630826"/>
  </r>
  <r>
    <s v="PBOR00528"/>
    <s v="PIZB0002"/>
    <x v="30"/>
    <x v="4"/>
    <x v="1"/>
    <x v="0"/>
    <n v="65"/>
    <x v="0"/>
    <n v="12"/>
    <n v="0.6560933309536322"/>
    <n v="780"/>
    <n v="511.7527981438331"/>
    <n v="268.2472018561669"/>
  </r>
  <r>
    <s v="PBOR00529"/>
    <s v="PIZB0003"/>
    <x v="55"/>
    <x v="3"/>
    <x v="2"/>
    <x v="0"/>
    <n v="250"/>
    <x v="1"/>
    <n v="3"/>
    <n v="0.27621085894648023"/>
    <n v="750"/>
    <n v="207.15814420986018"/>
    <n v="542.84185579013979"/>
  </r>
  <r>
    <s v="PBOR00530"/>
    <s v="PIZB0004"/>
    <x v="19"/>
    <x v="5"/>
    <x v="3"/>
    <x v="0"/>
    <n v="130"/>
    <x v="2"/>
    <n v="5"/>
    <n v="0.54627464971172979"/>
    <n v="650"/>
    <n v="355.07852231262439"/>
    <n v="294.92147768737561"/>
  </r>
  <r>
    <s v="PBOR00531"/>
    <s v="PIZB0005"/>
    <x v="39"/>
    <x v="6"/>
    <x v="4"/>
    <x v="0"/>
    <n v="60"/>
    <x v="0"/>
    <n v="7"/>
    <n v="0.98654764472975787"/>
    <n v="420"/>
    <n v="414.35001078649833"/>
    <n v="5.6499892135016694"/>
  </r>
  <r>
    <s v="PBOR00532"/>
    <s v="PIZB0001"/>
    <x v="33"/>
    <x v="4"/>
    <x v="0"/>
    <x v="0"/>
    <n v="72"/>
    <x v="1"/>
    <n v="7"/>
    <n v="2.2769318770456848E-2"/>
    <n v="504"/>
    <n v="11.47573666031025"/>
    <n v="492.52426333968975"/>
  </r>
  <r>
    <s v="PBOR00533"/>
    <s v="PIZB0002"/>
    <x v="40"/>
    <x v="5"/>
    <x v="1"/>
    <x v="0"/>
    <n v="65"/>
    <x v="2"/>
    <n v="12"/>
    <n v="3.5759755695379702E-2"/>
    <n v="780"/>
    <n v="27.892609442396168"/>
    <n v="752.10739055760382"/>
  </r>
  <r>
    <s v="PBOR00534"/>
    <s v="PIZB0003"/>
    <x v="56"/>
    <x v="4"/>
    <x v="2"/>
    <x v="1"/>
    <n v="250"/>
    <x v="0"/>
    <n v="1"/>
    <n v="0.41399675124572366"/>
    <n v="250"/>
    <n v="103.49918781143091"/>
    <n v="146.50081218856909"/>
  </r>
  <r>
    <s v="PBOR00535"/>
    <s v="PIZB0004"/>
    <x v="57"/>
    <x v="3"/>
    <x v="3"/>
    <x v="0"/>
    <n v="130"/>
    <x v="1"/>
    <n v="2"/>
    <n v="0.31746148702384569"/>
    <n v="260"/>
    <n v="82.539986626199877"/>
    <n v="177.46001337380011"/>
  </r>
  <r>
    <s v="PBOR00536"/>
    <s v="PIZB0001"/>
    <x v="58"/>
    <x v="2"/>
    <x v="0"/>
    <x v="0"/>
    <n v="72"/>
    <x v="2"/>
    <n v="7"/>
    <n v="0.22614663575971217"/>
    <n v="504"/>
    <n v="113.97790442289494"/>
    <n v="390.02209557710506"/>
  </r>
  <r>
    <s v="PBOR00537"/>
    <s v="PIZB0002"/>
    <x v="59"/>
    <x v="3"/>
    <x v="1"/>
    <x v="0"/>
    <n v="65"/>
    <x v="0"/>
    <n v="3"/>
    <n v="1.3705669664639708E-2"/>
    <n v="195"/>
    <n v="2.6726055846047432"/>
    <n v="192.32739441539525"/>
  </r>
  <r>
    <s v="PBOR00538"/>
    <s v="PIZB0003"/>
    <x v="58"/>
    <x v="2"/>
    <x v="2"/>
    <x v="0"/>
    <n v="250"/>
    <x v="1"/>
    <n v="2"/>
    <n v="0.24031624538465557"/>
    <n v="500"/>
    <n v="120.15812269232778"/>
    <n v="379.84187730767223"/>
  </r>
  <r>
    <s v="PBOR00539"/>
    <s v="PIZB0004"/>
    <x v="30"/>
    <x v="4"/>
    <x v="3"/>
    <x v="0"/>
    <n v="130"/>
    <x v="2"/>
    <n v="3"/>
    <n v="0.96254160307508962"/>
    <n v="390"/>
    <n v="375.39122519928497"/>
    <n v="14.608774800715025"/>
  </r>
  <r>
    <s v="PBOR00540"/>
    <s v="PIZB0005"/>
    <x v="40"/>
    <x v="5"/>
    <x v="4"/>
    <x v="1"/>
    <n v="60"/>
    <x v="0"/>
    <n v="12"/>
    <n v="0.54484012751400412"/>
    <n v="720"/>
    <n v="392.28489181008297"/>
    <n v="327.71510818991703"/>
  </r>
  <r>
    <s v="PBOR00541"/>
    <s v="PIZB0006"/>
    <x v="57"/>
    <x v="3"/>
    <x v="5"/>
    <x v="0"/>
    <n v="95"/>
    <x v="1"/>
    <n v="3"/>
    <n v="0.95401924942366589"/>
    <n v="285"/>
    <n v="271.89548608574478"/>
    <n v="13.104513914255222"/>
  </r>
  <r>
    <s v="PBOR00542"/>
    <s v="PIZB0001"/>
    <x v="58"/>
    <x v="2"/>
    <x v="0"/>
    <x v="0"/>
    <n v="72"/>
    <x v="2"/>
    <n v="6"/>
    <n v="0.56948101318431765"/>
    <n v="432"/>
    <n v="246.01579769562522"/>
    <n v="185.98420230437478"/>
  </r>
  <r>
    <s v="PBOR00543"/>
    <s v="PIZB0002"/>
    <x v="60"/>
    <x v="4"/>
    <x v="1"/>
    <x v="0"/>
    <n v="65"/>
    <x v="0"/>
    <n v="5"/>
    <n v="0.84062054224509397"/>
    <n v="325"/>
    <n v="273.20167622965556"/>
    <n v="51.798323770344439"/>
  </r>
  <r>
    <s v="PBOR00544"/>
    <s v="PIZB0003"/>
    <x v="61"/>
    <x v="1"/>
    <x v="2"/>
    <x v="1"/>
    <n v="250"/>
    <x v="1"/>
    <n v="3"/>
    <n v="9.3137174262442057E-2"/>
    <n v="750"/>
    <n v="69.852880696831548"/>
    <n v="680.14711930316844"/>
  </r>
  <r>
    <s v="PBOR00545"/>
    <s v="PIZB0004"/>
    <x v="56"/>
    <x v="4"/>
    <x v="3"/>
    <x v="1"/>
    <n v="130"/>
    <x v="2"/>
    <n v="5"/>
    <n v="0.76223436762372976"/>
    <n v="650"/>
    <n v="495.45233895542435"/>
    <n v="154.54766104457565"/>
  </r>
  <r>
    <s v="PBOR00546"/>
    <s v="PIZB0001"/>
    <x v="30"/>
    <x v="4"/>
    <x v="0"/>
    <x v="1"/>
    <n v="72"/>
    <x v="0"/>
    <n v="6"/>
    <n v="0.63016094867784689"/>
    <n v="432"/>
    <n v="272.22952982882987"/>
    <n v="159.77047017117013"/>
  </r>
  <r>
    <s v="PBOR00547"/>
    <s v="PIZB0002"/>
    <x v="43"/>
    <x v="3"/>
    <x v="1"/>
    <x v="1"/>
    <n v="65"/>
    <x v="1"/>
    <n v="11"/>
    <n v="0.38409119312163809"/>
    <n v="715"/>
    <n v="274.62520308197122"/>
    <n v="440.37479691802878"/>
  </r>
  <r>
    <s v="PBOR00548"/>
    <s v="PIZB0003"/>
    <x v="62"/>
    <x v="3"/>
    <x v="2"/>
    <x v="1"/>
    <n v="250"/>
    <x v="2"/>
    <n v="1"/>
    <n v="0.59016732356692836"/>
    <n v="250"/>
    <n v="147.54183089173208"/>
    <n v="102.45816910826792"/>
  </r>
  <r>
    <s v="PBOR00549"/>
    <s v="PIZB0004"/>
    <x v="51"/>
    <x v="0"/>
    <x v="3"/>
    <x v="1"/>
    <n v="130"/>
    <x v="0"/>
    <n v="3"/>
    <n v="0.39265644534269628"/>
    <n v="390"/>
    <n v="153.13601368365156"/>
    <n v="236.86398631634844"/>
  </r>
  <r>
    <s v="PBOR00550"/>
    <s v="PIZB0001"/>
    <x v="63"/>
    <x v="3"/>
    <x v="0"/>
    <x v="0"/>
    <n v="72"/>
    <x v="0"/>
    <n v="10"/>
    <n v="0.92055608081686813"/>
    <n v="720"/>
    <n v="662.80037818814503"/>
    <n v="57.199621811854968"/>
  </r>
  <r>
    <s v="PBOR00551"/>
    <s v="PIZB0002"/>
    <x v="64"/>
    <x v="4"/>
    <x v="1"/>
    <x v="1"/>
    <n v="65"/>
    <x v="1"/>
    <n v="6"/>
    <n v="0.7838627118582624"/>
    <n v="390"/>
    <n v="305.70645762472236"/>
    <n v="84.293542375277639"/>
  </r>
  <r>
    <s v="PBOR00552"/>
    <s v="PIZB0003"/>
    <x v="63"/>
    <x v="3"/>
    <x v="2"/>
    <x v="0"/>
    <n v="250"/>
    <x v="2"/>
    <n v="2"/>
    <n v="0.62540539224676239"/>
    <n v="500"/>
    <n v="312.7026961233812"/>
    <n v="187.2973038766188"/>
  </r>
  <r>
    <s v="PBOR00553"/>
    <s v="PIZB0004"/>
    <x v="61"/>
    <x v="1"/>
    <x v="3"/>
    <x v="1"/>
    <n v="130"/>
    <x v="0"/>
    <n v="5"/>
    <n v="9.3952667077033092E-2"/>
    <n v="650"/>
    <n v="61.069233600071513"/>
    <n v="588.93076639992853"/>
  </r>
  <r>
    <s v="PBOR00554"/>
    <s v="PIZB0001"/>
    <x v="62"/>
    <x v="3"/>
    <x v="0"/>
    <x v="0"/>
    <n v="72"/>
    <x v="1"/>
    <n v="9"/>
    <n v="0.3761980906493243"/>
    <n v="648"/>
    <n v="243.77636274076215"/>
    <n v="404.22363725923788"/>
  </r>
  <r>
    <s v="PBOR00555"/>
    <s v="PIZB0002"/>
    <x v="19"/>
    <x v="5"/>
    <x v="1"/>
    <x v="1"/>
    <n v="65"/>
    <x v="2"/>
    <n v="5"/>
    <n v="0.45660190981896265"/>
    <n v="325"/>
    <n v="148.39562069116286"/>
    <n v="176.60437930883714"/>
  </r>
  <r>
    <s v="PBOR00556"/>
    <s v="PIZB0003"/>
    <x v="62"/>
    <x v="3"/>
    <x v="2"/>
    <x v="0"/>
    <n v="250"/>
    <x v="0"/>
    <n v="1"/>
    <n v="0.25634276012904955"/>
    <n v="250"/>
    <n v="64.085690032262391"/>
    <n v="185.91430996773761"/>
  </r>
  <r>
    <s v="PBOR00557"/>
    <s v="PIZB0004"/>
    <x v="43"/>
    <x v="3"/>
    <x v="3"/>
    <x v="1"/>
    <n v="130"/>
    <x v="1"/>
    <n v="3"/>
    <n v="0.16103804893187779"/>
    <n v="390"/>
    <n v="62.804839083432334"/>
    <n v="327.19516091656766"/>
  </r>
  <r>
    <s v="PBOR00558"/>
    <s v="PIZB0005"/>
    <x v="65"/>
    <x v="6"/>
    <x v="4"/>
    <x v="0"/>
    <n v="60"/>
    <x v="2"/>
    <n v="7"/>
    <n v="0.4774839360089087"/>
    <n v="420"/>
    <n v="200.54325312374166"/>
    <n v="219.45674687625834"/>
  </r>
  <r>
    <s v="PBOR00559"/>
    <s v="PIZB0001"/>
    <x v="57"/>
    <x v="3"/>
    <x v="0"/>
    <x v="1"/>
    <n v="72"/>
    <x v="0"/>
    <n v="12"/>
    <n v="0.49502167551145149"/>
    <n v="864"/>
    <n v="427.6987276418941"/>
    <n v="436.3012723581059"/>
  </r>
  <r>
    <s v="PBOR00560"/>
    <s v="PIZB0002"/>
    <x v="56"/>
    <x v="4"/>
    <x v="1"/>
    <x v="0"/>
    <n v="65"/>
    <x v="1"/>
    <n v="12"/>
    <n v="0.48698430770669943"/>
    <n v="780"/>
    <n v="379.84776001122555"/>
    <n v="400.15223998877445"/>
  </r>
  <r>
    <s v="PBOR00561"/>
    <s v="PIZB0003"/>
    <x v="66"/>
    <x v="1"/>
    <x v="2"/>
    <x v="1"/>
    <n v="250"/>
    <x v="2"/>
    <n v="3"/>
    <n v="0.66144644783659257"/>
    <n v="750"/>
    <n v="496.08483587744445"/>
    <n v="253.91516412255555"/>
  </r>
  <r>
    <s v="PBOR00562"/>
    <s v="PIZB0004"/>
    <x v="37"/>
    <x v="5"/>
    <x v="3"/>
    <x v="0"/>
    <n v="130"/>
    <x v="0"/>
    <n v="5"/>
    <n v="0.96387663569470272"/>
    <n v="650"/>
    <n v="626.51981320155676"/>
    <n v="23.480186798443242"/>
  </r>
  <r>
    <s v="PBOR00563"/>
    <s v="PIZB0001"/>
    <x v="45"/>
    <x v="6"/>
    <x v="0"/>
    <x v="1"/>
    <n v="72"/>
    <x v="1"/>
    <n v="4"/>
    <n v="0.95226925232754212"/>
    <n v="288"/>
    <n v="274.25354467033213"/>
    <n v="13.746455329667867"/>
  </r>
  <r>
    <s v="PBOR00564"/>
    <s v="PIZB0002"/>
    <x v="67"/>
    <x v="6"/>
    <x v="1"/>
    <x v="0"/>
    <n v="65"/>
    <x v="2"/>
    <n v="9"/>
    <n v="0.68461204416977206"/>
    <n v="585"/>
    <n v="400.49804583931666"/>
    <n v="184.50195416068334"/>
  </r>
  <r>
    <s v="PBOR00565"/>
    <s v="PIZB0003"/>
    <x v="43"/>
    <x v="3"/>
    <x v="2"/>
    <x v="1"/>
    <n v="250"/>
    <x v="0"/>
    <n v="3"/>
    <n v="9.9323527147846091E-2"/>
    <n v="750"/>
    <n v="74.492645360884566"/>
    <n v="675.50735463911542"/>
  </r>
  <r>
    <s v="PBOR00566"/>
    <s v="PIZB0004"/>
    <x v="68"/>
    <x v="5"/>
    <x v="3"/>
    <x v="0"/>
    <n v="130"/>
    <x v="1"/>
    <n v="5"/>
    <n v="0.3956586602348996"/>
    <n v="650"/>
    <n v="257.17812915268473"/>
    <n v="392.82187084731527"/>
  </r>
  <r>
    <s v="PBOR00567"/>
    <s v="PIZB0005"/>
    <x v="69"/>
    <x v="0"/>
    <x v="4"/>
    <x v="0"/>
    <n v="60"/>
    <x v="2"/>
    <n v="4"/>
    <n v="0.36625744975772412"/>
    <n v="240"/>
    <n v="87.901787941853783"/>
    <n v="152.0982120581462"/>
  </r>
  <r>
    <s v="PBOR00568"/>
    <s v="PIZB0006"/>
    <x v="52"/>
    <x v="1"/>
    <x v="5"/>
    <x v="1"/>
    <n v="95"/>
    <x v="0"/>
    <n v="8"/>
    <n v="7.1938202633142101E-2"/>
    <n v="760"/>
    <n v="54.673034001188"/>
    <n v="705.32696599881206"/>
  </r>
  <r>
    <s v="PBOR00569"/>
    <s v="PIZB0001"/>
    <x v="19"/>
    <x v="5"/>
    <x v="0"/>
    <x v="1"/>
    <n v="72"/>
    <x v="1"/>
    <n v="9"/>
    <n v="0.49144258670967911"/>
    <n v="648"/>
    <n v="318.45479618787203"/>
    <n v="329.54520381212797"/>
  </r>
  <r>
    <s v="PBOR00570"/>
    <s v="PIZB0002"/>
    <x v="47"/>
    <x v="2"/>
    <x v="1"/>
    <x v="1"/>
    <n v="65"/>
    <x v="2"/>
    <n v="6"/>
    <n v="0.34210491186774783"/>
    <n v="390"/>
    <n v="133.42091562842165"/>
    <n v="256.57908437157835"/>
  </r>
  <r>
    <s v="PBOR00571"/>
    <s v="PIZB0003"/>
    <x v="70"/>
    <x v="6"/>
    <x v="2"/>
    <x v="0"/>
    <n v="250"/>
    <x v="0"/>
    <n v="4"/>
    <n v="0.12532161466961689"/>
    <n v="1000"/>
    <n v="125.32161466961689"/>
    <n v="874.67838533038309"/>
  </r>
  <r>
    <s v="PBOR00572"/>
    <s v="PIZB0004"/>
    <x v="71"/>
    <x v="6"/>
    <x v="3"/>
    <x v="0"/>
    <n v="130"/>
    <x v="1"/>
    <n v="4"/>
    <n v="0.22171087873613404"/>
    <n v="520"/>
    <n v="115.2896569427897"/>
    <n v="404.71034305721031"/>
  </r>
  <r>
    <s v="PBOR00573"/>
    <s v="PIZB0001"/>
    <x v="58"/>
    <x v="2"/>
    <x v="0"/>
    <x v="0"/>
    <n v="72"/>
    <x v="2"/>
    <n v="9"/>
    <n v="0.1264769266769864"/>
    <n v="648"/>
    <n v="81.957048486687185"/>
    <n v="566.0429515133128"/>
  </r>
  <r>
    <s v="PBOR00574"/>
    <s v="PIZB0002"/>
    <x v="19"/>
    <x v="5"/>
    <x v="1"/>
    <x v="0"/>
    <n v="65"/>
    <x v="0"/>
    <n v="8"/>
    <n v="0.65352122485376418"/>
    <n v="520"/>
    <n v="339.83103692395736"/>
    <n v="180.16896307604264"/>
  </r>
  <r>
    <s v="PBOR00575"/>
    <s v="PIZB0003"/>
    <x v="32"/>
    <x v="6"/>
    <x v="2"/>
    <x v="0"/>
    <n v="250"/>
    <x v="1"/>
    <n v="1"/>
    <n v="0.67896810376078787"/>
    <n v="250"/>
    <n v="169.74202594019695"/>
    <n v="80.257974059803047"/>
  </r>
  <r>
    <s v="PBOR00576"/>
    <s v="PIZB0004"/>
    <x v="60"/>
    <x v="4"/>
    <x v="3"/>
    <x v="0"/>
    <n v="130"/>
    <x v="2"/>
    <n v="3"/>
    <n v="2.448081694738613E-2"/>
    <n v="390"/>
    <n v="9.5475186094805906"/>
    <n v="380.45248139051944"/>
  </r>
  <r>
    <s v="PBOR00577"/>
    <s v="PIZB0005"/>
    <x v="21"/>
    <x v="0"/>
    <x v="4"/>
    <x v="0"/>
    <n v="60"/>
    <x v="0"/>
    <n v="13"/>
    <n v="0.80623114158535913"/>
    <n v="780"/>
    <n v="628.86029043658016"/>
    <n v="151.13970956341984"/>
  </r>
  <r>
    <s v="PBOR00578"/>
    <s v="PIZB0001"/>
    <x v="53"/>
    <x v="4"/>
    <x v="0"/>
    <x v="0"/>
    <n v="72"/>
    <x v="1"/>
    <n v="4"/>
    <n v="0.41980235814880607"/>
    <n v="288"/>
    <n v="120.90307914685614"/>
    <n v="167.09692085314384"/>
  </r>
  <r>
    <s v="PBOR00579"/>
    <s v="PIZB0002"/>
    <x v="72"/>
    <x v="1"/>
    <x v="1"/>
    <x v="0"/>
    <n v="65"/>
    <x v="2"/>
    <n v="12"/>
    <n v="0.61611186948869012"/>
    <n v="780"/>
    <n v="480.56725820117828"/>
    <n v="299.43274179882172"/>
  </r>
  <r>
    <s v="PBOR00580"/>
    <s v="PIZB0003"/>
    <x v="32"/>
    <x v="6"/>
    <x v="2"/>
    <x v="1"/>
    <n v="250"/>
    <x v="0"/>
    <n v="3"/>
    <n v="0.90450348601924657"/>
    <n v="750"/>
    <n v="678.37761451443498"/>
    <n v="71.622385485565019"/>
  </r>
  <r>
    <s v="PBOR00581"/>
    <s v="PIZB0004"/>
    <x v="73"/>
    <x v="0"/>
    <x v="3"/>
    <x v="0"/>
    <n v="130"/>
    <x v="1"/>
    <n v="6"/>
    <n v="0.58805876990611561"/>
    <n v="780"/>
    <n v="458.68584052677016"/>
    <n v="321.31415947322984"/>
  </r>
  <r>
    <s v="PBOR00582"/>
    <s v="PIZB0001"/>
    <x v="74"/>
    <x v="5"/>
    <x v="0"/>
    <x v="0"/>
    <n v="72"/>
    <x v="2"/>
    <n v="5"/>
    <n v="0.11212919196453852"/>
    <n v="360"/>
    <n v="40.366509107233867"/>
    <n v="319.63349089276613"/>
  </r>
  <r>
    <s v="PBOR00583"/>
    <s v="PIZB0002"/>
    <x v="75"/>
    <x v="1"/>
    <x v="1"/>
    <x v="0"/>
    <n v="65"/>
    <x v="0"/>
    <n v="11"/>
    <n v="0.70498798814864183"/>
    <n v="715"/>
    <n v="504.0664115262789"/>
    <n v="210.9335884737211"/>
  </r>
  <r>
    <s v="PBOR00584"/>
    <s v="PIZB0003"/>
    <x v="76"/>
    <x v="6"/>
    <x v="2"/>
    <x v="0"/>
    <n v="250"/>
    <x v="1"/>
    <n v="2"/>
    <n v="0.10976568487438609"/>
    <n v="500"/>
    <n v="54.882842437193048"/>
    <n v="445.11715756280694"/>
  </r>
  <r>
    <s v="PBOR00585"/>
    <s v="PIZB0004"/>
    <x v="61"/>
    <x v="1"/>
    <x v="3"/>
    <x v="0"/>
    <n v="130"/>
    <x v="2"/>
    <n v="2"/>
    <n v="0.44388503106601196"/>
    <n v="260"/>
    <n v="115.41010807716312"/>
    <n v="144.5898919228369"/>
  </r>
  <r>
    <s v="PBOR00586"/>
    <s v="PIZB0005"/>
    <x v="71"/>
    <x v="6"/>
    <x v="4"/>
    <x v="1"/>
    <n v="60"/>
    <x v="0"/>
    <n v="10"/>
    <n v="0.1369583096859267"/>
    <n v="600"/>
    <n v="82.174985811556027"/>
    <n v="517.82501418844402"/>
  </r>
  <r>
    <s v="PBOR00587"/>
    <s v="PIZB0006"/>
    <x v="59"/>
    <x v="3"/>
    <x v="5"/>
    <x v="0"/>
    <n v="95"/>
    <x v="1"/>
    <n v="6"/>
    <n v="7.1031247886420235E-2"/>
    <n v="570"/>
    <n v="40.487811295259533"/>
    <n v="529.51218870474042"/>
  </r>
  <r>
    <s v="PBOR00588"/>
    <s v="PIZB0001"/>
    <x v="77"/>
    <x v="3"/>
    <x v="0"/>
    <x v="0"/>
    <n v="72"/>
    <x v="2"/>
    <n v="7"/>
    <n v="0.62299153867629742"/>
    <n v="504"/>
    <n v="313.98773549285391"/>
    <n v="190.01226450714609"/>
  </r>
  <r>
    <s v="PBOR00589"/>
    <s v="PIZB0002"/>
    <x v="19"/>
    <x v="5"/>
    <x v="1"/>
    <x v="0"/>
    <n v="65"/>
    <x v="0"/>
    <n v="8"/>
    <n v="0.62955676403938932"/>
    <n v="520"/>
    <n v="327.36951730048247"/>
    <n v="192.63048269951753"/>
  </r>
  <r>
    <s v="PBOR00590"/>
    <s v="PIZB0003"/>
    <x v="70"/>
    <x v="6"/>
    <x v="2"/>
    <x v="1"/>
    <n v="250"/>
    <x v="1"/>
    <n v="4"/>
    <n v="0.1155328392497228"/>
    <n v="1000"/>
    <n v="115.5328392497228"/>
    <n v="884.46716075027723"/>
  </r>
  <r>
    <s v="PBOR00591"/>
    <s v="PIZB0004"/>
    <x v="46"/>
    <x v="1"/>
    <x v="3"/>
    <x v="1"/>
    <n v="130"/>
    <x v="2"/>
    <n v="6"/>
    <n v="0.78433232530562003"/>
    <n v="780"/>
    <n v="611.77921373838365"/>
    <n v="168.22078626161635"/>
  </r>
  <r>
    <s v="PBOR00592"/>
    <s v="PIZB0001"/>
    <x v="39"/>
    <x v="6"/>
    <x v="0"/>
    <x v="1"/>
    <n v="72"/>
    <x v="0"/>
    <n v="4"/>
    <n v="0.28457448500683036"/>
    <n v="288"/>
    <n v="81.957451681967143"/>
    <n v="206.04254831803286"/>
  </r>
  <r>
    <s v="PBOR00593"/>
    <s v="PIZB0002"/>
    <x v="39"/>
    <x v="6"/>
    <x v="1"/>
    <x v="1"/>
    <n v="65"/>
    <x v="1"/>
    <n v="9"/>
    <n v="0.78564100732941522"/>
    <n v="585"/>
    <n v="459.5999892877079"/>
    <n v="125.4000107122921"/>
  </r>
  <r>
    <s v="PBOR00594"/>
    <s v="PIZB0003"/>
    <x v="19"/>
    <x v="5"/>
    <x v="2"/>
    <x v="1"/>
    <n v="250"/>
    <x v="2"/>
    <n v="1"/>
    <n v="0.61572754639292171"/>
    <n v="250"/>
    <n v="153.93188659823042"/>
    <n v="96.06811340176958"/>
  </r>
  <r>
    <s v="PBOR00595"/>
    <s v="PIZB0004"/>
    <x v="26"/>
    <x v="1"/>
    <x v="3"/>
    <x v="1"/>
    <n v="130"/>
    <x v="0"/>
    <n v="3"/>
    <n v="0.73489949302930502"/>
    <n v="390"/>
    <n v="286.61080228142896"/>
    <n v="103.38919771857104"/>
  </r>
  <r>
    <s v="PBOR00596"/>
    <s v="PIZB0001"/>
    <x v="51"/>
    <x v="0"/>
    <x v="0"/>
    <x v="0"/>
    <n v="72"/>
    <x v="0"/>
    <n v="6"/>
    <n v="0.93039735619338959"/>
    <n v="432"/>
    <n v="401.93165787554432"/>
    <n v="30.068342124455683"/>
  </r>
  <r>
    <s v="PBOR00597"/>
    <s v="PIZB0002"/>
    <x v="51"/>
    <x v="0"/>
    <x v="1"/>
    <x v="1"/>
    <n v="65"/>
    <x v="1"/>
    <n v="13"/>
    <n v="0.12825343709957182"/>
    <n v="845"/>
    <n v="108.37415434913819"/>
    <n v="736.62584565086183"/>
  </r>
  <r>
    <s v="PBOR00598"/>
    <s v="PIZB0003"/>
    <x v="62"/>
    <x v="3"/>
    <x v="2"/>
    <x v="0"/>
    <n v="250"/>
    <x v="2"/>
    <n v="1"/>
    <n v="0.32168432388066925"/>
    <n v="250"/>
    <n v="80.42108097016731"/>
    <n v="169.57891902983269"/>
  </r>
  <r>
    <s v="PBOR00599"/>
    <s v="PIZB0004"/>
    <x v="54"/>
    <x v="0"/>
    <x v="3"/>
    <x v="1"/>
    <n v="130"/>
    <x v="0"/>
    <n v="3"/>
    <n v="6.3265231147231149E-2"/>
    <n v="390"/>
    <n v="24.673440147420148"/>
    <n v="365.32655985257986"/>
  </r>
  <r>
    <s v="PBOR00600"/>
    <s v="PIZB0001"/>
    <x v="53"/>
    <x v="4"/>
    <x v="0"/>
    <x v="0"/>
    <n v="72"/>
    <x v="1"/>
    <n v="6"/>
    <n v="0.95076272325913713"/>
    <n v="432"/>
    <n v="410.72949644794721"/>
    <n v="21.270503552052787"/>
  </r>
  <r>
    <s v="PBOR00601"/>
    <s v="PIZB0002"/>
    <x v="53"/>
    <x v="4"/>
    <x v="1"/>
    <x v="1"/>
    <n v="65"/>
    <x v="2"/>
    <n v="12"/>
    <n v="0.4073285690322398"/>
    <n v="780"/>
    <n v="317.71628384514702"/>
    <n v="462.28371615485298"/>
  </r>
  <r>
    <s v="PBOR00602"/>
    <s v="PIZB0003"/>
    <x v="67"/>
    <x v="6"/>
    <x v="2"/>
    <x v="0"/>
    <n v="250"/>
    <x v="0"/>
    <n v="3"/>
    <n v="0.47667407021472752"/>
    <n v="750"/>
    <n v="357.50555266104561"/>
    <n v="392.49444733895439"/>
  </r>
  <r>
    <s v="PBOR00603"/>
    <s v="PIZB0004"/>
    <x v="30"/>
    <x v="4"/>
    <x v="3"/>
    <x v="1"/>
    <n v="130"/>
    <x v="1"/>
    <n v="4"/>
    <n v="0.97540315056892091"/>
    <n v="520"/>
    <n v="507.20963829583889"/>
    <n v="12.790361704161114"/>
  </r>
  <r>
    <s v="PBOR00604"/>
    <s v="PIZB0005"/>
    <x v="52"/>
    <x v="1"/>
    <x v="4"/>
    <x v="0"/>
    <n v="60"/>
    <x v="2"/>
    <n v="11"/>
    <n v="0.75234342884241212"/>
    <n v="660"/>
    <n v="496.54666303599203"/>
    <n v="163.45333696400797"/>
  </r>
  <r>
    <s v="PBOR00605"/>
    <s v="PIZB0001"/>
    <x v="66"/>
    <x v="1"/>
    <x v="0"/>
    <x v="1"/>
    <n v="72"/>
    <x v="0"/>
    <n v="3"/>
    <n v="0.69077169469139277"/>
    <n v="216"/>
    <n v="149.20668605334083"/>
    <n v="66.793313946659168"/>
  </r>
  <r>
    <s v="PBOR00606"/>
    <s v="PIZB0002"/>
    <x v="56"/>
    <x v="4"/>
    <x v="1"/>
    <x v="0"/>
    <n v="65"/>
    <x v="1"/>
    <n v="8"/>
    <n v="0.36957344006767534"/>
    <n v="520"/>
    <n v="192.17818883519118"/>
    <n v="327.82181116480882"/>
  </r>
  <r>
    <s v="PBOR00607"/>
    <s v="PIZB0003"/>
    <x v="53"/>
    <x v="4"/>
    <x v="2"/>
    <x v="1"/>
    <n v="250"/>
    <x v="2"/>
    <n v="3"/>
    <n v="0.77839822815490467"/>
    <n v="750"/>
    <n v="583.79867111617853"/>
    <n v="166.20132888382147"/>
  </r>
  <r>
    <s v="PBOR00608"/>
    <s v="PIZB0004"/>
    <x v="61"/>
    <x v="1"/>
    <x v="3"/>
    <x v="0"/>
    <n v="130"/>
    <x v="0"/>
    <n v="2"/>
    <n v="0.70275587395725048"/>
    <n v="260"/>
    <n v="182.71652722888513"/>
    <n v="77.283472771114873"/>
  </r>
  <r>
    <s v="PBOR00609"/>
    <s v="PIZB0001"/>
    <x v="66"/>
    <x v="1"/>
    <x v="0"/>
    <x v="1"/>
    <n v="72"/>
    <x v="1"/>
    <n v="12"/>
    <n v="0.87627038065550378"/>
    <n v="864"/>
    <n v="757.09760888635526"/>
    <n v="106.90239111364474"/>
  </r>
  <r>
    <s v="PBOR00610"/>
    <s v="PIZB0002"/>
    <x v="53"/>
    <x v="4"/>
    <x v="1"/>
    <x v="0"/>
    <n v="65"/>
    <x v="2"/>
    <n v="13"/>
    <n v="0.29019611121129907"/>
    <n v="845"/>
    <n v="245.21571397354771"/>
    <n v="599.78428602645226"/>
  </r>
  <r>
    <s v="PBOR00611"/>
    <s v="PIZB0003"/>
    <x v="44"/>
    <x v="2"/>
    <x v="2"/>
    <x v="1"/>
    <n v="250"/>
    <x v="0"/>
    <n v="2"/>
    <n v="5.5330726953363496E-2"/>
    <n v="500"/>
    <n v="27.665363476681748"/>
    <n v="472.33463652331824"/>
  </r>
  <r>
    <s v="PBOR00612"/>
    <s v="PIZB0004"/>
    <x v="78"/>
    <x v="4"/>
    <x v="3"/>
    <x v="0"/>
    <n v="130"/>
    <x v="1"/>
    <n v="4"/>
    <n v="0.71821180432828169"/>
    <n v="520"/>
    <n v="373.4701382507065"/>
    <n v="146.5298617492935"/>
  </r>
  <r>
    <s v="PBOR00613"/>
    <s v="PIZB0005"/>
    <x v="41"/>
    <x v="0"/>
    <x v="4"/>
    <x v="0"/>
    <n v="60"/>
    <x v="2"/>
    <n v="4"/>
    <n v="0.75349890612934767"/>
    <n v="240"/>
    <n v="180.83973747104343"/>
    <n v="59.160262528956565"/>
  </r>
  <r>
    <s v="PBOR00614"/>
    <s v="PIZB0006"/>
    <x v="62"/>
    <x v="3"/>
    <x v="5"/>
    <x v="1"/>
    <n v="95"/>
    <x v="0"/>
    <n v="8"/>
    <n v="0.43394977714283023"/>
    <n v="760"/>
    <n v="329.80183062855099"/>
    <n v="430.19816937144901"/>
  </r>
  <r>
    <s v="PBOR00615"/>
    <s v="PIZB0001"/>
    <x v="72"/>
    <x v="1"/>
    <x v="0"/>
    <x v="1"/>
    <n v="72"/>
    <x v="1"/>
    <n v="10"/>
    <n v="0.88838902459827762"/>
    <n v="720"/>
    <n v="639.64009771075985"/>
    <n v="80.359902289240154"/>
  </r>
  <r>
    <s v="PBOR00616"/>
    <s v="PIZB0002"/>
    <x v="30"/>
    <x v="4"/>
    <x v="1"/>
    <x v="1"/>
    <n v="65"/>
    <x v="2"/>
    <n v="7"/>
    <n v="0.52409188833886289"/>
    <n v="455"/>
    <n v="238.46180919418262"/>
    <n v="216.53819080581738"/>
  </r>
  <r>
    <s v="PBOR00617"/>
    <s v="PIZB0003"/>
    <x v="69"/>
    <x v="0"/>
    <x v="2"/>
    <x v="0"/>
    <n v="250"/>
    <x v="0"/>
    <n v="3"/>
    <n v="0.20088790637086584"/>
    <n v="750"/>
    <n v="150.66592977814938"/>
    <n v="599.33407022185065"/>
  </r>
  <r>
    <s v="PBOR00618"/>
    <s v="PIZB0004"/>
    <x v="71"/>
    <x v="6"/>
    <x v="3"/>
    <x v="0"/>
    <n v="130"/>
    <x v="1"/>
    <n v="6"/>
    <n v="0.36691327303625965"/>
    <n v="780"/>
    <n v="286.19235296828253"/>
    <n v="493.80764703171747"/>
  </r>
  <r>
    <s v="PBOR00619"/>
    <s v="PIZB0001"/>
    <x v="67"/>
    <x v="6"/>
    <x v="0"/>
    <x v="0"/>
    <n v="72"/>
    <x v="2"/>
    <n v="7"/>
    <n v="0.79468156559180503"/>
    <n v="504"/>
    <n v="400.51950905826976"/>
    <n v="103.48049094173024"/>
  </r>
  <r>
    <s v="PBOR00620"/>
    <s v="PIZB0002"/>
    <x v="68"/>
    <x v="5"/>
    <x v="1"/>
    <x v="0"/>
    <n v="65"/>
    <x v="0"/>
    <n v="3"/>
    <n v="0.73673172633001427"/>
    <n v="195"/>
    <n v="143.66268663435278"/>
    <n v="51.337313365647219"/>
  </r>
  <r>
    <s v="PBOR00621"/>
    <s v="PIZB0003"/>
    <x v="48"/>
    <x v="4"/>
    <x v="2"/>
    <x v="0"/>
    <n v="250"/>
    <x v="1"/>
    <n v="1"/>
    <n v="0.73369213152305501"/>
    <n v="250"/>
    <n v="183.42303288076374"/>
    <n v="66.576967119236258"/>
  </r>
  <r>
    <s v="PBOR00622"/>
    <s v="PIZB0004"/>
    <x v="26"/>
    <x v="1"/>
    <x v="3"/>
    <x v="0"/>
    <n v="130"/>
    <x v="2"/>
    <n v="5"/>
    <n v="0.14775895007817985"/>
    <n v="650"/>
    <n v="96.043317550816909"/>
    <n v="553.95668244918306"/>
  </r>
  <r>
    <s v="PBOR00623"/>
    <s v="PIZB0005"/>
    <x v="76"/>
    <x v="6"/>
    <x v="4"/>
    <x v="0"/>
    <n v="60"/>
    <x v="0"/>
    <n v="7"/>
    <n v="0.599374827183762"/>
    <n v="420"/>
    <n v="251.73742741718004"/>
    <n v="168.26257258281996"/>
  </r>
  <r>
    <s v="PBOR00624"/>
    <s v="PIZB0001"/>
    <x v="45"/>
    <x v="6"/>
    <x v="0"/>
    <x v="0"/>
    <n v="72"/>
    <x v="1"/>
    <n v="7"/>
    <n v="0.17145923409685981"/>
    <n v="504"/>
    <n v="86.415453984817347"/>
    <n v="417.58454601518264"/>
  </r>
  <r>
    <s v="PBOR00625"/>
    <s v="PIZB0002"/>
    <x v="63"/>
    <x v="3"/>
    <x v="1"/>
    <x v="0"/>
    <n v="65"/>
    <x v="2"/>
    <n v="11"/>
    <n v="0.68438639597716233"/>
    <n v="715"/>
    <n v="489.33627312367105"/>
    <n v="225.66372687632895"/>
  </r>
  <r>
    <s v="PBOR00626"/>
    <s v="PIZB0003"/>
    <x v="58"/>
    <x v="2"/>
    <x v="2"/>
    <x v="1"/>
    <n v="250"/>
    <x v="0"/>
    <n v="1"/>
    <n v="0.59463256996791003"/>
    <n v="250"/>
    <n v="148.65814249197751"/>
    <n v="101.34185750802249"/>
  </r>
  <r>
    <s v="PBOR00627"/>
    <s v="PIZB0004"/>
    <x v="62"/>
    <x v="3"/>
    <x v="3"/>
    <x v="0"/>
    <n v="130"/>
    <x v="1"/>
    <n v="5"/>
    <n v="0.52714605977224138"/>
    <n v="650"/>
    <n v="342.64493885195691"/>
    <n v="307.35506114804309"/>
  </r>
  <r>
    <s v="PBOR00628"/>
    <s v="PIZB0001"/>
    <x v="79"/>
    <x v="1"/>
    <x v="0"/>
    <x v="0"/>
    <n v="72"/>
    <x v="2"/>
    <n v="11"/>
    <n v="0.8641060308207501"/>
    <n v="792"/>
    <n v="684.37197641003411"/>
    <n v="107.62802358996589"/>
  </r>
  <r>
    <s v="PBOR00629"/>
    <s v="PIZB0002"/>
    <x v="70"/>
    <x v="6"/>
    <x v="1"/>
    <x v="0"/>
    <n v="65"/>
    <x v="0"/>
    <n v="7"/>
    <n v="3.8406316356497383E-2"/>
    <n v="455"/>
    <n v="17.474873942206308"/>
    <n v="437.52512605779367"/>
  </r>
  <r>
    <s v="PBOR00630"/>
    <s v="PIZB0003"/>
    <x v="64"/>
    <x v="4"/>
    <x v="2"/>
    <x v="0"/>
    <n v="250"/>
    <x v="1"/>
    <n v="2"/>
    <n v="0.22240591398514487"/>
    <n v="500"/>
    <n v="111.20295699257244"/>
    <n v="388.79704300742753"/>
  </r>
  <r>
    <s v="PBOR00631"/>
    <s v="PIZB0004"/>
    <x v="37"/>
    <x v="5"/>
    <x v="3"/>
    <x v="0"/>
    <n v="130"/>
    <x v="2"/>
    <n v="3"/>
    <n v="0.84529567434960251"/>
    <n v="390"/>
    <n v="329.66531299634499"/>
    <n v="60.334687003655006"/>
  </r>
  <r>
    <s v="PBOR00632"/>
    <s v="PIZB0005"/>
    <x v="54"/>
    <x v="0"/>
    <x v="4"/>
    <x v="1"/>
    <n v="60"/>
    <x v="0"/>
    <n v="4"/>
    <n v="0.78477323671730981"/>
    <n v="240"/>
    <n v="188.34557681215435"/>
    <n v="51.654423187845651"/>
  </r>
  <r>
    <s v="PBOR00633"/>
    <s v="PIZB0006"/>
    <x v="40"/>
    <x v="5"/>
    <x v="5"/>
    <x v="0"/>
    <n v="95"/>
    <x v="1"/>
    <n v="4"/>
    <n v="0.52885252610266009"/>
    <n v="380"/>
    <n v="200.96395991901085"/>
    <n v="179.03604008098915"/>
  </r>
  <r>
    <s v="PBOR00634"/>
    <s v="PIZB0001"/>
    <x v="43"/>
    <x v="3"/>
    <x v="0"/>
    <x v="0"/>
    <n v="72"/>
    <x v="2"/>
    <n v="8"/>
    <n v="0.73542673622601606"/>
    <n v="576"/>
    <n v="423.60580006618522"/>
    <n v="152.39419993381478"/>
  </r>
  <r>
    <s v="PBOR00635"/>
    <s v="PIZB0002"/>
    <x v="50"/>
    <x v="5"/>
    <x v="1"/>
    <x v="0"/>
    <n v="65"/>
    <x v="0"/>
    <n v="12"/>
    <n v="0.96588599614271364"/>
    <n v="780"/>
    <n v="753.3910769913166"/>
    <n v="26.608923008683405"/>
  </r>
  <r>
    <s v="PBOR00636"/>
    <s v="PIZB0003"/>
    <x v="21"/>
    <x v="0"/>
    <x v="2"/>
    <x v="1"/>
    <n v="250"/>
    <x v="1"/>
    <n v="3"/>
    <n v="0.99709157430711337"/>
    <n v="750"/>
    <n v="747.81868073033502"/>
    <n v="2.1813192696649821"/>
  </r>
  <r>
    <s v="PBOR00637"/>
    <s v="PIZB0004"/>
    <x v="80"/>
    <x v="5"/>
    <x v="3"/>
    <x v="1"/>
    <n v="130"/>
    <x v="2"/>
    <n v="2"/>
    <n v="0.31756577761971949"/>
    <n v="260"/>
    <n v="82.567102181127069"/>
    <n v="177.43289781887293"/>
  </r>
  <r>
    <s v="PBOR00638"/>
    <s v="PIZB0001"/>
    <x v="17"/>
    <x v="2"/>
    <x v="0"/>
    <x v="1"/>
    <n v="72"/>
    <x v="0"/>
    <n v="10"/>
    <n v="3.560086979407584E-2"/>
    <n v="720"/>
    <n v="25.632626251734607"/>
    <n v="694.36737374826544"/>
  </r>
  <r>
    <s v="PBOR00639"/>
    <s v="PIZB0002"/>
    <x v="48"/>
    <x v="4"/>
    <x v="1"/>
    <x v="1"/>
    <n v="65"/>
    <x v="1"/>
    <n v="9"/>
    <n v="0.50952184821802937"/>
    <n v="585"/>
    <n v="298.07028120754717"/>
    <n v="286.92971879245283"/>
  </r>
  <r>
    <s v="PBOR00640"/>
    <s v="PIZB0003"/>
    <x v="77"/>
    <x v="3"/>
    <x v="2"/>
    <x v="1"/>
    <n v="250"/>
    <x v="2"/>
    <n v="2"/>
    <n v="0.81447471794491411"/>
    <n v="500"/>
    <n v="407.23735897245706"/>
    <n v="92.762641027542941"/>
  </r>
  <r>
    <s v="PBOR00641"/>
    <s v="PIZB0004"/>
    <x v="40"/>
    <x v="5"/>
    <x v="3"/>
    <x v="1"/>
    <n v="130"/>
    <x v="0"/>
    <n v="3"/>
    <n v="0.40207549864273051"/>
    <n v="390"/>
    <n v="156.80944447066489"/>
    <n v="233.19055552933511"/>
  </r>
  <r>
    <s v="PBOR00642"/>
    <s v="PIZB0001"/>
    <x v="46"/>
    <x v="1"/>
    <x v="0"/>
    <x v="0"/>
    <n v="72"/>
    <x v="0"/>
    <n v="9"/>
    <n v="0.24032842000705001"/>
    <n v="648"/>
    <n v="155.73281616456842"/>
    <n v="492.26718383543158"/>
  </r>
  <r>
    <s v="PBOR00643"/>
    <s v="PIZB0002"/>
    <x v="26"/>
    <x v="1"/>
    <x v="1"/>
    <x v="1"/>
    <n v="65"/>
    <x v="1"/>
    <n v="6"/>
    <n v="0.19568504379087592"/>
    <n v="390"/>
    <n v="76.317167078441614"/>
    <n v="313.68283292155837"/>
  </r>
  <r>
    <s v="PBOR00644"/>
    <s v="PIZB0003"/>
    <x v="67"/>
    <x v="6"/>
    <x v="2"/>
    <x v="0"/>
    <n v="250"/>
    <x v="2"/>
    <n v="3"/>
    <n v="0.4586711644447462"/>
    <n v="750"/>
    <n v="344.00337333355964"/>
    <n v="405.99662666644036"/>
  </r>
  <r>
    <s v="PBOR00645"/>
    <s v="PIZB0004"/>
    <x v="29"/>
    <x v="2"/>
    <x v="3"/>
    <x v="1"/>
    <n v="130"/>
    <x v="0"/>
    <n v="3"/>
    <n v="0.78805980103811835"/>
    <n v="390"/>
    <n v="307.34332240486617"/>
    <n v="82.656677595133829"/>
  </r>
  <r>
    <s v="PBOR00646"/>
    <s v="PIZB0001"/>
    <x v="58"/>
    <x v="2"/>
    <x v="0"/>
    <x v="0"/>
    <n v="72"/>
    <x v="1"/>
    <n v="11"/>
    <n v="0.71078787752169614"/>
    <n v="792"/>
    <n v="562.94399899718337"/>
    <n v="229.05600100281663"/>
  </r>
  <r>
    <s v="PBOR00647"/>
    <s v="PIZB0002"/>
    <x v="48"/>
    <x v="4"/>
    <x v="1"/>
    <x v="1"/>
    <n v="65"/>
    <x v="2"/>
    <n v="13"/>
    <n v="8.6806648490941218E-2"/>
    <n v="845"/>
    <n v="73.351617974845325"/>
    <n v="771.64838202515466"/>
  </r>
  <r>
    <s v="PBOR00648"/>
    <s v="PIZB0003"/>
    <x v="44"/>
    <x v="2"/>
    <x v="2"/>
    <x v="0"/>
    <n v="250"/>
    <x v="0"/>
    <n v="3"/>
    <n v="0.10903321655254194"/>
    <n v="750"/>
    <n v="81.774912414406458"/>
    <n v="668.22508758559354"/>
  </r>
  <r>
    <s v="PBOR00649"/>
    <s v="PIZB0004"/>
    <x v="81"/>
    <x v="2"/>
    <x v="3"/>
    <x v="1"/>
    <n v="130"/>
    <x v="1"/>
    <n v="3"/>
    <n v="0.71473977366517261"/>
    <n v="390"/>
    <n v="278.74851172941732"/>
    <n v="111.25148827058268"/>
  </r>
  <r>
    <s v="PBOR00650"/>
    <s v="PIZB0005"/>
    <x v="71"/>
    <x v="6"/>
    <x v="4"/>
    <x v="0"/>
    <n v="60"/>
    <x v="2"/>
    <n v="6"/>
    <n v="0.56833996701993383"/>
    <n v="360"/>
    <n v="204.60238812717617"/>
    <n v="155.39761187282383"/>
  </r>
  <r>
    <s v="PBOR00651"/>
    <s v="PIZB0001"/>
    <x v="70"/>
    <x v="6"/>
    <x v="0"/>
    <x v="1"/>
    <n v="72"/>
    <x v="0"/>
    <n v="6"/>
    <n v="0.83211936965659039"/>
    <n v="432"/>
    <n v="359.47556769164703"/>
    <n v="72.524432308352971"/>
  </r>
  <r>
    <s v="PBOR00652"/>
    <s v="PIZB0002"/>
    <x v="70"/>
    <x v="6"/>
    <x v="1"/>
    <x v="0"/>
    <n v="65"/>
    <x v="1"/>
    <n v="5"/>
    <n v="0.33212261198594406"/>
    <n v="325"/>
    <n v="107.93984889543182"/>
    <n v="217.06015110456818"/>
  </r>
  <r>
    <s v="PBOR00653"/>
    <s v="PIZB0003"/>
    <x v="73"/>
    <x v="0"/>
    <x v="2"/>
    <x v="1"/>
    <n v="250"/>
    <x v="2"/>
    <n v="3"/>
    <n v="0.11644199193372484"/>
    <n v="750"/>
    <n v="87.331493950293634"/>
    <n v="662.66850604970637"/>
  </r>
  <r>
    <s v="PBOR00654"/>
    <s v="PIZB0004"/>
    <x v="81"/>
    <x v="2"/>
    <x v="3"/>
    <x v="0"/>
    <n v="130"/>
    <x v="0"/>
    <n v="6"/>
    <n v="0.51598684793576055"/>
    <n v="780"/>
    <n v="402.46974138989322"/>
    <n v="377.53025861010678"/>
  </r>
  <r>
    <s v="PBOR00655"/>
    <s v="PIZB0001"/>
    <x v="29"/>
    <x v="2"/>
    <x v="0"/>
    <x v="1"/>
    <n v="72"/>
    <x v="1"/>
    <n v="5"/>
    <n v="7.9779826354549721E-2"/>
    <n v="360"/>
    <n v="28.720737487637898"/>
    <n v="331.2792625123621"/>
  </r>
  <r>
    <s v="PBOR00656"/>
    <s v="PIZB0002"/>
    <x v="43"/>
    <x v="3"/>
    <x v="1"/>
    <x v="0"/>
    <n v="65"/>
    <x v="2"/>
    <n v="10"/>
    <n v="0.23175005231976076"/>
    <n v="650"/>
    <n v="150.63753400784449"/>
    <n v="499.36246599215553"/>
  </r>
  <r>
    <s v="PBOR00657"/>
    <s v="PIZB0003"/>
    <x v="40"/>
    <x v="5"/>
    <x v="2"/>
    <x v="1"/>
    <n v="250"/>
    <x v="0"/>
    <n v="2"/>
    <n v="0.82831035639867601"/>
    <n v="500"/>
    <n v="414.15517819933802"/>
    <n v="85.844821800661975"/>
  </r>
  <r>
    <s v="PBOR00658"/>
    <s v="PIZB0004"/>
    <x v="78"/>
    <x v="4"/>
    <x v="3"/>
    <x v="0"/>
    <n v="130"/>
    <x v="1"/>
    <n v="2"/>
    <n v="0.23994350591114433"/>
    <n v="260"/>
    <n v="62.385311536897525"/>
    <n v="197.61468846310248"/>
  </r>
  <r>
    <s v="PBOR00659"/>
    <s v="PIZB0005"/>
    <x v="43"/>
    <x v="3"/>
    <x v="4"/>
    <x v="0"/>
    <n v="60"/>
    <x v="2"/>
    <n v="10"/>
    <n v="8.9646341817824271E-2"/>
    <n v="600"/>
    <n v="53.787805090694562"/>
    <n v="546.21219490930548"/>
  </r>
  <r>
    <s v="PBOR00660"/>
    <s v="PIZB0006"/>
    <x v="48"/>
    <x v="4"/>
    <x v="5"/>
    <x v="1"/>
    <n v="95"/>
    <x v="0"/>
    <n v="3"/>
    <n v="0.27302404195583097"/>
    <n v="285"/>
    <n v="77.811851957411818"/>
    <n v="207.18814804258818"/>
  </r>
  <r>
    <s v="PBOR00661"/>
    <s v="PIZB0001"/>
    <x v="42"/>
    <x v="0"/>
    <x v="0"/>
    <x v="1"/>
    <n v="72"/>
    <x v="1"/>
    <n v="6"/>
    <n v="0.73614699626810587"/>
    <n v="432"/>
    <n v="318.01550238782175"/>
    <n v="113.98449761217825"/>
  </r>
  <r>
    <s v="PBOR00662"/>
    <s v="PIZB0002"/>
    <x v="59"/>
    <x v="3"/>
    <x v="1"/>
    <x v="1"/>
    <n v="65"/>
    <x v="2"/>
    <n v="8"/>
    <n v="0.42482126721316005"/>
    <n v="520"/>
    <n v="220.90705895084324"/>
    <n v="299.09294104915676"/>
  </r>
  <r>
    <s v="PBOR00663"/>
    <s v="PIZB0003"/>
    <x v="61"/>
    <x v="1"/>
    <x v="2"/>
    <x v="0"/>
    <n v="250"/>
    <x v="0"/>
    <n v="2"/>
    <n v="0.20027436236382556"/>
    <n v="500"/>
    <n v="100.13718118191278"/>
    <n v="399.86281881808725"/>
  </r>
  <r>
    <s v="PBOR00664"/>
    <s v="PIZB0004"/>
    <x v="77"/>
    <x v="3"/>
    <x v="3"/>
    <x v="0"/>
    <n v="130"/>
    <x v="1"/>
    <n v="2"/>
    <n v="0.44106842322952577"/>
    <n v="260"/>
    <n v="114.67779003967671"/>
    <n v="145.32220996032328"/>
  </r>
  <r>
    <s v="PBOR00665"/>
    <s v="PIZB0001"/>
    <x v="69"/>
    <x v="0"/>
    <x v="0"/>
    <x v="0"/>
    <n v="72"/>
    <x v="2"/>
    <n v="9"/>
    <n v="0.28734374399079166"/>
    <n v="648"/>
    <n v="186.19874610603298"/>
    <n v="461.80125389396699"/>
  </r>
  <r>
    <s v="PBOR00666"/>
    <s v="PIZB0002"/>
    <x v="19"/>
    <x v="5"/>
    <x v="1"/>
    <x v="0"/>
    <n v="65"/>
    <x v="0"/>
    <n v="4"/>
    <n v="1.7440358240079945E-2"/>
    <n v="260"/>
    <n v="4.5344931424207857"/>
    <n v="255.46550685757921"/>
  </r>
  <r>
    <s v="PBOR00667"/>
    <s v="PIZB0003"/>
    <x v="46"/>
    <x v="1"/>
    <x v="2"/>
    <x v="0"/>
    <n v="250"/>
    <x v="1"/>
    <n v="1"/>
    <n v="0.90448997836088263"/>
    <n v="250"/>
    <n v="226.12249459022067"/>
    <n v="23.877505409779332"/>
  </r>
  <r>
    <s v="PBOR00668"/>
    <s v="PIZB0004"/>
    <x v="69"/>
    <x v="0"/>
    <x v="3"/>
    <x v="0"/>
    <n v="130"/>
    <x v="2"/>
    <n v="5"/>
    <n v="0.83990042387639785"/>
    <n v="650"/>
    <n v="545.9352755196586"/>
    <n v="104.0647244803414"/>
  </r>
  <r>
    <s v="PBOR00669"/>
    <s v="PIZB0005"/>
    <x v="54"/>
    <x v="0"/>
    <x v="4"/>
    <x v="0"/>
    <n v="60"/>
    <x v="0"/>
    <n v="12"/>
    <n v="0.63327227554294896"/>
    <n v="720"/>
    <n v="455.95603839092325"/>
    <n v="264.04396160907675"/>
  </r>
  <r>
    <s v="PBOR00670"/>
    <s v="PIZB0001"/>
    <x v="71"/>
    <x v="6"/>
    <x v="0"/>
    <x v="0"/>
    <n v="72"/>
    <x v="1"/>
    <n v="6"/>
    <n v="0.23133660442216608"/>
    <n v="432"/>
    <n v="99.937413110375743"/>
    <n v="332.06258688962424"/>
  </r>
  <r>
    <s v="PBOR00671"/>
    <s v="PIZB0002"/>
    <x v="48"/>
    <x v="4"/>
    <x v="1"/>
    <x v="0"/>
    <n v="65"/>
    <x v="2"/>
    <n v="6"/>
    <n v="0.75178896714415944"/>
    <n v="390"/>
    <n v="293.19769718622217"/>
    <n v="96.802302813777828"/>
  </r>
  <r>
    <s v="PBOR00672"/>
    <s v="PIZB0003"/>
    <x v="37"/>
    <x v="5"/>
    <x v="2"/>
    <x v="1"/>
    <n v="250"/>
    <x v="0"/>
    <n v="2"/>
    <n v="0.85583651592489118"/>
    <n v="500"/>
    <n v="427.91825796244558"/>
    <n v="72.08174203755442"/>
  </r>
  <r>
    <s v="PBOR00673"/>
    <s v="PIZB0004"/>
    <x v="49"/>
    <x v="2"/>
    <x v="3"/>
    <x v="0"/>
    <n v="130"/>
    <x v="1"/>
    <n v="4"/>
    <n v="0.62537257207034447"/>
    <n v="520"/>
    <n v="325.19373747657914"/>
    <n v="194.80626252342086"/>
  </r>
  <r>
    <s v="PBOR00674"/>
    <s v="PIZB0001"/>
    <x v="50"/>
    <x v="5"/>
    <x v="0"/>
    <x v="0"/>
    <n v="72"/>
    <x v="2"/>
    <n v="10"/>
    <n v="0.26661973888738166"/>
    <n v="720"/>
    <n v="191.96621199891479"/>
    <n v="528.03378800108521"/>
  </r>
  <r>
    <s v="PBOR00675"/>
    <s v="PIZB0002"/>
    <x v="67"/>
    <x v="6"/>
    <x v="1"/>
    <x v="0"/>
    <n v="65"/>
    <x v="0"/>
    <n v="8"/>
    <n v="0.40019296536868343"/>
    <n v="520"/>
    <n v="208.1003419917154"/>
    <n v="311.89965800828463"/>
  </r>
  <r>
    <s v="PBOR00676"/>
    <s v="PIZB0003"/>
    <x v="68"/>
    <x v="5"/>
    <x v="2"/>
    <x v="0"/>
    <n v="250"/>
    <x v="1"/>
    <n v="2"/>
    <n v="0.66397419079239239"/>
    <n v="500"/>
    <n v="331.9870953961962"/>
    <n v="168.0129046038038"/>
  </r>
  <r>
    <s v="PBOR00677"/>
    <s v="PIZB0004"/>
    <x v="68"/>
    <x v="5"/>
    <x v="3"/>
    <x v="0"/>
    <n v="130"/>
    <x v="2"/>
    <n v="2"/>
    <n v="0.60195321312424765"/>
    <n v="260"/>
    <n v="156.50783541230439"/>
    <n v="103.49216458769561"/>
  </r>
  <r>
    <s v="PBOR00678"/>
    <s v="PIZB0005"/>
    <x v="47"/>
    <x v="2"/>
    <x v="4"/>
    <x v="1"/>
    <n v="60"/>
    <x v="0"/>
    <n v="14"/>
    <n v="0.66546832764135055"/>
    <n v="840"/>
    <n v="558.99339521873446"/>
    <n v="281.00660478126554"/>
  </r>
  <r>
    <s v="PBOR00679"/>
    <s v="PIZB0006"/>
    <x v="69"/>
    <x v="0"/>
    <x v="5"/>
    <x v="0"/>
    <n v="95"/>
    <x v="1"/>
    <n v="3"/>
    <n v="0.81134191058681282"/>
    <n v="285"/>
    <n v="231.23244451724165"/>
    <n v="53.767555482758354"/>
  </r>
  <r>
    <s v="PBOR00680"/>
    <s v="PIZB0001"/>
    <x v="77"/>
    <x v="3"/>
    <x v="0"/>
    <x v="0"/>
    <n v="72"/>
    <x v="2"/>
    <n v="6"/>
    <n v="0.11850299892832916"/>
    <n v="432"/>
    <n v="51.193295537038196"/>
    <n v="380.80670446296182"/>
  </r>
  <r>
    <s v="PBOR00681"/>
    <s v="PIZB0002"/>
    <x v="41"/>
    <x v="0"/>
    <x v="1"/>
    <x v="0"/>
    <n v="65"/>
    <x v="0"/>
    <n v="12"/>
    <n v="0.52996509310818307"/>
    <n v="780"/>
    <n v="413.37277262438278"/>
    <n v="366.62722737561722"/>
  </r>
  <r>
    <s v="PBOR00682"/>
    <s v="PIZB0003"/>
    <x v="69"/>
    <x v="0"/>
    <x v="2"/>
    <x v="1"/>
    <n v="250"/>
    <x v="1"/>
    <n v="2"/>
    <n v="0.26877957571984268"/>
    <n v="500"/>
    <n v="134.38978785992134"/>
    <n v="365.61021214007866"/>
  </r>
  <r>
    <s v="PBOR00683"/>
    <s v="PIZB0004"/>
    <x v="63"/>
    <x v="3"/>
    <x v="3"/>
    <x v="1"/>
    <n v="130"/>
    <x v="2"/>
    <n v="2"/>
    <n v="0.46693820105175898"/>
    <n v="260"/>
    <n v="121.40393227345733"/>
    <n v="138.59606772654269"/>
  </r>
  <r>
    <s v="PBOR00684"/>
    <s v="PIZB0001"/>
    <x v="41"/>
    <x v="0"/>
    <x v="0"/>
    <x v="1"/>
    <n v="72"/>
    <x v="0"/>
    <n v="8"/>
    <n v="0.71169611163080981"/>
    <n v="576"/>
    <n v="409.93696029934642"/>
    <n v="166.06303970065358"/>
  </r>
  <r>
    <s v="PBOR00685"/>
    <s v="PIZB0002"/>
    <x v="45"/>
    <x v="6"/>
    <x v="1"/>
    <x v="1"/>
    <n v="65"/>
    <x v="1"/>
    <n v="10"/>
    <n v="0.30281691464883054"/>
    <n v="650"/>
    <n v="196.83099452173985"/>
    <n v="453.16900547826015"/>
  </r>
  <r>
    <s v="PBOR00686"/>
    <s v="PIZB0003"/>
    <x v="57"/>
    <x v="3"/>
    <x v="2"/>
    <x v="1"/>
    <n v="250"/>
    <x v="2"/>
    <n v="3"/>
    <n v="0.48728697504399576"/>
    <n v="750"/>
    <n v="365.4652312829968"/>
    <n v="384.5347687170032"/>
  </r>
  <r>
    <s v="PBOR00687"/>
    <s v="PIZB0004"/>
    <x v="64"/>
    <x v="4"/>
    <x v="3"/>
    <x v="1"/>
    <n v="130"/>
    <x v="0"/>
    <n v="7"/>
    <n v="0.20296237038355613"/>
    <n v="910"/>
    <n v="184.69575704903608"/>
    <n v="725.30424295096395"/>
  </r>
  <r>
    <s v="PBOR00688"/>
    <s v="PIZB0001"/>
    <x v="33"/>
    <x v="4"/>
    <x v="0"/>
    <x v="0"/>
    <n v="72"/>
    <x v="0"/>
    <n v="10"/>
    <n v="0.98242408727245367"/>
    <n v="720"/>
    <n v="707.34534283616665"/>
    <n v="12.654657163833349"/>
  </r>
  <r>
    <s v="PBOR00689"/>
    <s v="PIZB0002"/>
    <x v="40"/>
    <x v="5"/>
    <x v="1"/>
    <x v="1"/>
    <n v="65"/>
    <x v="1"/>
    <n v="13"/>
    <n v="0.78535407546001523"/>
    <n v="845"/>
    <n v="663.62419376371292"/>
    <n v="181.37580623628708"/>
  </r>
  <r>
    <s v="PBOR00690"/>
    <s v="PIZB0003"/>
    <x v="70"/>
    <x v="6"/>
    <x v="2"/>
    <x v="0"/>
    <n v="250"/>
    <x v="2"/>
    <n v="1"/>
    <n v="0.28545436976004535"/>
    <n v="250"/>
    <n v="71.363592440011331"/>
    <n v="178.63640755998867"/>
  </r>
  <r>
    <s v="PBOR00691"/>
    <s v="PIZB0004"/>
    <x v="55"/>
    <x v="3"/>
    <x v="3"/>
    <x v="1"/>
    <n v="130"/>
    <x v="0"/>
    <n v="2"/>
    <n v="7.1457019725382209E-2"/>
    <n v="260"/>
    <n v="18.578825128599373"/>
    <n v="241.42117487140064"/>
  </r>
  <r>
    <s v="PBOR00692"/>
    <s v="PIZB0001"/>
    <x v="48"/>
    <x v="4"/>
    <x v="0"/>
    <x v="0"/>
    <n v="72"/>
    <x v="1"/>
    <n v="10"/>
    <n v="0.60070593458556143"/>
    <n v="720"/>
    <n v="432.50827290160424"/>
    <n v="287.49172709839576"/>
  </r>
  <r>
    <s v="PBOR00693"/>
    <s v="PIZB0002"/>
    <x v="78"/>
    <x v="4"/>
    <x v="1"/>
    <x v="1"/>
    <n v="65"/>
    <x v="2"/>
    <n v="4"/>
    <n v="5.8808480139906361E-2"/>
    <n v="260"/>
    <n v="15.290204836375654"/>
    <n v="244.70979516362434"/>
  </r>
  <r>
    <s v="PBOR00694"/>
    <s v="PIZB0003"/>
    <x v="65"/>
    <x v="6"/>
    <x v="2"/>
    <x v="0"/>
    <n v="250"/>
    <x v="0"/>
    <n v="3"/>
    <n v="0.83776388423767234"/>
    <n v="750"/>
    <n v="628.32291317825423"/>
    <n v="121.67708682174577"/>
  </r>
  <r>
    <s v="PBOR00695"/>
    <s v="PIZB0004"/>
    <x v="80"/>
    <x v="5"/>
    <x v="3"/>
    <x v="1"/>
    <n v="130"/>
    <x v="1"/>
    <n v="4"/>
    <n v="0.19351350491403529"/>
    <n v="520"/>
    <n v="100.62702255529835"/>
    <n v="419.37297744470163"/>
  </r>
  <r>
    <s v="PBOR00696"/>
    <s v="PIZB0005"/>
    <x v="42"/>
    <x v="0"/>
    <x v="4"/>
    <x v="0"/>
    <n v="60"/>
    <x v="2"/>
    <n v="13"/>
    <n v="0.8057589777116444"/>
    <n v="780"/>
    <n v="628.49200261508258"/>
    <n v="151.50799738491742"/>
  </r>
  <r>
    <s v="PBOR00697"/>
    <s v="PIZB0001"/>
    <x v="21"/>
    <x v="0"/>
    <x v="0"/>
    <x v="1"/>
    <n v="72"/>
    <x v="0"/>
    <n v="3"/>
    <n v="0.65231267279789384"/>
    <n v="216"/>
    <n v="140.89953732434506"/>
    <n v="75.100462675654938"/>
  </r>
  <r>
    <s v="PBOR00698"/>
    <s v="PIZB0002"/>
    <x v="30"/>
    <x v="4"/>
    <x v="1"/>
    <x v="0"/>
    <n v="65"/>
    <x v="1"/>
    <n v="9"/>
    <n v="0.73221510600156869"/>
    <n v="585"/>
    <n v="428.34583701091771"/>
    <n v="156.65416298908229"/>
  </r>
  <r>
    <s v="PBOR00699"/>
    <s v="PIZB0003"/>
    <x v="17"/>
    <x v="2"/>
    <x v="2"/>
    <x v="1"/>
    <n v="250"/>
    <x v="2"/>
    <n v="3"/>
    <n v="0.6601916166441778"/>
    <n v="750"/>
    <n v="495.14371248313336"/>
    <n v="254.85628751686664"/>
  </r>
  <r>
    <s v="PBOR00700"/>
    <s v="PIZB0004"/>
    <x v="48"/>
    <x v="4"/>
    <x v="3"/>
    <x v="0"/>
    <n v="130"/>
    <x v="0"/>
    <n v="5"/>
    <n v="0.53109489587106729"/>
    <n v="650"/>
    <n v="345.21168231619373"/>
    <n v="304.78831768380627"/>
  </r>
  <r>
    <s v="PBOR00701"/>
    <s v="PIZB0001"/>
    <x v="17"/>
    <x v="2"/>
    <x v="0"/>
    <x v="1"/>
    <n v="72"/>
    <x v="1"/>
    <n v="9"/>
    <n v="0.67568351308255448"/>
    <n v="648"/>
    <n v="437.84291647749529"/>
    <n v="210.15708352250471"/>
  </r>
  <r>
    <s v="PBOR00702"/>
    <s v="PIZB0002"/>
    <x v="75"/>
    <x v="1"/>
    <x v="1"/>
    <x v="0"/>
    <n v="65"/>
    <x v="2"/>
    <n v="7"/>
    <n v="0.46101921419091763"/>
    <n v="455"/>
    <n v="209.76374245686753"/>
    <n v="245.23625754313247"/>
  </r>
  <r>
    <s v="PBOR00703"/>
    <s v="PIZB0003"/>
    <x v="44"/>
    <x v="2"/>
    <x v="2"/>
    <x v="1"/>
    <n v="250"/>
    <x v="0"/>
    <n v="2"/>
    <n v="0.85560469943641815"/>
    <n v="500"/>
    <n v="427.80234971820909"/>
    <n v="72.197650281790914"/>
  </r>
  <r>
    <s v="PBOR00704"/>
    <s v="PIZB0004"/>
    <x v="41"/>
    <x v="0"/>
    <x v="3"/>
    <x v="0"/>
    <n v="130"/>
    <x v="1"/>
    <n v="7"/>
    <n v="6.7112649583953354E-2"/>
    <n v="910"/>
    <n v="61.072511121397554"/>
    <n v="848.92748887860239"/>
  </r>
  <r>
    <s v="PBOR00705"/>
    <s v="PIZB0005"/>
    <x v="37"/>
    <x v="5"/>
    <x v="4"/>
    <x v="0"/>
    <n v="60"/>
    <x v="2"/>
    <n v="8"/>
    <n v="0.84948462787997214"/>
    <n v="480"/>
    <n v="407.75262138238662"/>
    <n v="72.247378617613379"/>
  </r>
  <r>
    <s v="PBOR00706"/>
    <s v="PIZB0006"/>
    <x v="65"/>
    <x v="6"/>
    <x v="5"/>
    <x v="1"/>
    <n v="95"/>
    <x v="0"/>
    <n v="2"/>
    <n v="0.20373147237447964"/>
    <n v="190"/>
    <n v="38.708979751151134"/>
    <n v="151.29102024884887"/>
  </r>
  <r>
    <s v="PBOR00707"/>
    <s v="PIZB0001"/>
    <x v="40"/>
    <x v="5"/>
    <x v="0"/>
    <x v="1"/>
    <n v="72"/>
    <x v="1"/>
    <n v="5"/>
    <n v="0.96154504175926137"/>
    <n v="360"/>
    <n v="346.15621503333409"/>
    <n v="13.843784966665908"/>
  </r>
  <r>
    <s v="PBOR00708"/>
    <s v="PIZB0002"/>
    <x v="26"/>
    <x v="1"/>
    <x v="1"/>
    <x v="1"/>
    <n v="65"/>
    <x v="2"/>
    <n v="13"/>
    <n v="0.72747488164990715"/>
    <n v="845"/>
    <n v="614.7162749941715"/>
    <n v="230.2837250058285"/>
  </r>
  <r>
    <s v="PBOR00709"/>
    <s v="PIZB0003"/>
    <x v="46"/>
    <x v="1"/>
    <x v="2"/>
    <x v="0"/>
    <n v="250"/>
    <x v="0"/>
    <n v="3"/>
    <n v="0.80656251043087712"/>
    <n v="750"/>
    <n v="604.92188282315783"/>
    <n v="145.07811717684217"/>
  </r>
  <r>
    <s v="PBOR00710"/>
    <s v="PIZB0004"/>
    <x v="82"/>
    <x v="5"/>
    <x v="3"/>
    <x v="0"/>
    <n v="130"/>
    <x v="1"/>
    <n v="2"/>
    <n v="0.59216343069201804"/>
    <n v="260"/>
    <n v="153.96249197992469"/>
    <n v="106.03750802007531"/>
  </r>
  <r>
    <s v="PBOR00711"/>
    <s v="PIZB0001"/>
    <x v="56"/>
    <x v="4"/>
    <x v="0"/>
    <x v="0"/>
    <n v="72"/>
    <x v="2"/>
    <n v="5"/>
    <n v="0.55760002993679447"/>
    <n v="360"/>
    <n v="200.73601077724601"/>
    <n v="159.26398922275399"/>
  </r>
  <r>
    <s v="PBOR00712"/>
    <s v="PIZB0002"/>
    <x v="62"/>
    <x v="3"/>
    <x v="1"/>
    <x v="0"/>
    <n v="65"/>
    <x v="0"/>
    <n v="6"/>
    <n v="0.34494056874986734"/>
    <n v="390"/>
    <n v="134.52682181244828"/>
    <n v="255.47317818755172"/>
  </r>
  <r>
    <s v="PBOR00713"/>
    <s v="PIZB0003"/>
    <x v="74"/>
    <x v="5"/>
    <x v="2"/>
    <x v="0"/>
    <n v="250"/>
    <x v="1"/>
    <n v="1"/>
    <n v="0.33221493057254436"/>
    <n v="250"/>
    <n v="83.053732643136087"/>
    <n v="166.94626735686393"/>
  </r>
  <r>
    <s v="PBOR00714"/>
    <s v="PIZB0004"/>
    <x v="26"/>
    <x v="1"/>
    <x v="3"/>
    <x v="0"/>
    <n v="130"/>
    <x v="2"/>
    <n v="4"/>
    <n v="0.61967757160552128"/>
    <n v="520"/>
    <n v="322.23233723487107"/>
    <n v="197.76766276512893"/>
  </r>
  <r>
    <s v="PBOR00715"/>
    <s v="PIZB0005"/>
    <x v="43"/>
    <x v="3"/>
    <x v="4"/>
    <x v="0"/>
    <n v="60"/>
    <x v="0"/>
    <n v="7"/>
    <n v="0.14534526772527356"/>
    <n v="420"/>
    <n v="61.045012444614898"/>
    <n v="358.95498755538512"/>
  </r>
  <r>
    <s v="PBOR00716"/>
    <s v="PIZB0001"/>
    <x v="57"/>
    <x v="3"/>
    <x v="0"/>
    <x v="0"/>
    <n v="72"/>
    <x v="1"/>
    <n v="6"/>
    <n v="0.49720775596500832"/>
    <n v="432"/>
    <n v="214.79375057688361"/>
    <n v="217.20624942311639"/>
  </r>
  <r>
    <s v="PBOR00717"/>
    <s v="PIZB0002"/>
    <x v="40"/>
    <x v="5"/>
    <x v="1"/>
    <x v="0"/>
    <n v="65"/>
    <x v="2"/>
    <n v="11"/>
    <n v="9.1698986345989275E-2"/>
    <n v="715"/>
    <n v="65.564775237382335"/>
    <n v="649.43522476261762"/>
  </r>
  <r>
    <s v="PBOR00718"/>
    <s v="PIZB0003"/>
    <x v="32"/>
    <x v="6"/>
    <x v="2"/>
    <x v="1"/>
    <n v="250"/>
    <x v="0"/>
    <n v="1"/>
    <n v="0.88333957809275943"/>
    <n v="250"/>
    <n v="220.83489452318986"/>
    <n v="29.16510547681014"/>
  </r>
  <r>
    <s v="PBOR00719"/>
    <s v="PIZB0004"/>
    <x v="33"/>
    <x v="4"/>
    <x v="3"/>
    <x v="0"/>
    <n v="130"/>
    <x v="1"/>
    <n v="2"/>
    <n v="0.3948628529261482"/>
    <n v="260"/>
    <n v="102.66434176079854"/>
    <n v="157.33565823920145"/>
  </r>
  <r>
    <s v="PBOR00720"/>
    <s v="PIZB0001"/>
    <x v="49"/>
    <x v="2"/>
    <x v="0"/>
    <x v="0"/>
    <n v="72"/>
    <x v="2"/>
    <n v="12"/>
    <n v="0.61374505414211433"/>
    <n v="864"/>
    <n v="530.27572677878675"/>
    <n v="333.72427322121325"/>
  </r>
  <r>
    <s v="PBOR00721"/>
    <s v="PIZB0002"/>
    <x v="33"/>
    <x v="4"/>
    <x v="1"/>
    <x v="0"/>
    <n v="65"/>
    <x v="0"/>
    <n v="9"/>
    <n v="0.60965091267447602"/>
    <n v="585"/>
    <n v="356.64578391456848"/>
    <n v="228.35421608543152"/>
  </r>
  <r>
    <s v="PBOR00722"/>
    <s v="PIZB0003"/>
    <x v="79"/>
    <x v="1"/>
    <x v="2"/>
    <x v="0"/>
    <n v="250"/>
    <x v="1"/>
    <n v="2"/>
    <n v="0.18950451934430335"/>
    <n v="500"/>
    <n v="94.752259672151666"/>
    <n v="405.24774032784831"/>
  </r>
  <r>
    <s v="PBOR00723"/>
    <s v="PIZB0004"/>
    <x v="82"/>
    <x v="5"/>
    <x v="3"/>
    <x v="0"/>
    <n v="130"/>
    <x v="2"/>
    <n v="2"/>
    <n v="0.25243421276258382"/>
    <n v="260"/>
    <n v="65.632895318271792"/>
    <n v="194.36710468172822"/>
  </r>
  <r>
    <s v="PBOR00724"/>
    <s v="PIZB0005"/>
    <x v="42"/>
    <x v="0"/>
    <x v="4"/>
    <x v="1"/>
    <n v="60"/>
    <x v="0"/>
    <n v="12"/>
    <n v="0.14402228884070145"/>
    <n v="720"/>
    <n v="103.69604796530504"/>
    <n v="616.30395203469493"/>
  </r>
  <r>
    <s v="PBOR00725"/>
    <s v="PIZB0006"/>
    <x v="58"/>
    <x v="2"/>
    <x v="5"/>
    <x v="0"/>
    <n v="95"/>
    <x v="1"/>
    <n v="5"/>
    <n v="0.6954608549745479"/>
    <n v="475"/>
    <n v="330.34390611291025"/>
    <n v="144.65609388708975"/>
  </r>
  <r>
    <s v="PBOR00726"/>
    <s v="PIZB0001"/>
    <x v="63"/>
    <x v="3"/>
    <x v="0"/>
    <x v="0"/>
    <n v="72"/>
    <x v="2"/>
    <n v="8"/>
    <n v="0.76066571978837583"/>
    <n v="576"/>
    <n v="438.14345459810448"/>
    <n v="137.85654540189552"/>
  </r>
  <r>
    <s v="PBOR00727"/>
    <s v="PIZB0002"/>
    <x v="72"/>
    <x v="1"/>
    <x v="1"/>
    <x v="0"/>
    <n v="65"/>
    <x v="0"/>
    <n v="4"/>
    <n v="0.91262719426886096"/>
    <n v="260"/>
    <n v="237.28307050990384"/>
    <n v="22.716929490096163"/>
  </r>
  <r>
    <s v="PBOR00728"/>
    <s v="PIZB0003"/>
    <x v="79"/>
    <x v="1"/>
    <x v="2"/>
    <x v="1"/>
    <n v="250"/>
    <x v="1"/>
    <n v="2"/>
    <n v="0.17154842554489846"/>
    <n v="500"/>
    <n v="85.774212772449232"/>
    <n v="414.22578722755077"/>
  </r>
  <r>
    <s v="PBOR00729"/>
    <s v="PIZB0004"/>
    <x v="17"/>
    <x v="2"/>
    <x v="3"/>
    <x v="1"/>
    <n v="130"/>
    <x v="2"/>
    <n v="4"/>
    <n v="0.8119570962292928"/>
    <n v="520"/>
    <n v="422.21769003923225"/>
    <n v="97.782309960767748"/>
  </r>
  <r>
    <s v="PBOR00730"/>
    <s v="PIZB0001"/>
    <x v="52"/>
    <x v="1"/>
    <x v="0"/>
    <x v="1"/>
    <n v="72"/>
    <x v="0"/>
    <n v="5"/>
    <n v="0.68132301978423171"/>
    <n v="360"/>
    <n v="245.27628712232342"/>
    <n v="114.72371287767658"/>
  </r>
  <r>
    <s v="PBOR00731"/>
    <s v="PIZB0002"/>
    <x v="74"/>
    <x v="5"/>
    <x v="1"/>
    <x v="1"/>
    <n v="65"/>
    <x v="1"/>
    <n v="10"/>
    <n v="0.44574828815909184"/>
    <n v="650"/>
    <n v="289.73638730340969"/>
    <n v="360.26361269659031"/>
  </r>
  <r>
    <s v="PBOR00732"/>
    <s v="PIZB0003"/>
    <x v="75"/>
    <x v="1"/>
    <x v="2"/>
    <x v="1"/>
    <n v="250"/>
    <x v="2"/>
    <n v="2"/>
    <n v="0.4913812622771776"/>
    <n v="500"/>
    <n v="245.6906311385888"/>
    <n v="254.3093688614112"/>
  </r>
  <r>
    <s v="PBOR00733"/>
    <s v="PIZB0004"/>
    <x v="57"/>
    <x v="3"/>
    <x v="3"/>
    <x v="1"/>
    <n v="130"/>
    <x v="0"/>
    <n v="3"/>
    <n v="3.9901786434473063E-3"/>
    <n v="390"/>
    <n v="1.5561696709444495"/>
    <n v="388.44383032905557"/>
  </r>
  <r>
    <s v="PBOR00734"/>
    <s v="PIZB0001"/>
    <x v="38"/>
    <x v="3"/>
    <x v="0"/>
    <x v="1"/>
    <n v="72"/>
    <x v="0"/>
    <n v="9"/>
    <n v="0.61233465401136811"/>
    <n v="648"/>
    <n v="396.79285579936652"/>
    <n v="251.20714420063348"/>
  </r>
  <r>
    <s v="PBOR00735"/>
    <s v="PIZB0002"/>
    <x v="53"/>
    <x v="4"/>
    <x v="1"/>
    <x v="0"/>
    <n v="65"/>
    <x v="1"/>
    <n v="11"/>
    <n v="0.84301930317464191"/>
    <n v="715"/>
    <n v="602.75880176986891"/>
    <n v="112.24119823013109"/>
  </r>
  <r>
    <s v="PBOR00736"/>
    <s v="PIZB0003"/>
    <x v="78"/>
    <x v="4"/>
    <x v="2"/>
    <x v="0"/>
    <n v="250"/>
    <x v="2"/>
    <n v="1"/>
    <n v="0.17279603045882486"/>
    <n v="250"/>
    <n v="43.199007614706211"/>
    <n v="206.8009923852938"/>
  </r>
  <r>
    <s v="PBOR00737"/>
    <s v="PIZB0004"/>
    <x v="82"/>
    <x v="5"/>
    <x v="3"/>
    <x v="0"/>
    <n v="130"/>
    <x v="0"/>
    <n v="5"/>
    <n v="0.16882066852444755"/>
    <n v="650"/>
    <n v="109.73343454089091"/>
    <n v="540.26656545910907"/>
  </r>
  <r>
    <s v="PBOR00738"/>
    <s v="PIZB0001"/>
    <x v="61"/>
    <x v="1"/>
    <x v="0"/>
    <x v="1"/>
    <n v="72"/>
    <x v="1"/>
    <n v="11"/>
    <n v="0.32680427421878577"/>
    <n v="792"/>
    <n v="258.82898518127831"/>
    <n v="533.17101481872169"/>
  </r>
  <r>
    <s v="PBOR00739"/>
    <s v="PIZB0002"/>
    <x v="21"/>
    <x v="0"/>
    <x v="1"/>
    <x v="1"/>
    <n v="65"/>
    <x v="2"/>
    <n v="10"/>
    <n v="0.21131236959985422"/>
    <n v="650"/>
    <n v="137.35304023990525"/>
    <n v="512.64695976009477"/>
  </r>
  <r>
    <s v="PBOR00740"/>
    <s v="PIZB0003"/>
    <x v="32"/>
    <x v="6"/>
    <x v="2"/>
    <x v="1"/>
    <n v="250"/>
    <x v="0"/>
    <n v="2"/>
    <n v="0.9327643317544283"/>
    <n v="500"/>
    <n v="466.38216587721416"/>
    <n v="33.617834122785837"/>
  </r>
  <r>
    <s v="PBOR00741"/>
    <s v="PIZB0004"/>
    <x v="54"/>
    <x v="0"/>
    <x v="3"/>
    <x v="1"/>
    <n v="130"/>
    <x v="1"/>
    <n v="4"/>
    <n v="0.94649517099545633"/>
    <n v="520"/>
    <n v="492.17748891763728"/>
    <n v="27.822511082362723"/>
  </r>
  <r>
    <s v="PBOR00742"/>
    <s v="PIZB0005"/>
    <x v="70"/>
    <x v="6"/>
    <x v="4"/>
    <x v="1"/>
    <n v="60"/>
    <x v="2"/>
    <n v="4"/>
    <n v="0.71412900797982293"/>
    <n v="240"/>
    <n v="171.3909619151575"/>
    <n v="68.609038084842496"/>
  </r>
  <r>
    <s v="PBOR00743"/>
    <s v="PIZB0001"/>
    <x v="30"/>
    <x v="4"/>
    <x v="0"/>
    <x v="1"/>
    <n v="72"/>
    <x v="0"/>
    <n v="12"/>
    <n v="4.814244199041573E-2"/>
    <n v="864"/>
    <n v="41.59506987971919"/>
    <n v="822.40493012028082"/>
  </r>
  <r>
    <s v="PBOR00744"/>
    <s v="PIZB0002"/>
    <x v="71"/>
    <x v="6"/>
    <x v="1"/>
    <x v="1"/>
    <n v="65"/>
    <x v="1"/>
    <n v="5"/>
    <n v="0.85083718518248519"/>
    <n v="325"/>
    <n v="276.52208518430768"/>
    <n v="48.477914815692316"/>
  </r>
  <r>
    <s v="PBOR00745"/>
    <s v="PIZB0003"/>
    <x v="82"/>
    <x v="5"/>
    <x v="2"/>
    <x v="0"/>
    <n v="250"/>
    <x v="2"/>
    <n v="3"/>
    <n v="0.5357327583365733"/>
    <n v="750"/>
    <n v="401.79956875242999"/>
    <n v="348.20043124757001"/>
  </r>
  <r>
    <s v="PBOR00746"/>
    <s v="PIZB0004"/>
    <x v="67"/>
    <x v="6"/>
    <x v="3"/>
    <x v="0"/>
    <n v="130"/>
    <x v="0"/>
    <n v="2"/>
    <n v="0.74460624365629691"/>
    <n v="260"/>
    <n v="193.59762335063721"/>
    <n v="66.402376649362793"/>
  </r>
  <r>
    <s v="PBOR00747"/>
    <s v="PIZB0001"/>
    <x v="43"/>
    <x v="3"/>
    <x v="0"/>
    <x v="0"/>
    <n v="72"/>
    <x v="1"/>
    <n v="7"/>
    <n v="0.2600575819653147"/>
    <n v="504"/>
    <n v="131.06902131051862"/>
    <n v="372.93097868948138"/>
  </r>
  <r>
    <s v="PBOR00748"/>
    <s v="PIZB0002"/>
    <x v="52"/>
    <x v="1"/>
    <x v="1"/>
    <x v="1"/>
    <n v="65"/>
    <x v="2"/>
    <n v="12"/>
    <n v="0.55958425168665848"/>
    <n v="780"/>
    <n v="436.47571631559362"/>
    <n v="343.52428368440638"/>
  </r>
  <r>
    <s v="PBOR00749"/>
    <s v="PIZB0003"/>
    <x v="41"/>
    <x v="0"/>
    <x v="2"/>
    <x v="1"/>
    <n v="250"/>
    <x v="0"/>
    <n v="3"/>
    <n v="0.32178817713715657"/>
    <n v="750"/>
    <n v="241.34113285286742"/>
    <n v="508.65886714713258"/>
  </r>
  <r>
    <s v="PBOR00750"/>
    <s v="PIZB0004"/>
    <x v="63"/>
    <x v="3"/>
    <x v="3"/>
    <x v="1"/>
    <n v="130"/>
    <x v="1"/>
    <n v="4"/>
    <n v="0.8913419494562479"/>
    <n v="520"/>
    <n v="463.4978137172489"/>
    <n v="56.502186282751097"/>
  </r>
  <r>
    <s v="PBOR00751"/>
    <s v="PIZB0005"/>
    <x v="63"/>
    <x v="3"/>
    <x v="4"/>
    <x v="1"/>
    <n v="60"/>
    <x v="2"/>
    <n v="8"/>
    <n v="0.44184017418381516"/>
    <n v="480"/>
    <n v="212.08328360823128"/>
    <n v="267.91671639176872"/>
  </r>
  <r>
    <s v="PBOR00752"/>
    <s v="PIZB0006"/>
    <x v="74"/>
    <x v="5"/>
    <x v="5"/>
    <x v="1"/>
    <n v="95"/>
    <x v="0"/>
    <n v="3"/>
    <n v="0.71740028228739738"/>
    <n v="285"/>
    <n v="204.45908045190825"/>
    <n v="80.54091954809175"/>
  </r>
  <r>
    <s v="PBOR00753"/>
    <s v="PIZB0001"/>
    <x v="80"/>
    <x v="5"/>
    <x v="0"/>
    <x v="1"/>
    <n v="72"/>
    <x v="1"/>
    <n v="8"/>
    <n v="0.63024786833092106"/>
    <n v="576"/>
    <n v="363.02277215861051"/>
    <n v="212.97722784138949"/>
  </r>
  <r>
    <s v="PBOR00754"/>
    <s v="PIZB0002"/>
    <x v="37"/>
    <x v="5"/>
    <x v="1"/>
    <x v="1"/>
    <n v="65"/>
    <x v="2"/>
    <n v="12"/>
    <n v="0.42350696484865069"/>
    <n v="780"/>
    <n v="330.33543258194754"/>
    <n v="449.66456741805246"/>
  </r>
  <r>
    <s v="PBOR00755"/>
    <s v="PIZB0003"/>
    <x v="58"/>
    <x v="2"/>
    <x v="2"/>
    <x v="0"/>
    <n v="250"/>
    <x v="0"/>
    <n v="3"/>
    <n v="0.7937741726245664"/>
    <n v="750"/>
    <n v="595.33062946842483"/>
    <n v="154.66937053157517"/>
  </r>
  <r>
    <s v="PBOR00756"/>
    <s v="PIZB0004"/>
    <x v="67"/>
    <x v="6"/>
    <x v="3"/>
    <x v="0"/>
    <n v="130"/>
    <x v="1"/>
    <n v="4"/>
    <n v="0.7231280909871346"/>
    <n v="520"/>
    <n v="376.02660731330997"/>
    <n v="143.97339268669003"/>
  </r>
  <r>
    <s v="PBOR00757"/>
    <s v="PIZB0001"/>
    <x v="45"/>
    <x v="6"/>
    <x v="0"/>
    <x v="0"/>
    <n v="72"/>
    <x v="2"/>
    <n v="11"/>
    <n v="0.56207188730258006"/>
    <n v="792"/>
    <n v="445.16093474364339"/>
    <n v="346.83906525635661"/>
  </r>
  <r>
    <s v="PBOR00758"/>
    <s v="PIZB0002"/>
    <x v="77"/>
    <x v="3"/>
    <x v="1"/>
    <x v="1"/>
    <n v="65"/>
    <x v="0"/>
    <n v="9"/>
    <n v="0.18985544692857803"/>
    <n v="585"/>
    <n v="111.06543645321815"/>
    <n v="473.93456354678187"/>
  </r>
  <r>
    <s v="PBOR00759"/>
    <s v="PIZB0003"/>
    <x v="39"/>
    <x v="6"/>
    <x v="2"/>
    <x v="1"/>
    <n v="250"/>
    <x v="1"/>
    <n v="3"/>
    <n v="0.99218970908554927"/>
    <n v="750"/>
    <n v="744.14228181416195"/>
    <n v="5.8577181858380527"/>
  </r>
  <r>
    <s v="PBOR00760"/>
    <s v="PIZB0004"/>
    <x v="17"/>
    <x v="2"/>
    <x v="3"/>
    <x v="1"/>
    <n v="130"/>
    <x v="2"/>
    <n v="3"/>
    <n v="0.68851498998023275"/>
    <n v="390"/>
    <n v="268.52084609229075"/>
    <n v="121.47915390770925"/>
  </r>
  <r>
    <s v="PBOR00761"/>
    <s v="PIZB0005"/>
    <x v="74"/>
    <x v="5"/>
    <x v="4"/>
    <x v="1"/>
    <n v="60"/>
    <x v="0"/>
    <n v="13"/>
    <n v="0.60159857215944679"/>
    <n v="780"/>
    <n v="469.24688628436849"/>
    <n v="310.75311371563151"/>
  </r>
  <r>
    <s v="PBOR00762"/>
    <s v="PIZB0001"/>
    <x v="26"/>
    <x v="1"/>
    <x v="0"/>
    <x v="1"/>
    <n v="72"/>
    <x v="1"/>
    <n v="12"/>
    <n v="7.1462942943199548E-2"/>
    <n v="864"/>
    <n v="61.743982702924413"/>
    <n v="802.25601729707557"/>
  </r>
  <r>
    <s v="PBOR00763"/>
    <s v="PIZB0002"/>
    <x v="48"/>
    <x v="4"/>
    <x v="1"/>
    <x v="1"/>
    <n v="65"/>
    <x v="2"/>
    <n v="5"/>
    <n v="5.9684665247885182E-2"/>
    <n v="325"/>
    <n v="19.397516205562685"/>
    <n v="305.60248379443732"/>
  </r>
  <r>
    <s v="PBOR00764"/>
    <s v="PIZB0003"/>
    <x v="58"/>
    <x v="2"/>
    <x v="2"/>
    <x v="0"/>
    <n v="250"/>
    <x v="0"/>
    <n v="3"/>
    <n v="0.92243693248914782"/>
    <n v="750"/>
    <n v="691.82769936686088"/>
    <n v="58.172300633139116"/>
  </r>
  <r>
    <s v="PBOR00765"/>
    <s v="PIZB0004"/>
    <x v="74"/>
    <x v="5"/>
    <x v="3"/>
    <x v="1"/>
    <n v="130"/>
    <x v="1"/>
    <n v="5"/>
    <n v="0.52771119742349726"/>
    <n v="650"/>
    <n v="343.0122783252732"/>
    <n v="306.9877216747268"/>
  </r>
  <r>
    <s v="PBOR00766"/>
    <s v="PIZB0001"/>
    <x v="50"/>
    <x v="5"/>
    <x v="0"/>
    <x v="0"/>
    <n v="72"/>
    <x v="2"/>
    <n v="8"/>
    <n v="0.83522098234598963"/>
    <n v="576"/>
    <n v="481.08728583129005"/>
    <n v="94.912714168709954"/>
  </r>
  <r>
    <s v="PBOR00767"/>
    <s v="PIZB0002"/>
    <x v="49"/>
    <x v="2"/>
    <x v="1"/>
    <x v="1"/>
    <n v="65"/>
    <x v="0"/>
    <n v="4"/>
    <n v="0.71818622752902117"/>
    <n v="260"/>
    <n v="186.72841915754552"/>
    <n v="73.271580842454483"/>
  </r>
  <r>
    <s v="PBOR00768"/>
    <s v="PIZB0003"/>
    <x v="46"/>
    <x v="1"/>
    <x v="2"/>
    <x v="0"/>
    <n v="250"/>
    <x v="1"/>
    <n v="3"/>
    <n v="0.36851340025714086"/>
    <n v="750"/>
    <n v="276.38505019285566"/>
    <n v="473.61494980714434"/>
  </r>
  <r>
    <s v="PBOR00769"/>
    <s v="PIZB0004"/>
    <x v="38"/>
    <x v="3"/>
    <x v="3"/>
    <x v="1"/>
    <n v="130"/>
    <x v="2"/>
    <n v="7"/>
    <n v="0.81180284338134023"/>
    <n v="910"/>
    <n v="738.74058747701963"/>
    <n v="171.25941252298037"/>
  </r>
  <r>
    <s v="PBOR00770"/>
    <s v="PIZB0005"/>
    <x v="80"/>
    <x v="5"/>
    <x v="4"/>
    <x v="0"/>
    <n v="60"/>
    <x v="0"/>
    <n v="7"/>
    <n v="0.48420967792240777"/>
    <n v="420"/>
    <n v="203.36806472741125"/>
    <n v="216.63193527258875"/>
  </r>
  <r>
    <s v="PBOR00771"/>
    <s v="PIZB0006"/>
    <x v="42"/>
    <x v="0"/>
    <x v="5"/>
    <x v="1"/>
    <n v="95"/>
    <x v="1"/>
    <n v="7"/>
    <n v="0.86445776648557937"/>
    <n v="665"/>
    <n v="574.86441471291027"/>
    <n v="90.135585287089725"/>
  </r>
  <r>
    <s v="PBOR00772"/>
    <s v="PIZB0001"/>
    <x v="79"/>
    <x v="1"/>
    <x v="0"/>
    <x v="0"/>
    <n v="72"/>
    <x v="2"/>
    <n v="5"/>
    <n v="0.89218357341423371"/>
    <n v="360"/>
    <n v="321.18608642912415"/>
    <n v="38.813913570875854"/>
  </r>
  <r>
    <s v="PBOR00773"/>
    <s v="PIZB0002"/>
    <x v="46"/>
    <x v="1"/>
    <x v="1"/>
    <x v="1"/>
    <n v="65"/>
    <x v="0"/>
    <n v="6"/>
    <n v="0.5424595970302013"/>
    <n v="390"/>
    <n v="211.55924284177851"/>
    <n v="178.44075715822149"/>
  </r>
  <r>
    <s v="PBOR00774"/>
    <s v="PIZB0003"/>
    <x v="42"/>
    <x v="0"/>
    <x v="2"/>
    <x v="0"/>
    <n v="250"/>
    <x v="1"/>
    <n v="2"/>
    <n v="0.79248028242265955"/>
    <n v="500"/>
    <n v="396.24014121132979"/>
    <n v="103.75985878867021"/>
  </r>
  <r>
    <s v="PBOR00775"/>
    <s v="PIZB0004"/>
    <x v="47"/>
    <x v="2"/>
    <x v="3"/>
    <x v="1"/>
    <n v="130"/>
    <x v="2"/>
    <n v="2"/>
    <n v="0.74983834401921667"/>
    <n v="260"/>
    <n v="194.95796944499634"/>
    <n v="65.042030555003663"/>
  </r>
  <r>
    <s v="PBOR00776"/>
    <s v="PIZB0001"/>
    <x v="47"/>
    <x v="2"/>
    <x v="0"/>
    <x v="0"/>
    <n v="72"/>
    <x v="0"/>
    <n v="4"/>
    <n v="0.64632529992559162"/>
    <n v="288"/>
    <n v="186.1416863785704"/>
    <n v="101.8583136214296"/>
  </r>
  <r>
    <s v="PBOR00777"/>
    <s v="PIZB0002"/>
    <x v="19"/>
    <x v="5"/>
    <x v="1"/>
    <x v="1"/>
    <n v="65"/>
    <x v="1"/>
    <n v="10"/>
    <n v="0.46312317576411322"/>
    <n v="650"/>
    <n v="301.03006424667359"/>
    <n v="348.96993575332641"/>
  </r>
  <r>
    <s v="PBOR00778"/>
    <s v="PIZB0003"/>
    <x v="80"/>
    <x v="5"/>
    <x v="2"/>
    <x v="0"/>
    <n v="250"/>
    <x v="2"/>
    <n v="1"/>
    <n v="0.74391187349618304"/>
    <n v="250"/>
    <n v="185.97796837404576"/>
    <n v="64.022031625954241"/>
  </r>
  <r>
    <s v="PBOR00779"/>
    <s v="PIZB0004"/>
    <x v="54"/>
    <x v="0"/>
    <x v="0"/>
    <x v="1"/>
    <n v="72"/>
    <x v="0"/>
    <n v="12"/>
    <n v="0.27207656777672018"/>
    <n v="864"/>
    <n v="235.07415455908622"/>
    <n v="628.9258454409138"/>
  </r>
  <r>
    <s v="PBOR00780"/>
    <s v="PIZB0001"/>
    <x v="43"/>
    <x v="3"/>
    <x v="1"/>
    <x v="0"/>
    <n v="65"/>
    <x v="0"/>
    <n v="11"/>
    <n v="0.94335358744140885"/>
    <n v="715"/>
    <n v="674.49781502060728"/>
    <n v="40.502184979392723"/>
  </r>
  <r>
    <s v="PBOR00781"/>
    <s v="PIZB0002"/>
    <x v="81"/>
    <x v="2"/>
    <x v="2"/>
    <x v="1"/>
    <n v="250"/>
    <x v="1"/>
    <n v="2"/>
    <n v="0.38587708087728101"/>
    <n v="500"/>
    <n v="192.9385404386405"/>
    <n v="307.06145956135947"/>
  </r>
  <r>
    <s v="PBOR00782"/>
    <s v="PIZB0003"/>
    <x v="48"/>
    <x v="4"/>
    <x v="3"/>
    <x v="1"/>
    <n v="130"/>
    <x v="2"/>
    <n v="7"/>
    <n v="0.22964666264951461"/>
    <n v="910"/>
    <n v="208.9784630110583"/>
    <n v="701.02153698894176"/>
  </r>
  <r>
    <s v="PBOR00783"/>
    <s v="PIZB0004"/>
    <x v="37"/>
    <x v="5"/>
    <x v="0"/>
    <x v="1"/>
    <n v="72"/>
    <x v="0"/>
    <n v="6"/>
    <n v="0.24085769748399799"/>
    <n v="432"/>
    <n v="104.05052531308714"/>
    <n v="327.94947468691288"/>
  </r>
  <r>
    <s v="PBOR00784"/>
    <s v="PIZB0001"/>
    <x v="66"/>
    <x v="1"/>
    <x v="1"/>
    <x v="1"/>
    <n v="65"/>
    <x v="1"/>
    <n v="4"/>
    <n v="7.8814367168989485E-2"/>
    <n v="260"/>
    <n v="20.491735463937268"/>
    <n v="239.50826453606274"/>
  </r>
  <r>
    <s v="PBOR00785"/>
    <s v="PIZB0002"/>
    <x v="63"/>
    <x v="3"/>
    <x v="2"/>
    <x v="1"/>
    <n v="250"/>
    <x v="2"/>
    <n v="2"/>
    <n v="0.29587330707116266"/>
    <n v="500"/>
    <n v="147.93665353558134"/>
    <n v="352.06334646441866"/>
  </r>
  <r>
    <s v="PBOR00786"/>
    <s v="PIZB0003"/>
    <x v="39"/>
    <x v="6"/>
    <x v="3"/>
    <x v="0"/>
    <n v="130"/>
    <x v="0"/>
    <n v="4"/>
    <n v="0.96471069159272527"/>
    <n v="520"/>
    <n v="501.64955962821716"/>
    <n v="18.350440371782838"/>
  </r>
  <r>
    <s v="PBOR00787"/>
    <s v="PIZB0004"/>
    <x v="42"/>
    <x v="0"/>
    <x v="4"/>
    <x v="1"/>
    <n v="60"/>
    <x v="1"/>
    <n v="8"/>
    <n v="0.17159857834773029"/>
    <n v="480"/>
    <n v="82.367317606910547"/>
    <n v="397.63268239308945"/>
  </r>
  <r>
    <s v="PBOR00788"/>
    <s v="PIZB0005"/>
    <x v="30"/>
    <x v="4"/>
    <x v="0"/>
    <x v="0"/>
    <n v="72"/>
    <x v="2"/>
    <n v="4"/>
    <n v="0.47110146677221787"/>
    <n v="288"/>
    <n v="135.67722243039876"/>
    <n v="152.32277756960124"/>
  </r>
  <r>
    <s v="PBOR00789"/>
    <s v="PIZB0001"/>
    <x v="66"/>
    <x v="1"/>
    <x v="1"/>
    <x v="1"/>
    <n v="65"/>
    <x v="0"/>
    <n v="5"/>
    <n v="0.18980580788925216"/>
    <n v="325"/>
    <n v="61.686887564006952"/>
    <n v="263.31311243599305"/>
  </r>
  <r>
    <s v="PBOR00790"/>
    <s v="PIZB0002"/>
    <x v="42"/>
    <x v="0"/>
    <x v="2"/>
    <x v="0"/>
    <n v="250"/>
    <x v="1"/>
    <n v="3"/>
    <n v="0.48061574661856554"/>
    <n v="750"/>
    <n v="360.46180996392417"/>
    <n v="389.53819003607583"/>
  </r>
  <r>
    <s v="PBOR00791"/>
    <s v="PIZB0003"/>
    <x v="83"/>
    <x v="2"/>
    <x v="3"/>
    <x v="1"/>
    <n v="130"/>
    <x v="2"/>
    <n v="4"/>
    <n v="0.1597510649261541"/>
    <n v="520"/>
    <n v="83.070553761600124"/>
    <n v="436.92944623839986"/>
  </r>
  <r>
    <s v="PBOR00792"/>
    <s v="PIZB0004"/>
    <x v="79"/>
    <x v="1"/>
    <x v="0"/>
    <x v="0"/>
    <n v="72"/>
    <x v="0"/>
    <n v="5"/>
    <n v="0.38147962728597651"/>
    <n v="360"/>
    <n v="137.33266582295155"/>
    <n v="222.66733417704845"/>
  </r>
  <r>
    <s v="PBOR00793"/>
    <s v="PIZB0001"/>
    <x v="70"/>
    <x v="6"/>
    <x v="1"/>
    <x v="1"/>
    <n v="65"/>
    <x v="1"/>
    <n v="7"/>
    <n v="0.91559673064692826"/>
    <n v="455"/>
    <n v="416.59651244435236"/>
    <n v="38.403487555647644"/>
  </r>
  <r>
    <s v="PBOR00794"/>
    <s v="PIZB0002"/>
    <x v="55"/>
    <x v="3"/>
    <x v="2"/>
    <x v="0"/>
    <n v="250"/>
    <x v="2"/>
    <n v="1"/>
    <n v="0.52483801746269121"/>
    <n v="250"/>
    <n v="131.20950436567281"/>
    <n v="118.79049563432719"/>
  </r>
  <r>
    <s v="PBOR00795"/>
    <s v="PIZB0003"/>
    <x v="51"/>
    <x v="0"/>
    <x v="3"/>
    <x v="1"/>
    <n v="130"/>
    <x v="0"/>
    <n v="6"/>
    <n v="0.71144819472718301"/>
    <n v="780"/>
    <n v="554.92959188720272"/>
    <n v="225.07040811279728"/>
  </r>
  <r>
    <s v="PBOR00796"/>
    <s v="PIZB0004"/>
    <x v="77"/>
    <x v="3"/>
    <x v="4"/>
    <x v="0"/>
    <n v="60"/>
    <x v="1"/>
    <n v="13"/>
    <n v="6.753373165126364E-3"/>
    <n v="780"/>
    <n v="5.2676310687985639"/>
    <n v="774.73236893120145"/>
  </r>
  <r>
    <s v="PBOR00797"/>
    <s v="PIZB0005"/>
    <x v="30"/>
    <x v="4"/>
    <x v="5"/>
    <x v="1"/>
    <n v="95"/>
    <x v="2"/>
    <n v="6"/>
    <n v="0.4495937039094754"/>
    <n v="570"/>
    <n v="256.26841122840096"/>
    <n v="313.73158877159904"/>
  </r>
  <r>
    <s v="PBOR00798"/>
    <s v="PIZB0006"/>
    <x v="70"/>
    <x v="6"/>
    <x v="0"/>
    <x v="0"/>
    <n v="72"/>
    <x v="0"/>
    <n v="12"/>
    <n v="0.3721079613952869"/>
    <n v="864"/>
    <n v="321.50127864552786"/>
    <n v="542.498721354472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BE43F8-F271-48B5-A37D-D41907F05271}" name="PivotTable10"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7" rowHeaderCaption="Order Interaction ">
  <location ref="K15:L22" firstHeaderRow="1" firstDataRow="1" firstDataCol="1"/>
  <pivotFields count="12">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4"/>
        <item x="5"/>
        <item x="3"/>
        <item x="6"/>
        <item t="default"/>
      </items>
    </pivotField>
    <pivotField showAll="0"/>
    <pivotField dataField="1" showAll="0">
      <items count="3">
        <item x="1"/>
        <item x="0"/>
        <item t="default"/>
      </items>
    </pivotField>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dataFields count="1">
    <dataField name="Orders Placement" fld="7" subtotal="count" baseField="6" baseItem="0" numFmtId="1"/>
  </dataFields>
  <formats count="1">
    <format dxfId="85">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C6D010-05D1-4EFC-B42E-57A341EF3E93}" name="PivotTable12" cacheId="1"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te">
  <location ref="I14:J98" firstHeaderRow="1" firstDataRow="1" firstDataCol="1"/>
  <pivotFields count="7">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2" baseItem="165"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A34165-D5D2-403A-822D-BF8AAB751F38}" name="PivotTable11" cacheId="1"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te">
  <location ref="A14:B98" firstHeaderRow="1" firstDataRow="1" firstDataCol="1"/>
  <pivotFields count="7">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A4508BB-EA3B-47FC-8B1E-C37CC1D8C502}" name="PivotTable16" cacheId="1"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16" rowHeaderCaption="Date">
  <location ref="N24:O108" firstHeaderRow="1" firstDataRow="1" firstDataCol="1"/>
  <pivotFields count="7">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832BAB2-A118-4FFB-9F2A-689D1BA5B6F1}" name="PivotTable15" cacheId="1"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Product ID">
  <location ref="N14:P20"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Avg. Sales Amount" fld="3" subtotal="average" baseField="2" baseItem="165" numFmtId="165"/>
    <dataField name="Sum of Sales Amount" fld="3" baseField="1" baseItem="0" numFmtId="165"/>
  </dataFields>
  <formats count="1">
    <format dxfId="83">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14F244F-ED55-4B76-BEC9-1D6BCECD1FB7}" name="PivotTable18" cacheId="1"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6" rowHeaderCaption="Product ID">
  <location ref="S1:U7"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um of Discounted Value" fld="4" showDataAs="percentOfTotal" baseField="1" baseItem="0" numFmtId="10"/>
    <dataField name="Sum of Amount in Sales" fld="3" baseField="1"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C491692-32F6-4F33-BA86-3B87FDC898D7}" name="PivotTable22"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H13:H14" firstHeaderRow="1" firstDataRow="1" firstDataCol="0"/>
  <pivotFields count="14">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0"/>
        <item x="1"/>
        <item t="default"/>
      </items>
    </pivotField>
    <pivotField showAll="0"/>
    <pivotField showAll="0">
      <items count="4">
        <item h="1" x="1"/>
        <item h="1" x="2"/>
        <item x="0"/>
        <item t="default"/>
      </items>
    </pivotField>
    <pivotField showAll="0"/>
    <pivotField dataField="1" numFmtId="9" showAll="0"/>
    <pivotField numFmtId="165" showAll="0"/>
    <pivotField numFmtId="166"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g.Discount" fld="9" subtotal="average" baseField="0" baseItem="819734835" numFmtId="167"/>
  </dataFields>
  <formats count="3">
    <format dxfId="71">
      <pivotArea type="all" dataOnly="0" outline="0" fieldPosition="0"/>
    </format>
    <format dxfId="70">
      <pivotArea outline="0" collapsedLevelsAreSubtotals="1" fieldPosition="0"/>
    </format>
    <format dxfId="6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5A64D0F-EDD0-4D12-A56A-7114815A3927}" name="PivotTable26" cacheId="2"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4" rowHeaderCaption="Date">
  <location ref="F31:G112" firstHeaderRow="1" firstDataRow="1" firstDataCol="1"/>
  <pivotFields count="14">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0"/>
        <item x="1"/>
        <item t="default"/>
      </items>
    </pivotField>
    <pivotField showAll="0"/>
    <pivotField showAll="0">
      <items count="4">
        <item h="1" x="1"/>
        <item h="1" x="2"/>
        <item x="0"/>
        <item t="default"/>
      </items>
    </pivotField>
    <pivotField showAll="0"/>
    <pivotField numFmtId="9" showAll="0"/>
    <pivotField numFmtId="165" showAll="0"/>
    <pivotField numFmtId="166"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1">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8"/>
    </i>
    <i>
      <x v="219"/>
    </i>
    <i>
      <x v="220"/>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i>
      <x v="250"/>
    </i>
  </rowItems>
  <colItems count="1">
    <i/>
  </colItems>
  <dataFields count="1">
    <dataField name="Amount" fld="12" baseField="0" baseItem="0" numFmtId="165"/>
  </dataFields>
  <formats count="1">
    <format dxfId="72">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67"/>
          </reference>
        </references>
      </pivotArea>
    </chartFormat>
    <chartFormat chart="3" format="4">
      <pivotArea type="data" outline="0" fieldPosition="0">
        <references count="2">
          <reference field="4294967294" count="1" selected="0">
            <x v="0"/>
          </reference>
          <reference field="2" count="1" selected="0">
            <x v="240"/>
          </reference>
        </references>
      </pivotArea>
    </chartFormat>
    <chartFormat chart="3" format="5">
      <pivotArea type="data" outline="0" fieldPosition="0">
        <references count="2">
          <reference field="4294967294" count="1" selected="0">
            <x v="0"/>
          </reference>
          <reference field="2" count="1" selected="0">
            <x v="2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7FBEF83-5F50-4D1D-B479-ADC7C290BD8D}" name="PivotTable33" cacheId="2"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6" rowHeaderCaption="Agent Handler">
  <location ref="O20:Q27" firstHeaderRow="0" firstDataRow="1" firstDataCol="1"/>
  <pivotFields count="14">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4"/>
        <item x="5"/>
        <item x="3"/>
        <item x="6"/>
        <item t="default"/>
      </items>
    </pivotField>
    <pivotField showAll="0"/>
    <pivotField showAll="0">
      <items count="3">
        <item x="0"/>
        <item x="1"/>
        <item t="default"/>
      </items>
    </pivotField>
    <pivotField showAll="0"/>
    <pivotField showAll="0">
      <items count="4">
        <item h="1" x="1"/>
        <item h="1" x="2"/>
        <item x="0"/>
        <item t="default"/>
      </items>
    </pivotField>
    <pivotField showAll="0"/>
    <pivotField numFmtId="9" showAll="0"/>
    <pivotField numFmtId="165" showAll="0"/>
    <pivotField numFmtId="166"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x v="6"/>
    </i>
  </rowItems>
  <colFields count="1">
    <field x="-2"/>
  </colFields>
  <colItems count="2">
    <i>
      <x/>
    </i>
    <i i="1">
      <x v="1"/>
    </i>
  </colItems>
  <dataFields count="2">
    <dataField name="Order Count" fld="0" subtotal="count" baseField="0" baseItem="0"/>
    <dataField name="Revenue" fld="1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04A3D80-AC93-47B4-ABA1-1838BEB02B4A}" name="PivotTable21"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F13:F14" firstHeaderRow="1" firstDataRow="1" firstDataCol="0"/>
  <pivotFields count="14">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0"/>
        <item x="1"/>
        <item t="default"/>
      </items>
    </pivotField>
    <pivotField showAll="0"/>
    <pivotField showAll="0">
      <items count="4">
        <item h="1" x="1"/>
        <item h="1" x="2"/>
        <item x="0"/>
        <item t="default"/>
      </items>
    </pivotField>
    <pivotField showAll="0"/>
    <pivotField numFmtId="9" showAll="0"/>
    <pivotField numFmtId="165" showAll="0"/>
    <pivotField numFmtId="166"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g.Revenue Income" fld="12" subtotal="average" baseField="0" baseItem="25166069" numFmtId="165"/>
  </dataFields>
  <formats count="1">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F823D69-AADA-4867-B9B9-AF98E28E2A8B}" name="PivotTable28" cacheId="2"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Handler">
  <location ref="G20:I21" firstHeaderRow="0" firstDataRow="1" firstDataCol="1"/>
  <pivotFields count="14">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0"/>
        <item x="1"/>
        <item t="default"/>
      </items>
    </pivotField>
    <pivotField showAll="0"/>
    <pivotField axis="axisRow" showAll="0">
      <items count="4">
        <item h="1" x="1"/>
        <item h="1" x="2"/>
        <item x="0"/>
        <item t="default"/>
      </items>
    </pivotField>
    <pivotField showAll="0"/>
    <pivotField numFmtId="9" showAll="0"/>
    <pivotField numFmtId="165" showAll="0"/>
    <pivotField numFmtId="166" showAll="0"/>
    <pivotField dataField="1" showAll="0"/>
    <pivotField showAll="0">
      <items count="15">
        <item x="0"/>
        <item x="1"/>
        <item x="2"/>
        <item x="3"/>
        <item x="4"/>
        <item x="5"/>
        <item x="6"/>
        <item x="7"/>
        <item x="8"/>
        <item x="9"/>
        <item x="10"/>
        <item x="11"/>
        <item x="12"/>
        <item x="13"/>
        <item t="default"/>
      </items>
    </pivotField>
  </pivotFields>
  <rowFields count="1">
    <field x="7"/>
  </rowFields>
  <rowItems count="1">
    <i>
      <x v="2"/>
    </i>
  </rowItems>
  <colFields count="1">
    <field x="-2"/>
  </colFields>
  <colItems count="2">
    <i>
      <x/>
    </i>
    <i i="1">
      <x v="1"/>
    </i>
  </colItems>
  <dataFields count="2">
    <dataField name="Order Count" fld="0" subtotal="count" baseField="0" baseItem="0"/>
    <dataField name="Revenue" fld="1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56440-2397-4C55-963C-D410DC1E8B12}" name="PivotTable9"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4" rowHeaderCaption="Day Wise">
  <location ref="I57:J141" firstHeaderRow="1" firstDataRow="1" firstDataCol="1"/>
  <pivotFields count="12">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10" subtotal="count" baseField="4" baseItem="165"/>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58AAF83-8581-4E50-B310-2F69A8E4B15A}" name="PivotTable20"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C13:C14" firstHeaderRow="1" firstDataRow="1" firstDataCol="0"/>
  <pivotFields count="14">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0"/>
        <item x="1"/>
        <item t="default"/>
      </items>
    </pivotField>
    <pivotField showAll="0"/>
    <pivotField showAll="0">
      <items count="4">
        <item h="1" x="1"/>
        <item h="1" x="2"/>
        <item x="0"/>
        <item t="default"/>
      </items>
    </pivotField>
    <pivotField showAll="0"/>
    <pivotField numFmtId="9" showAll="0"/>
    <pivotField numFmtId="165" showAll="0"/>
    <pivotField numFmtId="166"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Income" fld="12" baseField="0" baseItem="29819171" numFmtId="165"/>
  </dataFields>
  <formats count="1">
    <format dxfId="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8DCF710-0951-4EFF-97C0-4DA346AAFEDC}" name="PivotTable27" cacheId="2"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Product">
  <location ref="J31:K37" firstHeaderRow="1" firstDataRow="1" firstDataCol="1"/>
  <pivotFields count="14">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7">
        <item x="5"/>
        <item x="1"/>
        <item x="2"/>
        <item x="3"/>
        <item x="4"/>
        <item x="0"/>
        <item t="default"/>
      </items>
    </pivotField>
    <pivotField showAll="0">
      <items count="3">
        <item x="0"/>
        <item x="1"/>
        <item t="default"/>
      </items>
    </pivotField>
    <pivotField showAll="0"/>
    <pivotField showAll="0">
      <items count="4">
        <item h="1" x="1"/>
        <item h="1" x="2"/>
        <item x="0"/>
        <item t="default"/>
      </items>
    </pivotField>
    <pivotField showAll="0"/>
    <pivotField numFmtId="9" showAll="0"/>
    <pivotField numFmtId="165" showAll="0"/>
    <pivotField numFmtId="166" showAll="0"/>
    <pivotField dataField="1" showAll="0"/>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x v="5"/>
    </i>
  </rowItems>
  <colItems count="1">
    <i/>
  </colItems>
  <dataFields count="1">
    <dataField name="Sum of Bill Amount" fld="12" baseField="0" baseItem="0" numFmtId="165"/>
  </dataFields>
  <formats count="1">
    <format dxfId="7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1A22DBC-132C-403D-8FF8-93A69C6EFC0E}" name="PivotTable19"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3:A14" firstHeaderRow="1" firstDataRow="1" firstDataCol="0"/>
  <pivotFields count="14">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0"/>
        <item x="1"/>
        <item t="default"/>
      </items>
    </pivotField>
    <pivotField showAll="0"/>
    <pivotField showAll="0">
      <items count="4">
        <item h="1" x="1"/>
        <item h="1" x="2"/>
        <item x="0"/>
        <item t="default"/>
      </items>
    </pivotField>
    <pivotField showAll="0"/>
    <pivotField numFmtId="9" showAll="0"/>
    <pivotField numFmtId="165" showAll="0"/>
    <pivotField numFmtId="166"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No.of Orders Placed" fld="0" subtotal="count" baseField="0" baseItem="4967698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44BB9FD-AAAB-4F64-9D2B-5A368A3A652A}" name="PivotTable25" cacheId="2"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6" rowHeaderCaption="Date">
  <location ref="A31:B112" firstHeaderRow="1" firstDataRow="1" firstDataCol="1"/>
  <pivotFields count="14">
    <pivotField dataField="1"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0"/>
        <item x="1"/>
        <item t="default"/>
      </items>
    </pivotField>
    <pivotField showAll="0"/>
    <pivotField showAll="0">
      <items count="4">
        <item h="1" x="1"/>
        <item h="1" x="2"/>
        <item x="0"/>
        <item t="default"/>
      </items>
    </pivotField>
    <pivotField showAll="0"/>
    <pivotField numFmtId="9" showAll="0"/>
    <pivotField numFmtId="165" showAll="0"/>
    <pivotField numFmtId="166"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1">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8"/>
    </i>
    <i>
      <x v="219"/>
    </i>
    <i>
      <x v="220"/>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i>
      <x v="250"/>
    </i>
  </rowItems>
  <colItems count="1">
    <i/>
  </colItems>
  <dataFields count="1">
    <dataField name="Order Frequency" fld="0" subtotal="count" baseField="2" baseItem="165"/>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28A3A5B-1AD6-44FC-9E00-6387ABC29BEE}" name="PivotTable24" cacheId="2"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Product Name ">
  <location ref="A20:B26" firstHeaderRow="1" firstDataRow="1" firstDataCol="1"/>
  <pivotFields count="14">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7">
        <item x="5"/>
        <item x="1"/>
        <item x="2"/>
        <item x="3"/>
        <item x="4"/>
        <item x="0"/>
        <item t="default"/>
      </items>
    </pivotField>
    <pivotField showAll="0">
      <items count="3">
        <item x="0"/>
        <item x="1"/>
        <item t="default"/>
      </items>
    </pivotField>
    <pivotField showAll="0"/>
    <pivotField showAll="0">
      <items count="4">
        <item h="1" x="1"/>
        <item h="1" x="2"/>
        <item x="0"/>
        <item t="default"/>
      </items>
    </pivotField>
    <pivotField showAll="0"/>
    <pivotField numFmtId="9" showAll="0"/>
    <pivotField numFmtId="165" showAll="0"/>
    <pivotField numFmtId="166" showAll="0"/>
    <pivotField showAll="0"/>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x v="5"/>
    </i>
  </rowItems>
  <colItems count="1">
    <i/>
  </colItems>
  <dataFields count="1">
    <dataField name="Order Frequency "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FF785C0-2D99-4F45-89CE-B7C6A7D87E06}" name="PivotTable29"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B7:B8" firstHeaderRow="1" firstDataRow="1" firstDataCol="0"/>
  <pivotFields count="14">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0"/>
        <item x="1"/>
        <item t="default"/>
      </items>
    </pivotField>
    <pivotField showAll="0"/>
    <pivotField showAll="0">
      <items count="4">
        <item h="1" x="1"/>
        <item h="1" x="2"/>
        <item x="0"/>
        <item t="default"/>
      </items>
    </pivotField>
    <pivotField showAll="0"/>
    <pivotField numFmtId="9" showAll="0"/>
    <pivotField numFmtId="165" showAll="0"/>
    <pivotField numFmtId="166"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No.of Orders Placed" fld="0" subtotal="count" baseField="0" baseItem="49676983"/>
  </dataFields>
  <formats count="16">
    <format dxfId="15">
      <pivotArea type="all" dataOnly="0" outline="0" fieldPosition="0"/>
    </format>
    <format dxfId="14">
      <pivotArea outline="0" collapsedLevelsAreSubtotals="1"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dataOnly="0" labelOnly="1" outline="0" axis="axisValues"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BCAB4CC-3097-41EF-A919-284AA9F2B551}" name="PivotTable3"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D7:D8" firstHeaderRow="1" firstDataRow="1" firstDataCol="0"/>
  <pivotFields count="14">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0"/>
        <item x="1"/>
        <item t="default"/>
      </items>
    </pivotField>
    <pivotField showAll="0"/>
    <pivotField showAll="0">
      <items count="4">
        <item h="1" x="1"/>
        <item h="1" x="2"/>
        <item x="0"/>
        <item t="default"/>
      </items>
    </pivotField>
    <pivotField showAll="0"/>
    <pivotField dataField="1" numFmtId="9" showAll="0"/>
    <pivotField numFmtId="165" showAll="0"/>
    <pivotField numFmtId="166"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g.Discount" fld="9" subtotal="average" baseField="0" baseItem="819734835" numFmtId="167"/>
  </dataFields>
  <formats count="19">
    <format dxfId="34">
      <pivotArea type="all" dataOnly="0" outline="0" fieldPosition="0"/>
    </format>
    <format dxfId="33">
      <pivotArea outline="0" collapsedLevelsAreSubtotals="1"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 dxfId="22">
      <pivotArea dataOnly="0" outline="0" axis="axisValues"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outline="0" collapsedLevelsAreSubtotals="1"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8F12EA4-12D2-468D-81AA-9C8C3B6E53AC}" name="PivotTable2"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D4:D5" firstHeaderRow="1" firstDataRow="1" firstDataCol="0"/>
  <pivotFields count="14">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0"/>
        <item x="1"/>
        <item t="default"/>
      </items>
    </pivotField>
    <pivotField showAll="0"/>
    <pivotField showAll="0">
      <items count="4">
        <item h="1" x="1"/>
        <item h="1" x="2"/>
        <item x="0"/>
        <item t="default"/>
      </items>
    </pivotField>
    <pivotField showAll="0"/>
    <pivotField numFmtId="9" showAll="0"/>
    <pivotField numFmtId="165" showAll="0"/>
    <pivotField numFmtId="166"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g.Revenue Income" fld="12" subtotal="average" baseField="0" baseItem="25166069" numFmtId="165"/>
  </dataFields>
  <formats count="17">
    <format dxfId="51">
      <pivotArea outline="0" collapsedLevelsAreSubtotals="1"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dataOnly="0" labelOnly="1" outline="0" axis="axisValues" fieldPosition="0"/>
    </format>
    <format dxfId="36">
      <pivotArea outline="0" collapsedLevelsAreSubtotals="1" fieldPosition="0"/>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D42C67B7-7CAB-4FC2-8E8F-A2DA9FEEBC10}" name="PivotTable1"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B4:B5" firstHeaderRow="1" firstDataRow="1" firstDataCol="0"/>
  <pivotFields count="14">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0"/>
        <item x="1"/>
        <item t="default"/>
      </items>
    </pivotField>
    <pivotField showAll="0"/>
    <pivotField showAll="0">
      <items count="4">
        <item h="1" x="1"/>
        <item h="1" x="2"/>
        <item x="0"/>
        <item t="default"/>
      </items>
    </pivotField>
    <pivotField showAll="0"/>
    <pivotField numFmtId="9" showAll="0"/>
    <pivotField numFmtId="165" showAll="0"/>
    <pivotField numFmtId="166"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Income" fld="12" baseField="0" baseItem="29819171" numFmtId="165"/>
  </dataFields>
  <formats count="17">
    <format dxfId="68">
      <pivotArea outline="0" collapsedLevelsAreSubtotals="1" fieldPosition="0"/>
    </format>
    <format dxfId="67">
      <pivotArea type="all" dataOnly="0" outline="0" fieldPosition="0"/>
    </format>
    <format dxfId="66">
      <pivotArea outline="0" collapsedLevelsAreSubtotals="1"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dataOnly="0" labelOnly="1" outline="0" axis="axisValues" fieldPosition="0"/>
    </format>
    <format dxfId="58">
      <pivotArea dataOnly="0" labelOnly="1" outline="0" axis="axisValues"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dataOnly="0" labelOnly="1" outline="0" axis="axisValues" fieldPosition="0"/>
    </format>
    <format dxfId="53">
      <pivotArea outline="0" collapsedLevelsAreSubtotals="1" fieldPosition="0"/>
    </format>
    <format dxfId="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A59C44-64C7-4CC4-AA8F-76149121D9A5}" name="PivotTable2"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5" rowHeaderCaption="Agent Name">
  <location ref="A23:B26" firstHeaderRow="1" firstDataRow="1" firstDataCol="1"/>
  <pivotFields count="12">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9"/>
  </rowFields>
  <rowItems count="3">
    <i>
      <x/>
    </i>
    <i>
      <x v="1"/>
    </i>
    <i>
      <x v="2"/>
    </i>
  </rowItems>
  <colItems count="1">
    <i/>
  </colItems>
  <dataFields count="1">
    <dataField name="No of Interactions" fld="10" subtotal="count" baseField="8"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340120-6FD1-4391-A4D5-4C4228814F49}" name="PivotTable4"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5" rowHeaderCaption="Interaction Type">
  <location ref="A45:B48" firstHeaderRow="1" firstDataRow="1" firstDataCol="1"/>
  <pivotFields count="12">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6"/>
  </rowFields>
  <rowItems count="3">
    <i>
      <x/>
    </i>
    <i>
      <x v="1"/>
    </i>
    <i>
      <x v="2"/>
    </i>
  </rowItems>
  <colItems count="1">
    <i/>
  </colItems>
  <dataFields count="1">
    <dataField name="Avg C-Rating" fld="10" subtotal="average" baseField="5" baseItem="0" numFmtId="164"/>
  </dataFields>
  <formats count="2">
    <format dxfId="87">
      <pivotArea outline="0" collapsedLevelsAreSubtotals="1" fieldPosition="0"/>
    </format>
    <format dxfId="86">
      <pivotArea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4F4CE3-8696-4558-97E3-A6004EBC8E53}" name="PivotTable3"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12" rowHeaderCaption="Contact Type">
  <location ref="A33:B36" firstHeaderRow="1" firstDataRow="1" firstDataCol="1"/>
  <pivotFields count="12">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6"/>
  </rowFields>
  <rowItems count="3">
    <i>
      <x/>
    </i>
    <i>
      <x v="1"/>
    </i>
    <i>
      <x v="2"/>
    </i>
  </rowItems>
  <colItems count="1">
    <i/>
  </colItems>
  <dataFields count="1">
    <dataField name="No of Interaction" fld="10" subtotal="count" baseField="5" baseItem="0"/>
  </dataFields>
  <chartFormats count="8">
    <chartFormat chart="9"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6" count="1" selected="0">
            <x v="0"/>
          </reference>
        </references>
      </pivotArea>
    </chartFormat>
    <chartFormat chart="11" format="7">
      <pivotArea type="data" outline="0" fieldPosition="0">
        <references count="2">
          <reference field="4294967294" count="1" selected="0">
            <x v="0"/>
          </reference>
          <reference field="6" count="1" selected="0">
            <x v="1"/>
          </reference>
        </references>
      </pivotArea>
    </chartFormat>
    <chartFormat chart="11" format="8">
      <pivotArea type="data" outline="0" fieldPosition="0">
        <references count="2">
          <reference field="4294967294" count="1" selected="0">
            <x v="0"/>
          </reference>
          <reference field="6" count="1" selected="0">
            <x v="2"/>
          </reference>
        </references>
      </pivotArea>
    </chartFormat>
    <chartFormat chart="9" format="1">
      <pivotArea type="data" outline="0" fieldPosition="0">
        <references count="2">
          <reference field="4294967294" count="1" selected="0">
            <x v="0"/>
          </reference>
          <reference field="6" count="1" selected="0">
            <x v="0"/>
          </reference>
        </references>
      </pivotArea>
    </chartFormat>
    <chartFormat chart="9" format="2">
      <pivotArea type="data" outline="0" fieldPosition="0">
        <references count="2">
          <reference field="4294967294" count="1" selected="0">
            <x v="0"/>
          </reference>
          <reference field="6" count="1" selected="0">
            <x v="1"/>
          </reference>
        </references>
      </pivotArea>
    </chartFormat>
    <chartFormat chart="9"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72A621-6D1F-41E9-A60A-AFB32D2066F6}" name="PivotTable1"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Name">
  <location ref="A14:B17" firstHeaderRow="1" firstDataRow="1" firstDataCol="1"/>
  <pivotFields count="12">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9"/>
  </rowFields>
  <rowItems count="3">
    <i>
      <x/>
    </i>
    <i>
      <x v="1"/>
    </i>
    <i>
      <x v="2"/>
    </i>
  </rowItems>
  <colItems count="1">
    <i/>
  </colItems>
  <dataFields count="1">
    <dataField name="Avg C-Sat" fld="10" subtotal="average" baseField="8" baseItem="0" numFmtId="164"/>
  </dataFields>
  <formats count="3">
    <format dxfId="90">
      <pivotArea dataOnly="0" labelOnly="1" outline="0" axis="axisValues" fieldPosition="0"/>
    </format>
    <format dxfId="89">
      <pivotArea outline="0" collapsedLevelsAreSubtotals="1" fieldPosition="0"/>
    </format>
    <format dxfId="8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151975-3D40-45BE-8CE2-868BD082A946}" name="PivotTable6"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y Wise">
  <location ref="A57:B141" firstHeaderRow="1" firstDataRow="1" firstDataCol="1"/>
  <pivotFields count="12">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10"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F47301-A881-47B3-A913-E369931C416A}" name="PivotTable14" cacheId="1"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6" rowHeaderCaption="Tickect">
  <location ref="A113:B117" firstHeaderRow="1" firstDataRow="1" firstDataCol="1"/>
  <pivotFields count="7">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Sales Quantity" fld="3" subtotal="count" baseField="3" baseItem="1" numFmtId="3"/>
  </dataFields>
  <chartFormats count="10">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5" format="9">
      <pivotArea type="data" outline="0" fieldPosition="0">
        <references count="2">
          <reference field="4294967294" count="1" selected="0">
            <x v="0"/>
          </reference>
          <reference field="3" count="1" selected="0">
            <x v="3"/>
          </reference>
        </references>
      </pivotArea>
    </chartFormat>
    <chartFormat chart="5" format="10">
      <pivotArea type="data" outline="0" fieldPosition="0">
        <references count="2">
          <reference field="4294967294" count="1" selected="0">
            <x v="0"/>
          </reference>
          <reference field="3" count="1" selected="0">
            <x v="4"/>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 chart="3" format="2">
      <pivotArea type="data" outline="0" fieldPosition="0">
        <references count="2">
          <reference field="4294967294" count="1" selected="0">
            <x v="0"/>
          </reference>
          <reference field="3" count="1" selected="0">
            <x v="2"/>
          </reference>
        </references>
      </pivotArea>
    </chartFormat>
    <chartFormat chart="3" format="3">
      <pivotArea type="data" outline="0" fieldPosition="0">
        <references count="2">
          <reference field="4294967294" count="1" selected="0">
            <x v="0"/>
          </reference>
          <reference field="3" count="1" selected="0">
            <x v="3"/>
          </reference>
        </references>
      </pivotArea>
    </chartFormat>
    <chartFormat chart="3"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3FAFDC-1E19-4104-82F5-3028E02906BF}" name="PivotTable13" cacheId="1"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9" rowHeaderCaption="Tickect">
  <location ref="A104:B108" firstHeaderRow="1" firstDataRow="1" firstDataCol="1"/>
  <pivotFields count="7">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0" baseItem="0" numFmtId="165"/>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38BD6AA7-581C-4793-99B4-73E4EBA0FE21}" sourceName="Is It for an Order ?">
  <pivotTables>
    <pivotTable tabId="14" name="PivotTable1"/>
    <pivotTable tabId="14" name="PivotTable10"/>
    <pivotTable tabId="14" name="PivotTable2"/>
    <pivotTable tabId="14" name="PivotTable3"/>
    <pivotTable tabId="14" name="PivotTable4"/>
    <pivotTable tabId="14" name="PivotTable6"/>
    <pivotTable tabId="14" name="PivotTable9"/>
  </pivotTables>
  <data>
    <tabular pivotCacheId="194691451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32762253-6149-4064-A0B8-0A13DF34D1AC}" sourceName="Agent Handled">
  <pivotTables>
    <pivotTable tabId="14" name="PivotTable1"/>
    <pivotTable tabId="14" name="PivotTable10"/>
    <pivotTable tabId="14" name="PivotTable2"/>
    <pivotTable tabId="14" name="PivotTable3"/>
    <pivotTable tabId="14" name="PivotTable4"/>
    <pivotTable tabId="14" name="PivotTable6"/>
    <pivotTable tabId="14" name="PivotTable9"/>
  </pivotTables>
  <data>
    <tabular pivotCacheId="194691451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90B6A1-AF05-4F89-BCC7-F1927C5B65A6}" sourceName="Region">
  <pivotTables>
    <pivotTable tabId="10" name="PivotTable12"/>
    <pivotTable tabId="10" name="PivotTable11"/>
    <pivotTable tabId="10" name="PivotTable13"/>
    <pivotTable tabId="10" name="PivotTable14"/>
    <pivotTable tabId="10" name="PivotTable15"/>
    <pivotTable tabId="10" name="PivotTable16"/>
    <pivotTable tabId="10" name="PivotTable18"/>
  </pivotTables>
  <data>
    <tabular pivotCacheId="1655442126">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16DCCEB1-78F3-4FFA-93E2-2F7DC7C56F02}" sourceName="Product ID">
  <pivotTables>
    <pivotTable tabId="10" name="PivotTable18"/>
    <pivotTable tabId="10" name="PivotTable11"/>
    <pivotTable tabId="10" name="PivotTable12"/>
    <pivotTable tabId="10" name="PivotTable13"/>
    <pivotTable tabId="10" name="PivotTable14"/>
    <pivotTable tabId="10" name="PivotTable15"/>
    <pivotTable tabId="10" name="PivotTable16"/>
  </pivotTables>
  <data>
    <tabular pivotCacheId="1655442126">
      <items count="6">
        <i x="0" s="1"/>
        <i x="1" s="1"/>
        <i x="2" s="1"/>
        <i x="3" s="1"/>
        <i x="4"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9C08F4BD-DFF7-49DC-8A43-9F2370FB7D9A}" sourceName="Order Type">
  <pivotTables>
    <pivotTable tabId="13" name="PivotTable28"/>
    <pivotTable tabId="13" name="PivotTable19"/>
    <pivotTable tabId="13" name="PivotTable20"/>
    <pivotTable tabId="13" name="PivotTable21"/>
    <pivotTable tabId="13" name="PivotTable22"/>
    <pivotTable tabId="13" name="PivotTable24"/>
    <pivotTable tabId="13" name="PivotTable25"/>
    <pivotTable tabId="13" name="PivotTable26"/>
    <pivotTable tabId="13" name="PivotTable27"/>
    <pivotTable tabId="12" name="PivotTable29"/>
    <pivotTable tabId="13" name="PivotTable33"/>
    <pivotTable tabId="12" name="PivotTable1"/>
    <pivotTable tabId="12" name="PivotTable2"/>
    <pivotTable tabId="12" name="PivotTable3"/>
  </pivotTables>
  <data>
    <tabular pivotCacheId="74424634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B4008912-5949-4A74-B26A-3BD16931147B}" sourceName="Agent">
  <pivotTables>
    <pivotTable tabId="13" name="PivotTable33"/>
    <pivotTable tabId="13" name="PivotTable19"/>
    <pivotTable tabId="13" name="PivotTable20"/>
    <pivotTable tabId="13" name="PivotTable21"/>
    <pivotTable tabId="13" name="PivotTable22"/>
    <pivotTable tabId="13" name="PivotTable24"/>
    <pivotTable tabId="13" name="PivotTable25"/>
    <pivotTable tabId="13" name="PivotTable26"/>
    <pivotTable tabId="13" name="PivotTable27"/>
    <pivotTable tabId="13" name="PivotTable28"/>
    <pivotTable tabId="12" name="PivotTable29"/>
    <pivotTable tabId="12" name="PivotTable1"/>
    <pivotTable tabId="12" name="PivotTable2"/>
    <pivotTable tabId="12" name="PivotTable3"/>
  </pivotTables>
  <data>
    <tabular pivotCacheId="744246341">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E94D46C1-0E84-4271-B021-CA39D0AF6C32}" cache="Slicer_Is_It_for_an_Order_?" caption="Is It for an Order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4CA5A6A7-883C-4689-9B04-5C188D874C94}" cache="Slicer_Is_It_for_an_Order_?" caption="Is It for an Order ?" columnCount="2" rowHeight="234950"/>
  <slicer name="Agent Handled" xr10:uid="{EADC53C8-CB6D-4155-80EE-818E4B6D08DE}" cache="Slicer_Agent_Handled" caption="Agent Handled" columnCoun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F6B6705-0E4F-47FF-A894-4E89E3276A5E}" cache="Slicer_Region" caption="Region" columnCount="4" rowHeight="273050"/>
  <slicer name="Product ID" xr10:uid="{BCC16DFD-5072-4398-B021-9DF6D8FC9301}" cache="Slicer_Product_ID" caption="Product ID"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68242ED-8A4A-4BB0-820E-9552C4F19DFB}" cache="Slicer_Region" caption="Region" columnCount="2" style="SlicerStyleDark5" rowHeight="273050"/>
  <slicer name="Product ID 1" xr10:uid="{CB1CB58E-A2E0-4CA9-B610-7FC38736D47B}" cache="Slicer_Product_ID" caption="Product ID" columnCount="3" style="SlicerStyleDark5"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721BA554-D38F-4154-A466-98B48079CA73}" cache="Slicer_Order_Type" caption="Order Type" rowHeight="273050"/>
  <slicer name="Agent" xr10:uid="{0FEF5029-CFE4-4B91-85B1-21EBD11BAE71}" cache="Slicer_Agent" caption="Agent" rowHeight="2730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921DA69A-DFD6-488E-89F2-507D35435D2D}" cache="Slicer_Order_Type" caption="Order Type" columnCount="2" rowHeight="273050"/>
  <slicer name="Agent 1" xr10:uid="{9461A753-0302-4583-A0EE-86C7651C4C8E}" cache="Slicer_Agent" caption="Agent" columnCount="3"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K795" totalsRowShown="0" headerRowDxfId="94" tableBorderDxfId="93">
  <autoFilter ref="A1:K795" xr:uid="{5A6E3DE2-308E-4019-B633-1AA625E799CB}"/>
  <tableColumns count="11">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92"/>
    <tableColumn id="11" xr3:uid="{6B6C3A6F-4045-4A26-87F4-83D09CE7C9D1}" name="Day of Week" dataDxfId="91">
      <calculatedColumnFormula>TEXT(Table1[[#This Row],[Contact Date]],"dddd")</calculatedColumnFormula>
    </tableColumn>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8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M795" totalsRowShown="0">
  <autoFilter ref="A1:M795" xr:uid="{115CC47A-0580-46C0-9EAA-224BAD81DF34}"/>
  <tableColumns count="13">
    <tableColumn id="1" xr3:uid="{CEBFDD22-B1E3-43DF-BEA7-30B519BF2E32}" name="Order ID"/>
    <tableColumn id="2" xr3:uid="{2A318567-0528-4608-9FA3-F9CAEC00CFAD}" name="Product ID"/>
    <tableColumn id="3" xr3:uid="{C39A216F-D00E-4EB9-8CA5-A50CC5275B26}" name="Sale Date" dataDxfId="82"/>
    <tableColumn id="13" xr3:uid="{3B212C39-8B2F-4A7F-8F99-00D2CF965A5E}" name="Day" dataDxfId="81">
      <calculatedColumnFormula>TEXT(Table3[[#This Row],[Sale Date]],"dddd")</calculatedColumnFormula>
    </tableColumn>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80"/>
    <tableColumn id="9" xr3:uid="{C9CD15F4-319D-434D-BD43-0E11DFD65D1E}" name="Discount" dataDxfId="79">
      <calculatedColumnFormula>RAND()</calculatedColumnFormula>
    </tableColumn>
    <tableColumn id="10" xr3:uid="{F69FC2E7-8416-4CE9-B3D7-8C5957D0BD25}" name="Bills " dataDxfId="78">
      <calculatedColumnFormula>Table3[[#This Row],[Price of One Product]]*Table3[[#This Row],[No of Products in one Sale]]</calculatedColumnFormula>
    </tableColumn>
    <tableColumn id="11" xr3:uid="{2A8467AF-9F7D-4C04-94AD-F46CCCCC6939}" name="Discount Amount" dataDxfId="77">
      <calculatedColumnFormula>Table3[[#This Row],[Bills ]]*Table3[[#This Row],[Discount]]</calculatedColumnFormula>
    </tableColumn>
    <tableColumn id="12" xr3:uid="{1215495D-88E7-4793-9DE1-2C59ACF90D35}" name="Bill Amount" dataDxfId="76">
      <calculatedColumnFormula>Table3[[#This Row],[Bills ]]-Table3[[#This Row],[Discount Amount]]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A9140839-EBB8-44F3-B8A4-2034937A280A}" sourceName="Contact Date">
  <pivotTables>
    <pivotTable tabId="14" name="PivotTable1"/>
    <pivotTable tabId="14" name="PivotTable10"/>
    <pivotTable tabId="14" name="PivotTable2"/>
    <pivotTable tabId="14" name="PivotTable3"/>
    <pivotTable tabId="14" name="PivotTable4"/>
    <pivotTable tabId="14" name="PivotTable6"/>
    <pivotTable tabId="14" name="PivotTable9"/>
  </pivotTables>
  <state minimalRefreshVersion="6" lastRefreshVersion="6" pivotCacheId="1946914514"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834BE47E-5CE6-4729-B535-AEFC1E24A2ED}" sourceName="Sale Date">
  <pivotTables>
    <pivotTable tabId="10" name="PivotTable15"/>
    <pivotTable tabId="10" name="PivotTable11"/>
    <pivotTable tabId="10" name="PivotTable12"/>
    <pivotTable tabId="10" name="PivotTable13"/>
    <pivotTable tabId="10" name="PivotTable14"/>
    <pivotTable tabId="10" name="PivotTable16"/>
    <pivotTable tabId="10" name="PivotTable18"/>
  </pivotTables>
  <state minimalRefreshVersion="6" lastRefreshVersion="6" pivotCacheId="1655442126" filterType="unknown">
    <bounds startDate="2022-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1" xr10:uid="{A9F25BF9-9C92-4CEF-AC5F-F0D30C0B8E10}" sourceName="Sale Date">
  <pivotTables>
    <pivotTable tabId="13" name="PivotTable33"/>
    <pivotTable tabId="13" name="PivotTable19"/>
    <pivotTable tabId="13" name="PivotTable20"/>
    <pivotTable tabId="13" name="PivotTable21"/>
    <pivotTable tabId="13" name="PivotTable22"/>
    <pivotTable tabId="13" name="PivotTable24"/>
    <pivotTable tabId="13" name="PivotTable25"/>
    <pivotTable tabId="13" name="PivotTable26"/>
    <pivotTable tabId="13" name="PivotTable27"/>
    <pivotTable tabId="13" name="PivotTable28"/>
    <pivotTable tabId="12" name="PivotTable29"/>
    <pivotTable tabId="12" name="PivotTable1"/>
    <pivotTable tabId="12" name="PivotTable2"/>
    <pivotTable tabId="12" name="PivotTable3"/>
  </pivotTables>
  <state minimalRefreshVersion="6" lastRefreshVersion="6" pivotCacheId="74424634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7C6F51B1-3D5E-46D0-B823-7257DDCCA0C8}" cache="NativeTimeline_Contact_Date" caption="Contact Date" level="1" selectionLevel="1"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FDF12A3D-46C6-4BE5-9ED3-21E04F0D4A9B}" cache="NativeTimeline_Contact_Date" caption="Contact Date" level="2" selectionLevel="2" scrollPosition="2022-05-20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BFB71C4D-AF33-47CB-963D-BC23326B81D3}" cache="NativeTimeline_Sale_Date" caption="Sale Date" level="2" selectionLevel="2" scrollPosition="2022-06-06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1" xr10:uid="{E958E853-7129-46D2-89DA-6493839CA018}" cache="NativeTimeline_Sale_Date" caption="Sale Date" showSelectionLabel="0" showHorizontalScrollbar="0" level="2" selectionLevel="2" scrollPosition="2022-02-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2" xr10:uid="{D180CEFD-7FE7-418A-9DE7-9F07409BCC6A}" cache="NativeTimeline_Sale_Date1" caption="Sale Date" showSelectionLabel="0" showHorizontalScrollbar="0" level="2" selectionLevel="2" scrollPosition="2022-06-06T00:00:00"/>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3" xr10:uid="{E12374E0-034D-4984-9FFF-57E7C79A0C6A}" cache="NativeTimeline_Sale_Date1" caption="Sale Date" showSelectionLabel="0" showTimeLevel="0" showHorizontalScrollbar="0" level="2" selectionLevel="2" scrollPosition="2022-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27.xml"/><Relationship Id="rId7" Type="http://schemas.microsoft.com/office/2011/relationships/timeline" Target="../timelines/timeline6.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microsoft.com/office/2007/relationships/slicer" Target="../slicers/slicer6.xml"/><Relationship Id="rId5" Type="http://schemas.openxmlformats.org/officeDocument/2006/relationships/drawing" Target="../drawings/drawing6.xml"/><Relationship Id="rId4" Type="http://schemas.openxmlformats.org/officeDocument/2006/relationships/pivotTable" Target="../pivotTables/pivotTable2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microsoft.com/office/2011/relationships/timeline" Target="../timelines/timeline3.xml"/><Relationship Id="rId5" Type="http://schemas.openxmlformats.org/officeDocument/2006/relationships/pivotTable" Target="../pivotTables/pivotTable12.xml"/><Relationship Id="rId10" Type="http://schemas.microsoft.com/office/2007/relationships/slicer" Target="../slicers/slicer3.xml"/><Relationship Id="rId4" Type="http://schemas.openxmlformats.org/officeDocument/2006/relationships/pivotTable" Target="../pivotTables/pivotTable11.xml"/><Relationship Id="rId9"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microsoft.com/office/2011/relationships/timeline" Target="../timelines/timelin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2.xml"/><Relationship Id="rId13" Type="http://schemas.microsoft.com/office/2011/relationships/timeline" Target="../timelines/timeline5.xml"/><Relationship Id="rId3" Type="http://schemas.openxmlformats.org/officeDocument/2006/relationships/pivotTable" Target="../pivotTables/pivotTable17.xml"/><Relationship Id="rId7" Type="http://schemas.openxmlformats.org/officeDocument/2006/relationships/pivotTable" Target="../pivotTables/pivotTable21.xml"/><Relationship Id="rId12" Type="http://schemas.microsoft.com/office/2007/relationships/slicer" Target="../slicers/slicer5.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11" Type="http://schemas.openxmlformats.org/officeDocument/2006/relationships/drawing" Target="../drawings/drawing5.xml"/><Relationship Id="rId5" Type="http://schemas.openxmlformats.org/officeDocument/2006/relationships/pivotTable" Target="../pivotTables/pivotTable19.xml"/><Relationship Id="rId10" Type="http://schemas.openxmlformats.org/officeDocument/2006/relationships/pivotTable" Target="../pivotTables/pivotTable24.xml"/><Relationship Id="rId4" Type="http://schemas.openxmlformats.org/officeDocument/2006/relationships/pivotTable" Target="../pivotTables/pivotTable18.xml"/><Relationship Id="rId9" Type="http://schemas.openxmlformats.org/officeDocument/2006/relationships/pivotTable" Target="../pivotTables/pivot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30" zoomScaleNormal="130" workbookViewId="0">
      <selection activeCell="D13" sqref="D13:D19"/>
    </sheetView>
  </sheetViews>
  <sheetFormatPr defaultRowHeight="14.4" x14ac:dyDescent="0.3"/>
  <cols>
    <col min="1" max="1" width="55.88671875" customWidth="1"/>
    <col min="4" max="4" width="102.33203125" customWidth="1"/>
  </cols>
  <sheetData>
    <row r="1" spans="1:4" x14ac:dyDescent="0.3">
      <c r="A1" s="7" t="s">
        <v>1673</v>
      </c>
      <c r="D1" s="7"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7"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7613B-C847-4CE7-875E-7493B9733DE0}">
  <sheetPr>
    <tabColor theme="5" tint="0.39997558519241921"/>
  </sheetPr>
  <dimension ref="B4:K8"/>
  <sheetViews>
    <sheetView showGridLines="0" showRowColHeaders="0" tabSelected="1" zoomScale="73" zoomScaleNormal="73" workbookViewId="0">
      <selection activeCell="V21" sqref="V21"/>
    </sheetView>
  </sheetViews>
  <sheetFormatPr defaultRowHeight="14.4" x14ac:dyDescent="0.3"/>
  <cols>
    <col min="1" max="1" width="8.88671875" style="24"/>
    <col min="2" max="2" width="20" style="24" bestFit="1" customWidth="1"/>
    <col min="3" max="3" width="8.88671875" style="24"/>
    <col min="4" max="4" width="19.109375" style="24" bestFit="1" customWidth="1"/>
    <col min="5" max="5" width="8.88671875" style="24"/>
    <col min="6" max="6" width="20" style="24" customWidth="1"/>
    <col min="7" max="8" width="8.88671875" style="24"/>
    <col min="9" max="9" width="19.109375" style="24" customWidth="1"/>
    <col min="10" max="10" width="8.88671875" style="24"/>
    <col min="11" max="11" width="12.109375" style="24" customWidth="1"/>
    <col min="12" max="16384" width="8.88671875" style="24"/>
  </cols>
  <sheetData>
    <row r="4" spans="2:11" x14ac:dyDescent="0.3">
      <c r="B4" s="28" t="s">
        <v>1829</v>
      </c>
      <c r="D4" s="28" t="s">
        <v>1830</v>
      </c>
    </row>
    <row r="5" spans="2:11" x14ac:dyDescent="0.3">
      <c r="B5" s="26">
        <v>80228.364959506522</v>
      </c>
      <c r="D5" s="26">
        <v>290.68248173734247</v>
      </c>
    </row>
    <row r="7" spans="2:11" x14ac:dyDescent="0.3">
      <c r="B7" s="28" t="s">
        <v>1828</v>
      </c>
      <c r="C7" s="23"/>
      <c r="D7" s="29" t="s">
        <v>1831</v>
      </c>
      <c r="I7"/>
      <c r="K7"/>
    </row>
    <row r="8" spans="2:11" x14ac:dyDescent="0.3">
      <c r="B8" s="25">
        <v>276</v>
      </c>
      <c r="C8" s="23"/>
      <c r="D8" s="27">
        <v>0.47321432190196439</v>
      </c>
      <c r="I8"/>
      <c r="K8"/>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sheetPr>
    <tabColor theme="4"/>
  </sheetPr>
  <dimension ref="A1:K795"/>
  <sheetViews>
    <sheetView topLeftCell="B6" zoomScale="110" zoomScaleNormal="110" workbookViewId="0">
      <selection activeCell="F19" sqref="F19"/>
    </sheetView>
  </sheetViews>
  <sheetFormatPr defaultRowHeight="14.4" x14ac:dyDescent="0.3"/>
  <cols>
    <col min="1" max="1" width="7.44140625" customWidth="1"/>
    <col min="2" max="2" width="14.109375" customWidth="1"/>
    <col min="3" max="3" width="10.88671875" customWidth="1"/>
    <col min="4" max="4" width="20.6640625" customWidth="1"/>
    <col min="5" max="6" width="14.5546875" style="5" customWidth="1"/>
    <col min="7" max="7" width="14.6640625" customWidth="1"/>
    <col min="8" max="8" width="19.109375" customWidth="1"/>
    <col min="9" max="9" width="10.88671875" customWidth="1"/>
    <col min="10" max="10" width="16.5546875" customWidth="1"/>
    <col min="11" max="11" width="14.44140625" customWidth="1"/>
  </cols>
  <sheetData>
    <row r="1" spans="1:11" x14ac:dyDescent="0.3">
      <c r="A1" s="3" t="s">
        <v>0</v>
      </c>
      <c r="B1" s="3" t="s">
        <v>2</v>
      </c>
      <c r="C1" s="3" t="s">
        <v>106</v>
      </c>
      <c r="D1" s="3" t="s">
        <v>1</v>
      </c>
      <c r="E1" s="6" t="s">
        <v>45</v>
      </c>
      <c r="F1" s="6" t="s">
        <v>1792</v>
      </c>
      <c r="G1" s="3" t="s">
        <v>3</v>
      </c>
      <c r="H1" s="3" t="s">
        <v>4</v>
      </c>
      <c r="I1" s="3" t="s">
        <v>5</v>
      </c>
      <c r="J1" s="3" t="s">
        <v>102</v>
      </c>
      <c r="K1" s="4" t="s">
        <v>46</v>
      </c>
    </row>
    <row r="2" spans="1:11" x14ac:dyDescent="0.3">
      <c r="A2">
        <v>1</v>
      </c>
      <c r="B2" t="s">
        <v>107</v>
      </c>
      <c r="C2" t="s">
        <v>107</v>
      </c>
      <c r="D2" t="s">
        <v>6</v>
      </c>
      <c r="E2" s="5">
        <v>44739</v>
      </c>
      <c r="F2" s="5" t="str">
        <f>TEXT(Table1[[#This Row],[Contact Date]],"dddd")</f>
        <v>Monday</v>
      </c>
      <c r="G2" t="s">
        <v>47</v>
      </c>
      <c r="H2" t="s">
        <v>49</v>
      </c>
      <c r="I2" t="s">
        <v>52</v>
      </c>
      <c r="J2" t="s">
        <v>103</v>
      </c>
      <c r="K2">
        <v>9</v>
      </c>
    </row>
    <row r="3" spans="1:11" x14ac:dyDescent="0.3">
      <c r="A3">
        <v>2</v>
      </c>
      <c r="B3" t="s">
        <v>108</v>
      </c>
      <c r="C3" t="s">
        <v>108</v>
      </c>
      <c r="D3" t="s">
        <v>7</v>
      </c>
      <c r="E3" s="5">
        <v>44740</v>
      </c>
      <c r="F3" s="5" t="str">
        <f>TEXT(Table1[[#This Row],[Contact Date]],"dddd")</f>
        <v>Tuesday</v>
      </c>
      <c r="G3" t="s">
        <v>48</v>
      </c>
      <c r="H3" t="s">
        <v>49</v>
      </c>
      <c r="I3" t="s">
        <v>53</v>
      </c>
      <c r="J3" t="s">
        <v>104</v>
      </c>
      <c r="K3">
        <v>7</v>
      </c>
    </row>
    <row r="4" spans="1:11" x14ac:dyDescent="0.3">
      <c r="A4">
        <v>3</v>
      </c>
      <c r="B4" t="s">
        <v>109</v>
      </c>
      <c r="C4" t="s">
        <v>109</v>
      </c>
      <c r="D4" t="s">
        <v>8</v>
      </c>
      <c r="E4" s="5">
        <v>44734</v>
      </c>
      <c r="F4" s="5" t="str">
        <f>TEXT(Table1[[#This Row],[Contact Date]],"dddd")</f>
        <v>Wednesday</v>
      </c>
      <c r="G4" t="s">
        <v>50</v>
      </c>
      <c r="H4" t="s">
        <v>51</v>
      </c>
      <c r="I4" t="s">
        <v>54</v>
      </c>
      <c r="J4" t="s">
        <v>105</v>
      </c>
      <c r="K4">
        <v>8</v>
      </c>
    </row>
    <row r="5" spans="1:11" x14ac:dyDescent="0.3">
      <c r="A5">
        <v>4</v>
      </c>
      <c r="B5" t="s">
        <v>110</v>
      </c>
      <c r="C5" t="s">
        <v>110</v>
      </c>
      <c r="D5" t="s">
        <v>9</v>
      </c>
      <c r="E5" s="5">
        <v>44737</v>
      </c>
      <c r="F5" s="5" t="str">
        <f>TEXT(Table1[[#This Row],[Contact Date]],"dddd")</f>
        <v>Saturday</v>
      </c>
      <c r="G5" t="s">
        <v>47</v>
      </c>
      <c r="H5" t="s">
        <v>49</v>
      </c>
      <c r="I5" t="s">
        <v>55</v>
      </c>
      <c r="J5" t="s">
        <v>103</v>
      </c>
      <c r="K5">
        <v>6</v>
      </c>
    </row>
    <row r="6" spans="1:11" x14ac:dyDescent="0.3">
      <c r="A6">
        <v>5</v>
      </c>
      <c r="B6" t="s">
        <v>111</v>
      </c>
      <c r="C6" t="s">
        <v>111</v>
      </c>
      <c r="D6" t="s">
        <v>10</v>
      </c>
      <c r="E6" s="5">
        <v>44735</v>
      </c>
      <c r="F6" s="5" t="str">
        <f>TEXT(Table1[[#This Row],[Contact Date]],"dddd")</f>
        <v>Thursday</v>
      </c>
      <c r="G6" t="s">
        <v>48</v>
      </c>
      <c r="H6" t="s">
        <v>49</v>
      </c>
      <c r="I6" t="s">
        <v>56</v>
      </c>
      <c r="J6" t="s">
        <v>104</v>
      </c>
      <c r="K6">
        <v>2</v>
      </c>
    </row>
    <row r="7" spans="1:11" x14ac:dyDescent="0.3">
      <c r="A7">
        <v>6</v>
      </c>
      <c r="B7" t="s">
        <v>112</v>
      </c>
      <c r="C7" t="s">
        <v>112</v>
      </c>
      <c r="D7" t="s">
        <v>11</v>
      </c>
      <c r="E7" s="5">
        <v>44727</v>
      </c>
      <c r="F7" s="5" t="str">
        <f>TEXT(Table1[[#This Row],[Contact Date]],"dddd")</f>
        <v>Wednesday</v>
      </c>
      <c r="G7" t="s">
        <v>48</v>
      </c>
      <c r="H7" t="s">
        <v>49</v>
      </c>
      <c r="I7" t="s">
        <v>57</v>
      </c>
      <c r="J7" t="s">
        <v>105</v>
      </c>
      <c r="K7">
        <v>4</v>
      </c>
    </row>
    <row r="8" spans="1:11" x14ac:dyDescent="0.3">
      <c r="A8">
        <v>7</v>
      </c>
      <c r="B8" t="s">
        <v>113</v>
      </c>
      <c r="C8" t="s">
        <v>113</v>
      </c>
      <c r="D8" t="s">
        <v>12</v>
      </c>
      <c r="E8" s="5">
        <v>44740</v>
      </c>
      <c r="F8" s="5" t="str">
        <f>TEXT(Table1[[#This Row],[Contact Date]],"dddd")</f>
        <v>Tuesday</v>
      </c>
      <c r="G8" t="s">
        <v>47</v>
      </c>
      <c r="H8" t="s">
        <v>49</v>
      </c>
      <c r="I8" t="s">
        <v>58</v>
      </c>
      <c r="J8" t="s">
        <v>103</v>
      </c>
      <c r="K8">
        <v>1</v>
      </c>
    </row>
    <row r="9" spans="1:11" x14ac:dyDescent="0.3">
      <c r="A9">
        <v>8</v>
      </c>
      <c r="B9" t="s">
        <v>114</v>
      </c>
      <c r="C9" t="s">
        <v>1125</v>
      </c>
      <c r="D9" t="s">
        <v>12</v>
      </c>
      <c r="E9" s="5">
        <v>44725</v>
      </c>
      <c r="F9" s="5" t="str">
        <f>TEXT(Table1[[#This Row],[Contact Date]],"dddd")</f>
        <v>Monday</v>
      </c>
      <c r="G9" t="s">
        <v>48</v>
      </c>
      <c r="H9" t="s">
        <v>49</v>
      </c>
      <c r="I9" t="s">
        <v>59</v>
      </c>
      <c r="J9" t="s">
        <v>104</v>
      </c>
      <c r="K9">
        <v>9</v>
      </c>
    </row>
    <row r="10" spans="1:11" x14ac:dyDescent="0.3">
      <c r="A10">
        <v>9</v>
      </c>
      <c r="B10" t="s">
        <v>115</v>
      </c>
      <c r="C10" t="s">
        <v>114</v>
      </c>
      <c r="D10" t="s">
        <v>13</v>
      </c>
      <c r="E10" s="5">
        <v>44736</v>
      </c>
      <c r="F10" s="5" t="str">
        <f>TEXT(Table1[[#This Row],[Contact Date]],"dddd")</f>
        <v>Friday</v>
      </c>
      <c r="G10" t="s">
        <v>48</v>
      </c>
      <c r="H10" t="s">
        <v>51</v>
      </c>
      <c r="I10" t="s">
        <v>60</v>
      </c>
      <c r="J10" t="s">
        <v>105</v>
      </c>
      <c r="K10">
        <v>6</v>
      </c>
    </row>
    <row r="11" spans="1:11" x14ac:dyDescent="0.3">
      <c r="A11">
        <v>10</v>
      </c>
      <c r="B11" t="s">
        <v>116</v>
      </c>
      <c r="C11" t="s">
        <v>115</v>
      </c>
      <c r="D11" t="s">
        <v>11</v>
      </c>
      <c r="E11" s="5">
        <v>44725</v>
      </c>
      <c r="F11" s="5" t="str">
        <f>TEXT(Table1[[#This Row],[Contact Date]],"dddd")</f>
        <v>Monday</v>
      </c>
      <c r="G11" t="s">
        <v>47</v>
      </c>
      <c r="H11" t="s">
        <v>49</v>
      </c>
      <c r="I11" t="s">
        <v>61</v>
      </c>
      <c r="J11" t="s">
        <v>103</v>
      </c>
      <c r="K11">
        <v>9</v>
      </c>
    </row>
    <row r="12" spans="1:11" x14ac:dyDescent="0.3">
      <c r="A12">
        <v>11</v>
      </c>
      <c r="B12" t="s">
        <v>117</v>
      </c>
      <c r="C12" t="s">
        <v>116</v>
      </c>
      <c r="D12" t="s">
        <v>15</v>
      </c>
      <c r="E12" s="5">
        <v>44734</v>
      </c>
      <c r="F12" s="5" t="str">
        <f>TEXT(Table1[[#This Row],[Contact Date]],"dddd")</f>
        <v>Wednesday</v>
      </c>
      <c r="G12" t="s">
        <v>48</v>
      </c>
      <c r="H12" t="s">
        <v>49</v>
      </c>
      <c r="I12" t="s">
        <v>62</v>
      </c>
      <c r="J12" t="s">
        <v>104</v>
      </c>
      <c r="K12">
        <v>9</v>
      </c>
    </row>
    <row r="13" spans="1:11" x14ac:dyDescent="0.3">
      <c r="A13">
        <v>12</v>
      </c>
      <c r="B13" t="s">
        <v>118</v>
      </c>
      <c r="C13" t="s">
        <v>117</v>
      </c>
      <c r="D13" t="s">
        <v>16</v>
      </c>
      <c r="E13" s="5">
        <v>44731</v>
      </c>
      <c r="F13" s="5" t="str">
        <f>TEXT(Table1[[#This Row],[Contact Date]],"dddd")</f>
        <v>Sunday</v>
      </c>
      <c r="G13" t="s">
        <v>50</v>
      </c>
      <c r="H13" t="s">
        <v>49</v>
      </c>
      <c r="I13" t="s">
        <v>63</v>
      </c>
      <c r="J13" t="s">
        <v>105</v>
      </c>
      <c r="K13">
        <v>3</v>
      </c>
    </row>
    <row r="14" spans="1:11" x14ac:dyDescent="0.3">
      <c r="A14">
        <v>13</v>
      </c>
      <c r="B14" t="s">
        <v>119</v>
      </c>
      <c r="C14" t="s">
        <v>118</v>
      </c>
      <c r="D14" t="s">
        <v>17</v>
      </c>
      <c r="E14" s="5">
        <v>44730</v>
      </c>
      <c r="F14" s="5" t="str">
        <f>TEXT(Table1[[#This Row],[Contact Date]],"dddd")</f>
        <v>Saturday</v>
      </c>
      <c r="G14" t="s">
        <v>47</v>
      </c>
      <c r="H14" t="s">
        <v>49</v>
      </c>
      <c r="I14" t="s">
        <v>64</v>
      </c>
      <c r="J14" t="s">
        <v>103</v>
      </c>
      <c r="K14">
        <v>2</v>
      </c>
    </row>
    <row r="15" spans="1:11" x14ac:dyDescent="0.3">
      <c r="A15">
        <v>14</v>
      </c>
      <c r="B15" t="s">
        <v>120</v>
      </c>
      <c r="C15" t="s">
        <v>119</v>
      </c>
      <c r="D15" t="s">
        <v>18</v>
      </c>
      <c r="E15" s="5">
        <v>44735</v>
      </c>
      <c r="F15" s="5" t="str">
        <f>TEXT(Table1[[#This Row],[Contact Date]],"dddd")</f>
        <v>Thursday</v>
      </c>
      <c r="G15" t="s">
        <v>48</v>
      </c>
      <c r="H15" t="s">
        <v>49</v>
      </c>
      <c r="I15" t="s">
        <v>65</v>
      </c>
      <c r="J15" t="s">
        <v>104</v>
      </c>
      <c r="K15">
        <v>3</v>
      </c>
    </row>
    <row r="16" spans="1:11" x14ac:dyDescent="0.3">
      <c r="A16">
        <v>15</v>
      </c>
      <c r="B16" t="s">
        <v>121</v>
      </c>
      <c r="C16" t="s">
        <v>120</v>
      </c>
      <c r="D16" t="s">
        <v>11</v>
      </c>
      <c r="E16" s="5">
        <v>44738</v>
      </c>
      <c r="F16" s="5" t="str">
        <f>TEXT(Table1[[#This Row],[Contact Date]],"dddd")</f>
        <v>Sunday</v>
      </c>
      <c r="G16" t="s">
        <v>50</v>
      </c>
      <c r="H16" t="s">
        <v>51</v>
      </c>
      <c r="I16" t="s">
        <v>66</v>
      </c>
      <c r="J16" t="s">
        <v>105</v>
      </c>
      <c r="K16">
        <v>10</v>
      </c>
    </row>
    <row r="17" spans="1:11" x14ac:dyDescent="0.3">
      <c r="A17">
        <v>16</v>
      </c>
      <c r="B17" t="s">
        <v>122</v>
      </c>
      <c r="C17" t="s">
        <v>121</v>
      </c>
      <c r="D17" t="s">
        <v>20</v>
      </c>
      <c r="E17" s="5">
        <v>44738</v>
      </c>
      <c r="F17" s="5" t="str">
        <f>TEXT(Table1[[#This Row],[Contact Date]],"dddd")</f>
        <v>Sunday</v>
      </c>
      <c r="G17" t="s">
        <v>47</v>
      </c>
      <c r="H17" t="s">
        <v>49</v>
      </c>
      <c r="I17" t="s">
        <v>67</v>
      </c>
      <c r="J17" t="s">
        <v>103</v>
      </c>
      <c r="K17">
        <v>3</v>
      </c>
    </row>
    <row r="18" spans="1:11" x14ac:dyDescent="0.3">
      <c r="A18">
        <v>17</v>
      </c>
      <c r="B18" t="s">
        <v>123</v>
      </c>
      <c r="C18" t="s">
        <v>122</v>
      </c>
      <c r="D18" t="s">
        <v>16</v>
      </c>
      <c r="E18" s="5">
        <v>44725</v>
      </c>
      <c r="F18" s="5" t="str">
        <f>TEXT(Table1[[#This Row],[Contact Date]],"dddd")</f>
        <v>Monday</v>
      </c>
      <c r="G18" t="s">
        <v>48</v>
      </c>
      <c r="H18" t="s">
        <v>49</v>
      </c>
      <c r="I18" t="s">
        <v>68</v>
      </c>
      <c r="J18" t="s">
        <v>104</v>
      </c>
      <c r="K18">
        <v>1</v>
      </c>
    </row>
    <row r="19" spans="1:11" x14ac:dyDescent="0.3">
      <c r="A19">
        <v>18</v>
      </c>
      <c r="B19" t="s">
        <v>124</v>
      </c>
      <c r="C19" t="s">
        <v>123</v>
      </c>
      <c r="D19" t="s">
        <v>10</v>
      </c>
      <c r="E19" s="5">
        <v>44730</v>
      </c>
      <c r="F19" s="5" t="str">
        <f>TEXT(Table1[[#This Row],[Contact Date]],"dddd")</f>
        <v>Saturday</v>
      </c>
      <c r="G19" t="s">
        <v>50</v>
      </c>
      <c r="H19" t="s">
        <v>49</v>
      </c>
      <c r="I19" t="s">
        <v>69</v>
      </c>
      <c r="J19" t="s">
        <v>105</v>
      </c>
      <c r="K19">
        <v>5</v>
      </c>
    </row>
    <row r="20" spans="1:11" x14ac:dyDescent="0.3">
      <c r="A20">
        <v>19</v>
      </c>
      <c r="B20" t="s">
        <v>125</v>
      </c>
      <c r="C20" t="s">
        <v>124</v>
      </c>
      <c r="D20" t="s">
        <v>21</v>
      </c>
      <c r="E20" s="5">
        <v>44738</v>
      </c>
      <c r="F20" s="5" t="str">
        <f>TEXT(Table1[[#This Row],[Contact Date]],"dddd")</f>
        <v>Sunday</v>
      </c>
      <c r="G20" t="s">
        <v>47</v>
      </c>
      <c r="H20" t="s">
        <v>49</v>
      </c>
      <c r="I20" t="s">
        <v>70</v>
      </c>
      <c r="J20" t="s">
        <v>103</v>
      </c>
      <c r="K20">
        <v>1</v>
      </c>
    </row>
    <row r="21" spans="1:11" x14ac:dyDescent="0.3">
      <c r="A21">
        <v>20</v>
      </c>
      <c r="B21" t="s">
        <v>126</v>
      </c>
      <c r="C21" t="s">
        <v>125</v>
      </c>
      <c r="D21" t="s">
        <v>22</v>
      </c>
      <c r="E21" s="5">
        <v>44730</v>
      </c>
      <c r="F21" s="5" t="str">
        <f>TEXT(Table1[[#This Row],[Contact Date]],"dddd")</f>
        <v>Saturday</v>
      </c>
      <c r="G21" t="s">
        <v>48</v>
      </c>
      <c r="H21" t="s">
        <v>49</v>
      </c>
      <c r="I21" t="s">
        <v>71</v>
      </c>
      <c r="J21" t="s">
        <v>104</v>
      </c>
      <c r="K21">
        <v>5</v>
      </c>
    </row>
    <row r="22" spans="1:11" x14ac:dyDescent="0.3">
      <c r="A22">
        <v>21</v>
      </c>
      <c r="B22" t="s">
        <v>127</v>
      </c>
      <c r="C22" t="s">
        <v>126</v>
      </c>
      <c r="D22" t="s">
        <v>23</v>
      </c>
      <c r="E22" s="5">
        <v>44738</v>
      </c>
      <c r="F22" s="5" t="str">
        <f>TEXT(Table1[[#This Row],[Contact Date]],"dddd")</f>
        <v>Sunday</v>
      </c>
      <c r="G22" t="s">
        <v>48</v>
      </c>
      <c r="H22" t="s">
        <v>51</v>
      </c>
      <c r="I22" t="s">
        <v>72</v>
      </c>
      <c r="J22" t="s">
        <v>105</v>
      </c>
      <c r="K22">
        <v>5</v>
      </c>
    </row>
    <row r="23" spans="1:11" x14ac:dyDescent="0.3">
      <c r="A23">
        <v>22</v>
      </c>
      <c r="B23" t="s">
        <v>128</v>
      </c>
      <c r="C23" t="s">
        <v>127</v>
      </c>
      <c r="D23" t="s">
        <v>24</v>
      </c>
      <c r="E23" s="5">
        <v>44734</v>
      </c>
      <c r="F23" s="5" t="str">
        <f>TEXT(Table1[[#This Row],[Contact Date]],"dddd")</f>
        <v>Wednesday</v>
      </c>
      <c r="G23" t="s">
        <v>47</v>
      </c>
      <c r="H23" t="s">
        <v>49</v>
      </c>
      <c r="I23" t="s">
        <v>73</v>
      </c>
      <c r="J23" t="s">
        <v>103</v>
      </c>
      <c r="K23">
        <v>3</v>
      </c>
    </row>
    <row r="24" spans="1:11" x14ac:dyDescent="0.3">
      <c r="A24">
        <v>23</v>
      </c>
      <c r="B24" t="s">
        <v>129</v>
      </c>
      <c r="C24" t="s">
        <v>128</v>
      </c>
      <c r="D24" t="s">
        <v>25</v>
      </c>
      <c r="E24" s="5">
        <v>44729</v>
      </c>
      <c r="F24" s="5" t="str">
        <f>TEXT(Table1[[#This Row],[Contact Date]],"dddd")</f>
        <v>Friday</v>
      </c>
      <c r="G24" t="s">
        <v>48</v>
      </c>
      <c r="H24" t="s">
        <v>49</v>
      </c>
      <c r="I24" t="s">
        <v>74</v>
      </c>
      <c r="J24" t="s">
        <v>104</v>
      </c>
      <c r="K24">
        <v>3</v>
      </c>
    </row>
    <row r="25" spans="1:11" x14ac:dyDescent="0.3">
      <c r="A25">
        <v>24</v>
      </c>
      <c r="B25" t="s">
        <v>130</v>
      </c>
      <c r="C25" t="s">
        <v>129</v>
      </c>
      <c r="D25" t="s">
        <v>26</v>
      </c>
      <c r="E25" s="5">
        <v>44730</v>
      </c>
      <c r="F25" s="5" t="str">
        <f>TEXT(Table1[[#This Row],[Contact Date]],"dddd")</f>
        <v>Saturday</v>
      </c>
      <c r="G25" t="s">
        <v>50</v>
      </c>
      <c r="H25" t="s">
        <v>49</v>
      </c>
      <c r="I25" t="s">
        <v>75</v>
      </c>
      <c r="J25" t="s">
        <v>105</v>
      </c>
      <c r="K25">
        <v>7</v>
      </c>
    </row>
    <row r="26" spans="1:11" x14ac:dyDescent="0.3">
      <c r="A26">
        <v>25</v>
      </c>
      <c r="B26" t="s">
        <v>131</v>
      </c>
      <c r="C26" t="s">
        <v>130</v>
      </c>
      <c r="D26" t="s">
        <v>27</v>
      </c>
      <c r="E26" s="5">
        <v>44728</v>
      </c>
      <c r="F26" s="5" t="str">
        <f>TEXT(Table1[[#This Row],[Contact Date]],"dddd")</f>
        <v>Thursday</v>
      </c>
      <c r="G26" t="s">
        <v>47</v>
      </c>
      <c r="H26" t="s">
        <v>49</v>
      </c>
      <c r="I26" t="s">
        <v>76</v>
      </c>
      <c r="J26" t="s">
        <v>103</v>
      </c>
      <c r="K26">
        <v>4</v>
      </c>
    </row>
    <row r="27" spans="1:11" x14ac:dyDescent="0.3">
      <c r="A27">
        <v>26</v>
      </c>
      <c r="B27" t="s">
        <v>132</v>
      </c>
      <c r="C27" t="s">
        <v>131</v>
      </c>
      <c r="D27" t="s">
        <v>28</v>
      </c>
      <c r="E27" s="5">
        <v>44735</v>
      </c>
      <c r="F27" s="5" t="str">
        <f>TEXT(Table1[[#This Row],[Contact Date]],"dddd")</f>
        <v>Thursday</v>
      </c>
      <c r="G27" t="s">
        <v>48</v>
      </c>
      <c r="H27" t="s">
        <v>49</v>
      </c>
      <c r="I27" t="s">
        <v>77</v>
      </c>
      <c r="J27" t="s">
        <v>104</v>
      </c>
      <c r="K27">
        <v>3</v>
      </c>
    </row>
    <row r="28" spans="1:11" x14ac:dyDescent="0.3">
      <c r="A28">
        <v>27</v>
      </c>
      <c r="B28" t="s">
        <v>138</v>
      </c>
      <c r="C28" t="s">
        <v>132</v>
      </c>
      <c r="D28" t="s">
        <v>29</v>
      </c>
      <c r="E28" s="5">
        <v>44738</v>
      </c>
      <c r="F28" s="5" t="str">
        <f>TEXT(Table1[[#This Row],[Contact Date]],"dddd")</f>
        <v>Sunday</v>
      </c>
      <c r="G28" t="s">
        <v>50</v>
      </c>
      <c r="H28" t="s">
        <v>51</v>
      </c>
      <c r="I28" t="s">
        <v>78</v>
      </c>
      <c r="J28" t="s">
        <v>105</v>
      </c>
      <c r="K28">
        <v>8</v>
      </c>
    </row>
    <row r="29" spans="1:11" x14ac:dyDescent="0.3">
      <c r="A29">
        <v>28</v>
      </c>
      <c r="B29" t="s">
        <v>133</v>
      </c>
      <c r="C29" t="s">
        <v>1126</v>
      </c>
      <c r="D29" t="s">
        <v>30</v>
      </c>
      <c r="E29" s="5">
        <v>44738</v>
      </c>
      <c r="F29" s="5" t="str">
        <f>TEXT(Table1[[#This Row],[Contact Date]],"dddd")</f>
        <v>Sunday</v>
      </c>
      <c r="G29" t="s">
        <v>47</v>
      </c>
      <c r="H29" t="s">
        <v>49</v>
      </c>
      <c r="I29" t="s">
        <v>79</v>
      </c>
      <c r="J29" t="s">
        <v>103</v>
      </c>
      <c r="K29">
        <v>2</v>
      </c>
    </row>
    <row r="30" spans="1:11" x14ac:dyDescent="0.3">
      <c r="A30">
        <v>29</v>
      </c>
      <c r="B30" t="s">
        <v>134</v>
      </c>
      <c r="C30" t="s">
        <v>133</v>
      </c>
      <c r="D30" t="s">
        <v>31</v>
      </c>
      <c r="E30" s="5">
        <v>44734</v>
      </c>
      <c r="F30" s="5" t="str">
        <f>TEXT(Table1[[#This Row],[Contact Date]],"dddd")</f>
        <v>Wednesday</v>
      </c>
      <c r="G30" t="s">
        <v>48</v>
      </c>
      <c r="H30" t="s">
        <v>49</v>
      </c>
      <c r="I30" t="s">
        <v>80</v>
      </c>
      <c r="J30" t="s">
        <v>104</v>
      </c>
      <c r="K30">
        <v>9</v>
      </c>
    </row>
    <row r="31" spans="1:11" x14ac:dyDescent="0.3">
      <c r="A31">
        <v>30</v>
      </c>
      <c r="B31" t="s">
        <v>135</v>
      </c>
      <c r="C31" t="s">
        <v>134</v>
      </c>
      <c r="D31" t="s">
        <v>32</v>
      </c>
      <c r="E31" s="5">
        <v>44727</v>
      </c>
      <c r="F31" s="5" t="str">
        <f>TEXT(Table1[[#This Row],[Contact Date]],"dddd")</f>
        <v>Wednesday</v>
      </c>
      <c r="G31" t="s">
        <v>50</v>
      </c>
      <c r="H31" t="s">
        <v>49</v>
      </c>
      <c r="I31" t="s">
        <v>81</v>
      </c>
      <c r="J31" t="s">
        <v>105</v>
      </c>
      <c r="K31">
        <v>6</v>
      </c>
    </row>
    <row r="32" spans="1:11" x14ac:dyDescent="0.3">
      <c r="A32">
        <v>31</v>
      </c>
      <c r="B32" t="s">
        <v>136</v>
      </c>
      <c r="C32" t="s">
        <v>135</v>
      </c>
      <c r="D32" t="s">
        <v>33</v>
      </c>
      <c r="E32" s="5">
        <v>44729</v>
      </c>
      <c r="F32" s="5" t="str">
        <f>TEXT(Table1[[#This Row],[Contact Date]],"dddd")</f>
        <v>Friday</v>
      </c>
      <c r="G32" t="s">
        <v>47</v>
      </c>
      <c r="H32" t="s">
        <v>49</v>
      </c>
      <c r="I32" t="s">
        <v>82</v>
      </c>
      <c r="J32" t="s">
        <v>103</v>
      </c>
      <c r="K32">
        <v>7</v>
      </c>
    </row>
    <row r="33" spans="1:11" x14ac:dyDescent="0.3">
      <c r="A33">
        <v>32</v>
      </c>
      <c r="B33" t="s">
        <v>137</v>
      </c>
      <c r="C33" t="s">
        <v>136</v>
      </c>
      <c r="D33" t="s">
        <v>34</v>
      </c>
      <c r="E33" s="5">
        <v>44726</v>
      </c>
      <c r="F33" s="5" t="str">
        <f>TEXT(Table1[[#This Row],[Contact Date]],"dddd")</f>
        <v>Tuesday</v>
      </c>
      <c r="G33" t="s">
        <v>48</v>
      </c>
      <c r="H33" t="s">
        <v>49</v>
      </c>
      <c r="I33" t="s">
        <v>83</v>
      </c>
      <c r="J33" t="s">
        <v>104</v>
      </c>
      <c r="K33">
        <v>9</v>
      </c>
    </row>
    <row r="34" spans="1:11" x14ac:dyDescent="0.3">
      <c r="A34">
        <v>33</v>
      </c>
      <c r="B34" t="s">
        <v>139</v>
      </c>
      <c r="C34" t="s">
        <v>137</v>
      </c>
      <c r="D34" t="s">
        <v>18</v>
      </c>
      <c r="E34" s="5">
        <v>44733</v>
      </c>
      <c r="F34" s="5" t="str">
        <f>TEXT(Table1[[#This Row],[Contact Date]],"dddd")</f>
        <v>Tuesday</v>
      </c>
      <c r="G34" t="s">
        <v>48</v>
      </c>
      <c r="H34" t="s">
        <v>51</v>
      </c>
      <c r="I34" t="s">
        <v>84</v>
      </c>
      <c r="J34" t="s">
        <v>105</v>
      </c>
      <c r="K34">
        <v>2</v>
      </c>
    </row>
    <row r="35" spans="1:11" x14ac:dyDescent="0.3">
      <c r="A35">
        <v>34</v>
      </c>
      <c r="B35" t="s">
        <v>140</v>
      </c>
      <c r="C35" t="s">
        <v>1127</v>
      </c>
      <c r="D35" t="s">
        <v>25</v>
      </c>
      <c r="E35" s="5">
        <v>44730</v>
      </c>
      <c r="F35" s="5" t="str">
        <f>TEXT(Table1[[#This Row],[Contact Date]],"dddd")</f>
        <v>Saturday</v>
      </c>
      <c r="G35" t="s">
        <v>47</v>
      </c>
      <c r="H35" t="s">
        <v>49</v>
      </c>
      <c r="I35" t="s">
        <v>85</v>
      </c>
      <c r="J35" t="s">
        <v>103</v>
      </c>
      <c r="K35">
        <v>9</v>
      </c>
    </row>
    <row r="36" spans="1:11" x14ac:dyDescent="0.3">
      <c r="A36">
        <v>35</v>
      </c>
      <c r="B36" t="s">
        <v>141</v>
      </c>
      <c r="C36" t="s">
        <v>138</v>
      </c>
      <c r="D36" t="s">
        <v>30</v>
      </c>
      <c r="E36" s="5">
        <v>44736</v>
      </c>
      <c r="F36" s="5" t="str">
        <f>TEXT(Table1[[#This Row],[Contact Date]],"dddd")</f>
        <v>Friday</v>
      </c>
      <c r="G36" t="s">
        <v>48</v>
      </c>
      <c r="H36" t="s">
        <v>49</v>
      </c>
      <c r="I36" t="s">
        <v>86</v>
      </c>
      <c r="J36" t="s">
        <v>104</v>
      </c>
      <c r="K36">
        <v>10</v>
      </c>
    </row>
    <row r="37" spans="1:11" x14ac:dyDescent="0.3">
      <c r="A37">
        <v>36</v>
      </c>
      <c r="B37" t="s">
        <v>142</v>
      </c>
      <c r="C37" t="s">
        <v>139</v>
      </c>
      <c r="D37" t="s">
        <v>10</v>
      </c>
      <c r="E37" s="5">
        <v>44732</v>
      </c>
      <c r="F37" s="5" t="str">
        <f>TEXT(Table1[[#This Row],[Contact Date]],"dddd")</f>
        <v>Monday</v>
      </c>
      <c r="G37" t="s">
        <v>50</v>
      </c>
      <c r="H37" t="s">
        <v>49</v>
      </c>
      <c r="I37" t="s">
        <v>87</v>
      </c>
      <c r="J37" t="s">
        <v>105</v>
      </c>
      <c r="K37">
        <v>1</v>
      </c>
    </row>
    <row r="38" spans="1:11" x14ac:dyDescent="0.3">
      <c r="A38">
        <v>37</v>
      </c>
      <c r="B38" t="s">
        <v>143</v>
      </c>
      <c r="C38" t="s">
        <v>140</v>
      </c>
      <c r="D38" t="s">
        <v>20</v>
      </c>
      <c r="E38" s="5">
        <v>44732</v>
      </c>
      <c r="F38" s="5" t="str">
        <f>TEXT(Table1[[#This Row],[Contact Date]],"dddd")</f>
        <v>Monday</v>
      </c>
      <c r="G38" t="s">
        <v>47</v>
      </c>
      <c r="H38" t="s">
        <v>49</v>
      </c>
      <c r="I38" t="s">
        <v>88</v>
      </c>
      <c r="J38" t="s">
        <v>103</v>
      </c>
      <c r="K38">
        <v>1</v>
      </c>
    </row>
    <row r="39" spans="1:11" x14ac:dyDescent="0.3">
      <c r="A39">
        <v>38</v>
      </c>
      <c r="B39" t="s">
        <v>144</v>
      </c>
      <c r="C39" t="s">
        <v>141</v>
      </c>
      <c r="D39" t="s">
        <v>32</v>
      </c>
      <c r="E39" s="5">
        <v>44731</v>
      </c>
      <c r="F39" s="5" t="str">
        <f>TEXT(Table1[[#This Row],[Contact Date]],"dddd")</f>
        <v>Sunday</v>
      </c>
      <c r="G39" t="s">
        <v>48</v>
      </c>
      <c r="H39" t="s">
        <v>49</v>
      </c>
      <c r="I39" t="s">
        <v>89</v>
      </c>
      <c r="J39" t="s">
        <v>104</v>
      </c>
      <c r="K39">
        <v>10</v>
      </c>
    </row>
    <row r="40" spans="1:11" x14ac:dyDescent="0.3">
      <c r="A40">
        <v>39</v>
      </c>
      <c r="B40" t="s">
        <v>145</v>
      </c>
      <c r="C40" t="s">
        <v>1128</v>
      </c>
      <c r="D40" t="s">
        <v>33</v>
      </c>
      <c r="E40" s="5">
        <v>44735</v>
      </c>
      <c r="F40" s="5" t="str">
        <f>TEXT(Table1[[#This Row],[Contact Date]],"dddd")</f>
        <v>Thursday</v>
      </c>
      <c r="G40" t="s">
        <v>48</v>
      </c>
      <c r="H40" t="s">
        <v>51</v>
      </c>
      <c r="I40" t="s">
        <v>90</v>
      </c>
      <c r="J40" t="s">
        <v>105</v>
      </c>
      <c r="K40">
        <v>4</v>
      </c>
    </row>
    <row r="41" spans="1:11" x14ac:dyDescent="0.3">
      <c r="A41">
        <v>40</v>
      </c>
      <c r="B41" t="s">
        <v>146</v>
      </c>
      <c r="C41" t="s">
        <v>142</v>
      </c>
      <c r="D41" t="s">
        <v>35</v>
      </c>
      <c r="E41" s="5">
        <v>44728</v>
      </c>
      <c r="F41" s="5" t="str">
        <f>TEXT(Table1[[#This Row],[Contact Date]],"dddd")</f>
        <v>Thursday</v>
      </c>
      <c r="G41" t="s">
        <v>47</v>
      </c>
      <c r="H41" t="s">
        <v>49</v>
      </c>
      <c r="I41" t="s">
        <v>91</v>
      </c>
      <c r="J41" t="s">
        <v>103</v>
      </c>
      <c r="K41">
        <v>7</v>
      </c>
    </row>
    <row r="42" spans="1:11" x14ac:dyDescent="0.3">
      <c r="A42">
        <v>41</v>
      </c>
      <c r="B42" t="s">
        <v>147</v>
      </c>
      <c r="C42" t="s">
        <v>143</v>
      </c>
      <c r="D42" t="s">
        <v>15</v>
      </c>
      <c r="E42" s="5">
        <v>44727</v>
      </c>
      <c r="F42" s="5" t="str">
        <f>TEXT(Table1[[#This Row],[Contact Date]],"dddd")</f>
        <v>Wednesday</v>
      </c>
      <c r="G42" t="s">
        <v>48</v>
      </c>
      <c r="H42" t="s">
        <v>49</v>
      </c>
      <c r="I42" t="s">
        <v>92</v>
      </c>
      <c r="J42" t="s">
        <v>104</v>
      </c>
      <c r="K42">
        <v>3</v>
      </c>
    </row>
    <row r="43" spans="1:11" x14ac:dyDescent="0.3">
      <c r="A43">
        <v>42</v>
      </c>
      <c r="B43" t="s">
        <v>148</v>
      </c>
      <c r="C43" t="s">
        <v>144</v>
      </c>
      <c r="D43" t="s">
        <v>37</v>
      </c>
      <c r="E43" s="5">
        <v>44731</v>
      </c>
      <c r="F43" s="5" t="str">
        <f>TEXT(Table1[[#This Row],[Contact Date]],"dddd")</f>
        <v>Sunday</v>
      </c>
      <c r="G43" t="s">
        <v>50</v>
      </c>
      <c r="H43" t="s">
        <v>49</v>
      </c>
      <c r="I43" t="s">
        <v>93</v>
      </c>
      <c r="J43" t="s">
        <v>105</v>
      </c>
      <c r="K43">
        <v>6</v>
      </c>
    </row>
    <row r="44" spans="1:11" x14ac:dyDescent="0.3">
      <c r="A44">
        <v>43</v>
      </c>
      <c r="B44" t="s">
        <v>149</v>
      </c>
      <c r="C44" t="s">
        <v>145</v>
      </c>
      <c r="D44" t="s">
        <v>38</v>
      </c>
      <c r="E44" s="5">
        <v>44732</v>
      </c>
      <c r="F44" s="5" t="str">
        <f>TEXT(Table1[[#This Row],[Contact Date]],"dddd")</f>
        <v>Monday</v>
      </c>
      <c r="G44" t="s">
        <v>47</v>
      </c>
      <c r="H44" t="s">
        <v>49</v>
      </c>
      <c r="I44" t="s">
        <v>94</v>
      </c>
      <c r="J44" t="s">
        <v>103</v>
      </c>
      <c r="K44">
        <v>6</v>
      </c>
    </row>
    <row r="45" spans="1:11" x14ac:dyDescent="0.3">
      <c r="A45">
        <v>44</v>
      </c>
      <c r="B45" t="s">
        <v>150</v>
      </c>
      <c r="C45" t="s">
        <v>146</v>
      </c>
      <c r="D45" t="s">
        <v>39</v>
      </c>
      <c r="E45" s="5">
        <v>44738</v>
      </c>
      <c r="F45" s="5" t="str">
        <f>TEXT(Table1[[#This Row],[Contact Date]],"dddd")</f>
        <v>Sunday</v>
      </c>
      <c r="G45" t="s">
        <v>48</v>
      </c>
      <c r="H45" t="s">
        <v>49</v>
      </c>
      <c r="I45" t="s">
        <v>95</v>
      </c>
      <c r="J45" t="s">
        <v>104</v>
      </c>
      <c r="K45">
        <v>5</v>
      </c>
    </row>
    <row r="46" spans="1:11" x14ac:dyDescent="0.3">
      <c r="A46">
        <v>45</v>
      </c>
      <c r="B46" t="s">
        <v>151</v>
      </c>
      <c r="C46" t="s">
        <v>147</v>
      </c>
      <c r="D46" t="s">
        <v>40</v>
      </c>
      <c r="E46" s="5">
        <v>44730</v>
      </c>
      <c r="F46" s="5" t="str">
        <f>TEXT(Table1[[#This Row],[Contact Date]],"dddd")</f>
        <v>Saturday</v>
      </c>
      <c r="G46" t="s">
        <v>50</v>
      </c>
      <c r="H46" t="s">
        <v>51</v>
      </c>
      <c r="I46" t="s">
        <v>96</v>
      </c>
      <c r="J46" t="s">
        <v>105</v>
      </c>
      <c r="K46">
        <v>1</v>
      </c>
    </row>
    <row r="47" spans="1:11" x14ac:dyDescent="0.3">
      <c r="A47">
        <v>46</v>
      </c>
      <c r="B47" t="s">
        <v>152</v>
      </c>
      <c r="C47" t="s">
        <v>148</v>
      </c>
      <c r="D47" t="s">
        <v>41</v>
      </c>
      <c r="E47" s="5">
        <v>44736</v>
      </c>
      <c r="F47" s="5" t="str">
        <f>TEXT(Table1[[#This Row],[Contact Date]],"dddd")</f>
        <v>Friday</v>
      </c>
      <c r="G47" t="s">
        <v>47</v>
      </c>
      <c r="H47" t="s">
        <v>49</v>
      </c>
      <c r="I47" t="s">
        <v>97</v>
      </c>
      <c r="J47" t="s">
        <v>103</v>
      </c>
      <c r="K47">
        <v>9</v>
      </c>
    </row>
    <row r="48" spans="1:11" x14ac:dyDescent="0.3">
      <c r="A48">
        <v>47</v>
      </c>
      <c r="B48" t="s">
        <v>175</v>
      </c>
      <c r="C48" t="s">
        <v>149</v>
      </c>
      <c r="D48" t="s">
        <v>42</v>
      </c>
      <c r="E48" s="5">
        <v>44733</v>
      </c>
      <c r="F48" s="5" t="str">
        <f>TEXT(Table1[[#This Row],[Contact Date]],"dddd")</f>
        <v>Tuesday</v>
      </c>
      <c r="G48" t="s">
        <v>48</v>
      </c>
      <c r="H48" t="s">
        <v>49</v>
      </c>
      <c r="I48" t="s">
        <v>98</v>
      </c>
      <c r="J48" t="s">
        <v>104</v>
      </c>
      <c r="K48">
        <v>3</v>
      </c>
    </row>
    <row r="49" spans="1:11" x14ac:dyDescent="0.3">
      <c r="A49">
        <v>48</v>
      </c>
      <c r="B49" t="s">
        <v>176</v>
      </c>
      <c r="C49" t="s">
        <v>150</v>
      </c>
      <c r="D49" t="s">
        <v>43</v>
      </c>
      <c r="E49" s="5">
        <v>44746</v>
      </c>
      <c r="F49" s="5" t="str">
        <f>TEXT(Table1[[#This Row],[Contact Date]],"dddd")</f>
        <v>Monday</v>
      </c>
      <c r="G49" t="s">
        <v>48</v>
      </c>
      <c r="H49" t="s">
        <v>49</v>
      </c>
      <c r="I49" t="s">
        <v>99</v>
      </c>
      <c r="J49" t="s">
        <v>105</v>
      </c>
      <c r="K49">
        <v>4</v>
      </c>
    </row>
    <row r="50" spans="1:11" x14ac:dyDescent="0.3">
      <c r="A50">
        <v>49</v>
      </c>
      <c r="B50" t="s">
        <v>177</v>
      </c>
      <c r="C50" t="s">
        <v>151</v>
      </c>
      <c r="D50" t="s">
        <v>44</v>
      </c>
      <c r="E50" s="5">
        <v>44755</v>
      </c>
      <c r="F50" s="5" t="str">
        <f>TEXT(Table1[[#This Row],[Contact Date]],"dddd")</f>
        <v>Wednesday</v>
      </c>
      <c r="G50" t="s">
        <v>47</v>
      </c>
      <c r="H50" t="s">
        <v>49</v>
      </c>
      <c r="I50" t="s">
        <v>100</v>
      </c>
      <c r="J50" t="s">
        <v>103</v>
      </c>
      <c r="K50">
        <v>8</v>
      </c>
    </row>
    <row r="51" spans="1:11" x14ac:dyDescent="0.3">
      <c r="A51">
        <v>50</v>
      </c>
      <c r="B51" t="s">
        <v>178</v>
      </c>
      <c r="C51" t="s">
        <v>152</v>
      </c>
      <c r="D51" t="s">
        <v>19</v>
      </c>
      <c r="E51" s="5">
        <v>44755</v>
      </c>
      <c r="F51" s="5" t="str">
        <f>TEXT(Table1[[#This Row],[Contact Date]],"dddd")</f>
        <v>Wednesday</v>
      </c>
      <c r="G51" t="s">
        <v>48</v>
      </c>
      <c r="H51" t="s">
        <v>49</v>
      </c>
      <c r="I51" t="s">
        <v>101</v>
      </c>
      <c r="J51" t="s">
        <v>103</v>
      </c>
      <c r="K51">
        <v>6</v>
      </c>
    </row>
    <row r="52" spans="1:11" x14ac:dyDescent="0.3">
      <c r="A52">
        <v>51</v>
      </c>
      <c r="B52" t="s">
        <v>179</v>
      </c>
      <c r="C52" t="s">
        <v>175</v>
      </c>
      <c r="D52" t="s">
        <v>6</v>
      </c>
      <c r="E52" s="5">
        <v>44727</v>
      </c>
      <c r="F52" s="5" t="str">
        <f>TEXT(Table1[[#This Row],[Contact Date]],"dddd")</f>
        <v>Wednesday</v>
      </c>
      <c r="G52" t="s">
        <v>47</v>
      </c>
      <c r="H52" t="s">
        <v>49</v>
      </c>
      <c r="I52" t="s">
        <v>925</v>
      </c>
      <c r="J52" t="s">
        <v>103</v>
      </c>
      <c r="K52">
        <v>9</v>
      </c>
    </row>
    <row r="53" spans="1:11" x14ac:dyDescent="0.3">
      <c r="A53">
        <v>52</v>
      </c>
      <c r="B53" t="s">
        <v>180</v>
      </c>
      <c r="C53" t="s">
        <v>176</v>
      </c>
      <c r="D53" t="s">
        <v>7</v>
      </c>
      <c r="E53" s="5">
        <v>44746</v>
      </c>
      <c r="F53" s="5" t="str">
        <f>TEXT(Table1[[#This Row],[Contact Date]],"dddd")</f>
        <v>Monday</v>
      </c>
      <c r="G53" t="s">
        <v>48</v>
      </c>
      <c r="H53" t="s">
        <v>49</v>
      </c>
      <c r="I53" t="s">
        <v>926</v>
      </c>
      <c r="J53" t="s">
        <v>104</v>
      </c>
      <c r="K53">
        <v>7</v>
      </c>
    </row>
    <row r="54" spans="1:11" x14ac:dyDescent="0.3">
      <c r="A54">
        <v>53</v>
      </c>
      <c r="B54" t="s">
        <v>181</v>
      </c>
      <c r="C54" t="s">
        <v>177</v>
      </c>
      <c r="D54" t="s">
        <v>8</v>
      </c>
      <c r="E54" s="5">
        <v>44740</v>
      </c>
      <c r="F54" s="5" t="str">
        <f>TEXT(Table1[[#This Row],[Contact Date]],"dddd")</f>
        <v>Tuesday</v>
      </c>
      <c r="G54" t="s">
        <v>50</v>
      </c>
      <c r="H54" t="s">
        <v>51</v>
      </c>
      <c r="I54" t="s">
        <v>927</v>
      </c>
      <c r="J54" t="s">
        <v>105</v>
      </c>
      <c r="K54">
        <v>8</v>
      </c>
    </row>
    <row r="55" spans="1:11" x14ac:dyDescent="0.3">
      <c r="A55">
        <v>54</v>
      </c>
      <c r="B55" t="s">
        <v>182</v>
      </c>
      <c r="C55" t="s">
        <v>178</v>
      </c>
      <c r="D55" t="s">
        <v>9</v>
      </c>
      <c r="E55" s="5">
        <v>44743</v>
      </c>
      <c r="F55" s="5" t="str">
        <f>TEXT(Table1[[#This Row],[Contact Date]],"dddd")</f>
        <v>Friday</v>
      </c>
      <c r="G55" t="s">
        <v>47</v>
      </c>
      <c r="H55" t="s">
        <v>49</v>
      </c>
      <c r="I55" t="s">
        <v>928</v>
      </c>
      <c r="J55" t="s">
        <v>103</v>
      </c>
      <c r="K55">
        <v>6</v>
      </c>
    </row>
    <row r="56" spans="1:11" x14ac:dyDescent="0.3">
      <c r="A56">
        <v>55</v>
      </c>
      <c r="B56" t="s">
        <v>183</v>
      </c>
      <c r="C56" t="s">
        <v>179</v>
      </c>
      <c r="D56" t="s">
        <v>10</v>
      </c>
      <c r="E56" s="5">
        <v>44737</v>
      </c>
      <c r="F56" s="5" t="str">
        <f>TEXT(Table1[[#This Row],[Contact Date]],"dddd")</f>
        <v>Saturday</v>
      </c>
      <c r="G56" t="s">
        <v>48</v>
      </c>
      <c r="H56" t="s">
        <v>49</v>
      </c>
      <c r="I56" t="s">
        <v>929</v>
      </c>
      <c r="J56" t="s">
        <v>104</v>
      </c>
      <c r="K56">
        <v>2</v>
      </c>
    </row>
    <row r="57" spans="1:11" x14ac:dyDescent="0.3">
      <c r="A57">
        <v>56</v>
      </c>
      <c r="B57" t="s">
        <v>184</v>
      </c>
      <c r="C57" t="s">
        <v>180</v>
      </c>
      <c r="D57" t="s">
        <v>11</v>
      </c>
      <c r="E57" s="5">
        <v>44757</v>
      </c>
      <c r="F57" s="5" t="str">
        <f>TEXT(Table1[[#This Row],[Contact Date]],"dddd")</f>
        <v>Friday</v>
      </c>
      <c r="G57" t="s">
        <v>48</v>
      </c>
      <c r="H57" t="s">
        <v>49</v>
      </c>
      <c r="I57" t="s">
        <v>930</v>
      </c>
      <c r="J57" t="s">
        <v>105</v>
      </c>
      <c r="K57">
        <v>4</v>
      </c>
    </row>
    <row r="58" spans="1:11" x14ac:dyDescent="0.3">
      <c r="A58">
        <v>57</v>
      </c>
      <c r="B58" t="s">
        <v>185</v>
      </c>
      <c r="C58" t="s">
        <v>181</v>
      </c>
      <c r="D58" t="s">
        <v>12</v>
      </c>
      <c r="E58" s="5">
        <v>44745</v>
      </c>
      <c r="F58" s="5" t="str">
        <f>TEXT(Table1[[#This Row],[Contact Date]],"dddd")</f>
        <v>Sunday</v>
      </c>
      <c r="G58" t="s">
        <v>47</v>
      </c>
      <c r="H58" t="s">
        <v>49</v>
      </c>
      <c r="I58" t="s">
        <v>931</v>
      </c>
      <c r="J58" t="s">
        <v>103</v>
      </c>
      <c r="K58">
        <v>1</v>
      </c>
    </row>
    <row r="59" spans="1:11" x14ac:dyDescent="0.3">
      <c r="A59">
        <v>58</v>
      </c>
      <c r="B59" t="s">
        <v>186</v>
      </c>
      <c r="C59" t="s">
        <v>182</v>
      </c>
      <c r="D59" t="s">
        <v>12</v>
      </c>
      <c r="E59" s="5">
        <v>44760</v>
      </c>
      <c r="F59" s="5" t="str">
        <f>TEXT(Table1[[#This Row],[Contact Date]],"dddd")</f>
        <v>Monday</v>
      </c>
      <c r="G59" t="s">
        <v>48</v>
      </c>
      <c r="H59" t="s">
        <v>49</v>
      </c>
      <c r="I59" t="s">
        <v>932</v>
      </c>
      <c r="J59" t="s">
        <v>104</v>
      </c>
      <c r="K59">
        <v>9</v>
      </c>
    </row>
    <row r="60" spans="1:11" x14ac:dyDescent="0.3">
      <c r="A60">
        <v>59</v>
      </c>
      <c r="B60" t="s">
        <v>187</v>
      </c>
      <c r="C60" t="s">
        <v>183</v>
      </c>
      <c r="D60" t="s">
        <v>13</v>
      </c>
      <c r="E60" s="5">
        <v>44750</v>
      </c>
      <c r="F60" s="5" t="str">
        <f>TEXT(Table1[[#This Row],[Contact Date]],"dddd")</f>
        <v>Friday</v>
      </c>
      <c r="G60" t="s">
        <v>47</v>
      </c>
      <c r="H60" t="s">
        <v>51</v>
      </c>
      <c r="I60" t="s">
        <v>933</v>
      </c>
      <c r="J60" t="s">
        <v>105</v>
      </c>
      <c r="K60">
        <v>6</v>
      </c>
    </row>
    <row r="61" spans="1:11" x14ac:dyDescent="0.3">
      <c r="A61">
        <v>60</v>
      </c>
      <c r="B61" t="s">
        <v>188</v>
      </c>
      <c r="C61" t="s">
        <v>184</v>
      </c>
      <c r="D61" t="s">
        <v>14</v>
      </c>
      <c r="E61" s="5">
        <v>44742</v>
      </c>
      <c r="F61" s="5" t="str">
        <f>TEXT(Table1[[#This Row],[Contact Date]],"dddd")</f>
        <v>Thursday</v>
      </c>
      <c r="G61" t="s">
        <v>48</v>
      </c>
      <c r="H61" t="s">
        <v>49</v>
      </c>
      <c r="I61" t="s">
        <v>934</v>
      </c>
      <c r="J61" t="s">
        <v>103</v>
      </c>
      <c r="K61">
        <v>9</v>
      </c>
    </row>
    <row r="62" spans="1:11" x14ac:dyDescent="0.3">
      <c r="A62">
        <v>61</v>
      </c>
      <c r="B62" t="s">
        <v>189</v>
      </c>
      <c r="C62" t="s">
        <v>185</v>
      </c>
      <c r="D62" t="s">
        <v>15</v>
      </c>
      <c r="E62" s="5">
        <v>44754</v>
      </c>
      <c r="F62" s="5" t="str">
        <f>TEXT(Table1[[#This Row],[Contact Date]],"dddd")</f>
        <v>Tuesday</v>
      </c>
      <c r="G62" t="s">
        <v>48</v>
      </c>
      <c r="H62" t="s">
        <v>49</v>
      </c>
      <c r="I62" t="s">
        <v>935</v>
      </c>
      <c r="J62" t="s">
        <v>104</v>
      </c>
      <c r="K62">
        <v>9</v>
      </c>
    </row>
    <row r="63" spans="1:11" x14ac:dyDescent="0.3">
      <c r="A63">
        <v>62</v>
      </c>
      <c r="B63" t="s">
        <v>190</v>
      </c>
      <c r="C63" t="s">
        <v>186</v>
      </c>
      <c r="D63" t="s">
        <v>16</v>
      </c>
      <c r="E63" s="5">
        <v>44746</v>
      </c>
      <c r="F63" s="5" t="str">
        <f>TEXT(Table1[[#This Row],[Contact Date]],"dddd")</f>
        <v>Monday</v>
      </c>
      <c r="G63" t="s">
        <v>47</v>
      </c>
      <c r="H63" t="s">
        <v>49</v>
      </c>
      <c r="I63" t="s">
        <v>936</v>
      </c>
      <c r="J63" t="s">
        <v>105</v>
      </c>
      <c r="K63">
        <v>3</v>
      </c>
    </row>
    <row r="64" spans="1:11" x14ac:dyDescent="0.3">
      <c r="A64">
        <v>63</v>
      </c>
      <c r="B64" t="s">
        <v>191</v>
      </c>
      <c r="C64" t="s">
        <v>187</v>
      </c>
      <c r="D64" t="s">
        <v>17</v>
      </c>
      <c r="E64" s="5">
        <v>44752</v>
      </c>
      <c r="F64" s="5" t="str">
        <f>TEXT(Table1[[#This Row],[Contact Date]],"dddd")</f>
        <v>Sunday</v>
      </c>
      <c r="G64" t="s">
        <v>48</v>
      </c>
      <c r="H64" t="s">
        <v>49</v>
      </c>
      <c r="I64" t="s">
        <v>937</v>
      </c>
      <c r="J64" t="s">
        <v>103</v>
      </c>
      <c r="K64">
        <v>2</v>
      </c>
    </row>
    <row r="65" spans="1:11" x14ac:dyDescent="0.3">
      <c r="A65">
        <v>64</v>
      </c>
      <c r="B65" t="s">
        <v>192</v>
      </c>
      <c r="C65" t="s">
        <v>188</v>
      </c>
      <c r="D65" t="s">
        <v>18</v>
      </c>
      <c r="E65" s="5">
        <v>44725</v>
      </c>
      <c r="F65" s="5" t="str">
        <f>TEXT(Table1[[#This Row],[Contact Date]],"dddd")</f>
        <v>Monday</v>
      </c>
      <c r="G65" t="s">
        <v>48</v>
      </c>
      <c r="H65" t="s">
        <v>49</v>
      </c>
      <c r="I65" t="s">
        <v>938</v>
      </c>
      <c r="J65" t="s">
        <v>104</v>
      </c>
      <c r="K65">
        <v>3</v>
      </c>
    </row>
    <row r="66" spans="1:11" x14ac:dyDescent="0.3">
      <c r="A66">
        <v>65</v>
      </c>
      <c r="B66" t="s">
        <v>193</v>
      </c>
      <c r="C66" t="s">
        <v>189</v>
      </c>
      <c r="D66" t="s">
        <v>19</v>
      </c>
      <c r="E66" s="5">
        <v>44734</v>
      </c>
      <c r="F66" s="5" t="str">
        <f>TEXT(Table1[[#This Row],[Contact Date]],"dddd")</f>
        <v>Wednesday</v>
      </c>
      <c r="G66" t="s">
        <v>47</v>
      </c>
      <c r="H66" t="s">
        <v>51</v>
      </c>
      <c r="I66" t="s">
        <v>939</v>
      </c>
      <c r="J66" t="s">
        <v>105</v>
      </c>
      <c r="K66">
        <v>10</v>
      </c>
    </row>
    <row r="67" spans="1:11" x14ac:dyDescent="0.3">
      <c r="A67">
        <v>66</v>
      </c>
      <c r="B67" t="s">
        <v>194</v>
      </c>
      <c r="C67" t="s">
        <v>190</v>
      </c>
      <c r="D67" t="s">
        <v>6</v>
      </c>
      <c r="E67" s="5">
        <v>44761</v>
      </c>
      <c r="F67" s="5" t="str">
        <f>TEXT(Table1[[#This Row],[Contact Date]],"dddd")</f>
        <v>Tuesday</v>
      </c>
      <c r="G67" t="s">
        <v>48</v>
      </c>
      <c r="H67" t="s">
        <v>49</v>
      </c>
      <c r="I67" t="s">
        <v>940</v>
      </c>
      <c r="J67" t="s">
        <v>103</v>
      </c>
      <c r="K67">
        <v>3</v>
      </c>
    </row>
    <row r="68" spans="1:11" x14ac:dyDescent="0.3">
      <c r="A68">
        <v>67</v>
      </c>
      <c r="B68" t="s">
        <v>195</v>
      </c>
      <c r="C68" t="s">
        <v>191</v>
      </c>
      <c r="D68" t="s">
        <v>7</v>
      </c>
      <c r="E68" s="5">
        <v>44735</v>
      </c>
      <c r="F68" s="5" t="str">
        <f>TEXT(Table1[[#This Row],[Contact Date]],"dddd")</f>
        <v>Thursday</v>
      </c>
      <c r="G68" t="s">
        <v>47</v>
      </c>
      <c r="H68" t="s">
        <v>49</v>
      </c>
      <c r="I68" t="s">
        <v>941</v>
      </c>
      <c r="J68" t="s">
        <v>104</v>
      </c>
      <c r="K68">
        <v>1</v>
      </c>
    </row>
    <row r="69" spans="1:11" x14ac:dyDescent="0.3">
      <c r="A69">
        <v>68</v>
      </c>
      <c r="B69" t="s">
        <v>196</v>
      </c>
      <c r="C69" t="s">
        <v>192</v>
      </c>
      <c r="D69" t="s">
        <v>8</v>
      </c>
      <c r="E69" s="5">
        <v>44753</v>
      </c>
      <c r="F69" s="5" t="str">
        <f>TEXT(Table1[[#This Row],[Contact Date]],"dddd")</f>
        <v>Monday</v>
      </c>
      <c r="G69" t="s">
        <v>48</v>
      </c>
      <c r="H69" t="s">
        <v>49</v>
      </c>
      <c r="I69" t="s">
        <v>942</v>
      </c>
      <c r="J69" t="s">
        <v>105</v>
      </c>
      <c r="K69">
        <v>5</v>
      </c>
    </row>
    <row r="70" spans="1:11" x14ac:dyDescent="0.3">
      <c r="A70">
        <v>69</v>
      </c>
      <c r="B70" t="s">
        <v>197</v>
      </c>
      <c r="C70" t="s">
        <v>193</v>
      </c>
      <c r="D70" t="s">
        <v>9</v>
      </c>
      <c r="E70" s="5">
        <v>44732</v>
      </c>
      <c r="F70" s="5" t="str">
        <f>TEXT(Table1[[#This Row],[Contact Date]],"dddd")</f>
        <v>Monday</v>
      </c>
      <c r="G70" t="s">
        <v>47</v>
      </c>
      <c r="H70" t="s">
        <v>49</v>
      </c>
      <c r="I70" t="s">
        <v>943</v>
      </c>
      <c r="J70" t="s">
        <v>103</v>
      </c>
      <c r="K70">
        <v>1</v>
      </c>
    </row>
    <row r="71" spans="1:11" x14ac:dyDescent="0.3">
      <c r="A71">
        <v>70</v>
      </c>
      <c r="B71" t="s">
        <v>198</v>
      </c>
      <c r="C71" t="s">
        <v>194</v>
      </c>
      <c r="D71" t="s">
        <v>10</v>
      </c>
      <c r="E71" s="5">
        <v>44748</v>
      </c>
      <c r="F71" s="5" t="str">
        <f>TEXT(Table1[[#This Row],[Contact Date]],"dddd")</f>
        <v>Wednesday</v>
      </c>
      <c r="G71" t="s">
        <v>48</v>
      </c>
      <c r="H71" t="s">
        <v>49</v>
      </c>
      <c r="I71" t="s">
        <v>944</v>
      </c>
      <c r="J71" t="s">
        <v>104</v>
      </c>
      <c r="K71">
        <v>5</v>
      </c>
    </row>
    <row r="72" spans="1:11" x14ac:dyDescent="0.3">
      <c r="A72">
        <v>71</v>
      </c>
      <c r="B72" t="s">
        <v>199</v>
      </c>
      <c r="C72" t="s">
        <v>195</v>
      </c>
      <c r="D72" t="s">
        <v>11</v>
      </c>
      <c r="E72" s="5">
        <v>44731</v>
      </c>
      <c r="F72" s="5" t="str">
        <f>TEXT(Table1[[#This Row],[Contact Date]],"dddd")</f>
        <v>Sunday</v>
      </c>
      <c r="G72" t="s">
        <v>50</v>
      </c>
      <c r="H72" t="s">
        <v>51</v>
      </c>
      <c r="I72" t="s">
        <v>945</v>
      </c>
      <c r="J72" t="s">
        <v>105</v>
      </c>
      <c r="K72">
        <v>5</v>
      </c>
    </row>
    <row r="73" spans="1:11" x14ac:dyDescent="0.3">
      <c r="A73">
        <v>72</v>
      </c>
      <c r="B73" t="s">
        <v>200</v>
      </c>
      <c r="C73" t="s">
        <v>196</v>
      </c>
      <c r="D73" t="s">
        <v>12</v>
      </c>
      <c r="E73" s="5">
        <v>44725</v>
      </c>
      <c r="F73" s="5" t="str">
        <f>TEXT(Table1[[#This Row],[Contact Date]],"dddd")</f>
        <v>Monday</v>
      </c>
      <c r="G73" t="s">
        <v>47</v>
      </c>
      <c r="H73" t="s">
        <v>49</v>
      </c>
      <c r="I73" t="s">
        <v>946</v>
      </c>
      <c r="J73" t="s">
        <v>103</v>
      </c>
      <c r="K73">
        <v>3</v>
      </c>
    </row>
    <row r="74" spans="1:11" x14ac:dyDescent="0.3">
      <c r="A74">
        <v>73</v>
      </c>
      <c r="B74" t="s">
        <v>201</v>
      </c>
      <c r="C74" t="s">
        <v>197</v>
      </c>
      <c r="D74" t="s">
        <v>12</v>
      </c>
      <c r="E74" s="5">
        <v>44753</v>
      </c>
      <c r="F74" s="5" t="str">
        <f>TEXT(Table1[[#This Row],[Contact Date]],"dddd")</f>
        <v>Monday</v>
      </c>
      <c r="G74" t="s">
        <v>48</v>
      </c>
      <c r="H74" t="s">
        <v>49</v>
      </c>
      <c r="I74" t="s">
        <v>947</v>
      </c>
      <c r="J74" t="s">
        <v>104</v>
      </c>
      <c r="K74">
        <v>3</v>
      </c>
    </row>
    <row r="75" spans="1:11" x14ac:dyDescent="0.3">
      <c r="A75">
        <v>74</v>
      </c>
      <c r="B75" t="s">
        <v>202</v>
      </c>
      <c r="C75" t="s">
        <v>198</v>
      </c>
      <c r="D75" t="s">
        <v>13</v>
      </c>
      <c r="E75" s="5">
        <v>44738</v>
      </c>
      <c r="F75" s="5" t="str">
        <f>TEXT(Table1[[#This Row],[Contact Date]],"dddd")</f>
        <v>Sunday</v>
      </c>
      <c r="G75" t="s">
        <v>48</v>
      </c>
      <c r="H75" t="s">
        <v>49</v>
      </c>
      <c r="I75" t="s">
        <v>948</v>
      </c>
      <c r="J75" t="s">
        <v>105</v>
      </c>
      <c r="K75">
        <v>7</v>
      </c>
    </row>
    <row r="76" spans="1:11" x14ac:dyDescent="0.3">
      <c r="A76">
        <v>75</v>
      </c>
      <c r="B76" t="s">
        <v>203</v>
      </c>
      <c r="C76" t="s">
        <v>199</v>
      </c>
      <c r="D76" t="s">
        <v>11</v>
      </c>
      <c r="E76" s="5">
        <v>44762</v>
      </c>
      <c r="F76" s="5" t="str">
        <f>TEXT(Table1[[#This Row],[Contact Date]],"dddd")</f>
        <v>Wednesday</v>
      </c>
      <c r="G76" t="s">
        <v>47</v>
      </c>
      <c r="H76" t="s">
        <v>49</v>
      </c>
      <c r="I76" t="s">
        <v>949</v>
      </c>
      <c r="J76" t="s">
        <v>103</v>
      </c>
      <c r="K76">
        <v>4</v>
      </c>
    </row>
    <row r="77" spans="1:11" x14ac:dyDescent="0.3">
      <c r="A77">
        <v>76</v>
      </c>
      <c r="B77" t="s">
        <v>204</v>
      </c>
      <c r="C77" t="s">
        <v>200</v>
      </c>
      <c r="D77" t="s">
        <v>15</v>
      </c>
      <c r="E77" s="5">
        <v>44756</v>
      </c>
      <c r="F77" s="5" t="str">
        <f>TEXT(Table1[[#This Row],[Contact Date]],"dddd")</f>
        <v>Thursday</v>
      </c>
      <c r="G77" t="s">
        <v>48</v>
      </c>
      <c r="H77" t="s">
        <v>49</v>
      </c>
      <c r="I77" t="s">
        <v>950</v>
      </c>
      <c r="J77" t="s">
        <v>104</v>
      </c>
      <c r="K77">
        <v>3</v>
      </c>
    </row>
    <row r="78" spans="1:11" x14ac:dyDescent="0.3">
      <c r="A78">
        <v>77</v>
      </c>
      <c r="B78" t="s">
        <v>205</v>
      </c>
      <c r="C78" t="s">
        <v>201</v>
      </c>
      <c r="D78" t="s">
        <v>16</v>
      </c>
      <c r="E78" s="5">
        <v>44744</v>
      </c>
      <c r="F78" s="5" t="str">
        <f>TEXT(Table1[[#This Row],[Contact Date]],"dddd")</f>
        <v>Saturday</v>
      </c>
      <c r="G78" t="s">
        <v>47</v>
      </c>
      <c r="H78" t="s">
        <v>51</v>
      </c>
      <c r="I78" t="s">
        <v>951</v>
      </c>
      <c r="J78" t="s">
        <v>105</v>
      </c>
      <c r="K78">
        <v>8</v>
      </c>
    </row>
    <row r="79" spans="1:11" x14ac:dyDescent="0.3">
      <c r="A79">
        <v>78</v>
      </c>
      <c r="B79" t="s">
        <v>206</v>
      </c>
      <c r="C79" t="s">
        <v>202</v>
      </c>
      <c r="D79" t="s">
        <v>17</v>
      </c>
      <c r="E79" s="5">
        <v>44753</v>
      </c>
      <c r="F79" s="5" t="str">
        <f>TEXT(Table1[[#This Row],[Contact Date]],"dddd")</f>
        <v>Monday</v>
      </c>
      <c r="G79" t="s">
        <v>48</v>
      </c>
      <c r="H79" t="s">
        <v>49</v>
      </c>
      <c r="I79" t="s">
        <v>952</v>
      </c>
      <c r="J79" t="s">
        <v>103</v>
      </c>
      <c r="K79">
        <v>2</v>
      </c>
    </row>
    <row r="80" spans="1:11" x14ac:dyDescent="0.3">
      <c r="A80">
        <v>79</v>
      </c>
      <c r="B80" t="s">
        <v>207</v>
      </c>
      <c r="C80" t="s">
        <v>203</v>
      </c>
      <c r="D80" t="s">
        <v>18</v>
      </c>
      <c r="E80" s="5">
        <v>44762</v>
      </c>
      <c r="F80" s="5" t="str">
        <f>TEXT(Table1[[#This Row],[Contact Date]],"dddd")</f>
        <v>Wednesday</v>
      </c>
      <c r="G80" t="s">
        <v>48</v>
      </c>
      <c r="H80" t="s">
        <v>49</v>
      </c>
      <c r="I80" t="s">
        <v>953</v>
      </c>
      <c r="J80" t="s">
        <v>104</v>
      </c>
      <c r="K80">
        <v>9</v>
      </c>
    </row>
    <row r="81" spans="1:11" x14ac:dyDescent="0.3">
      <c r="A81">
        <v>80</v>
      </c>
      <c r="B81" t="s">
        <v>208</v>
      </c>
      <c r="C81" t="s">
        <v>204</v>
      </c>
      <c r="D81" t="s">
        <v>11</v>
      </c>
      <c r="E81" s="5">
        <v>44740</v>
      </c>
      <c r="F81" s="5" t="str">
        <f>TEXT(Table1[[#This Row],[Contact Date]],"dddd")</f>
        <v>Tuesday</v>
      </c>
      <c r="G81" t="s">
        <v>47</v>
      </c>
      <c r="H81" t="s">
        <v>49</v>
      </c>
      <c r="I81" t="s">
        <v>954</v>
      </c>
      <c r="J81" t="s">
        <v>105</v>
      </c>
      <c r="K81">
        <v>6</v>
      </c>
    </row>
    <row r="82" spans="1:11" x14ac:dyDescent="0.3">
      <c r="A82">
        <v>81</v>
      </c>
      <c r="B82" t="s">
        <v>209</v>
      </c>
      <c r="C82" t="s">
        <v>205</v>
      </c>
      <c r="D82" t="s">
        <v>20</v>
      </c>
      <c r="E82" s="5">
        <v>44729</v>
      </c>
      <c r="F82" s="5" t="str">
        <f>TEXT(Table1[[#This Row],[Contact Date]],"dddd")</f>
        <v>Friday</v>
      </c>
      <c r="G82" t="s">
        <v>48</v>
      </c>
      <c r="H82" t="s">
        <v>49</v>
      </c>
      <c r="I82" t="s">
        <v>955</v>
      </c>
      <c r="J82" t="s">
        <v>103</v>
      </c>
      <c r="K82">
        <v>7</v>
      </c>
    </row>
    <row r="83" spans="1:11" x14ac:dyDescent="0.3">
      <c r="A83">
        <v>82</v>
      </c>
      <c r="B83" t="s">
        <v>210</v>
      </c>
      <c r="C83" t="s">
        <v>206</v>
      </c>
      <c r="D83" t="s">
        <v>16</v>
      </c>
      <c r="E83" s="5">
        <v>44727</v>
      </c>
      <c r="F83" s="5" t="str">
        <f>TEXT(Table1[[#This Row],[Contact Date]],"dddd")</f>
        <v>Wednesday</v>
      </c>
      <c r="G83" t="s">
        <v>48</v>
      </c>
      <c r="H83" t="s">
        <v>49</v>
      </c>
      <c r="I83" t="s">
        <v>956</v>
      </c>
      <c r="J83" t="s">
        <v>104</v>
      </c>
      <c r="K83">
        <v>9</v>
      </c>
    </row>
    <row r="84" spans="1:11" x14ac:dyDescent="0.3">
      <c r="A84">
        <v>83</v>
      </c>
      <c r="B84" t="s">
        <v>211</v>
      </c>
      <c r="C84" t="s">
        <v>207</v>
      </c>
      <c r="D84" t="s">
        <v>10</v>
      </c>
      <c r="E84" s="5">
        <v>44734</v>
      </c>
      <c r="F84" s="5" t="str">
        <f>TEXT(Table1[[#This Row],[Contact Date]],"dddd")</f>
        <v>Wednesday</v>
      </c>
      <c r="G84" t="s">
        <v>47</v>
      </c>
      <c r="H84" t="s">
        <v>51</v>
      </c>
      <c r="I84" t="s">
        <v>957</v>
      </c>
      <c r="J84" t="s">
        <v>105</v>
      </c>
      <c r="K84">
        <v>2</v>
      </c>
    </row>
    <row r="85" spans="1:11" x14ac:dyDescent="0.3">
      <c r="A85">
        <v>84</v>
      </c>
      <c r="B85" t="s">
        <v>212</v>
      </c>
      <c r="C85" t="s">
        <v>208</v>
      </c>
      <c r="D85" t="s">
        <v>15</v>
      </c>
      <c r="E85" s="5">
        <v>44744</v>
      </c>
      <c r="F85" s="5" t="str">
        <f>TEXT(Table1[[#This Row],[Contact Date]],"dddd")</f>
        <v>Saturday</v>
      </c>
      <c r="G85" t="s">
        <v>48</v>
      </c>
      <c r="H85" t="s">
        <v>49</v>
      </c>
      <c r="I85" t="s">
        <v>958</v>
      </c>
      <c r="J85" t="s">
        <v>103</v>
      </c>
      <c r="K85">
        <v>9</v>
      </c>
    </row>
    <row r="86" spans="1:11" x14ac:dyDescent="0.3">
      <c r="A86">
        <v>85</v>
      </c>
      <c r="B86" t="s">
        <v>213</v>
      </c>
      <c r="C86" t="s">
        <v>209</v>
      </c>
      <c r="D86" t="s">
        <v>22</v>
      </c>
      <c r="E86" s="5">
        <v>44737</v>
      </c>
      <c r="F86" s="5" t="str">
        <f>TEXT(Table1[[#This Row],[Contact Date]],"dddd")</f>
        <v>Saturday</v>
      </c>
      <c r="G86" t="s">
        <v>47</v>
      </c>
      <c r="H86" t="s">
        <v>49</v>
      </c>
      <c r="I86" t="s">
        <v>959</v>
      </c>
      <c r="J86" t="s">
        <v>104</v>
      </c>
      <c r="K86">
        <v>10</v>
      </c>
    </row>
    <row r="87" spans="1:11" x14ac:dyDescent="0.3">
      <c r="A87">
        <v>86</v>
      </c>
      <c r="B87" t="s">
        <v>214</v>
      </c>
      <c r="C87" t="s">
        <v>210</v>
      </c>
      <c r="D87" t="s">
        <v>23</v>
      </c>
      <c r="E87" s="5">
        <v>44752</v>
      </c>
      <c r="F87" s="5" t="str">
        <f>TEXT(Table1[[#This Row],[Contact Date]],"dddd")</f>
        <v>Sunday</v>
      </c>
      <c r="G87" t="s">
        <v>48</v>
      </c>
      <c r="H87" t="s">
        <v>49</v>
      </c>
      <c r="I87" t="s">
        <v>960</v>
      </c>
      <c r="J87" t="s">
        <v>105</v>
      </c>
      <c r="K87">
        <v>1</v>
      </c>
    </row>
    <row r="88" spans="1:11" x14ac:dyDescent="0.3">
      <c r="A88">
        <v>87</v>
      </c>
      <c r="B88" t="s">
        <v>215</v>
      </c>
      <c r="C88" t="s">
        <v>211</v>
      </c>
      <c r="D88" t="s">
        <v>24</v>
      </c>
      <c r="E88" s="5">
        <v>44736</v>
      </c>
      <c r="F88" s="5" t="str">
        <f>TEXT(Table1[[#This Row],[Contact Date]],"dddd")</f>
        <v>Friday</v>
      </c>
      <c r="G88" t="s">
        <v>47</v>
      </c>
      <c r="H88" t="s">
        <v>49</v>
      </c>
      <c r="I88" t="s">
        <v>961</v>
      </c>
      <c r="J88" t="s">
        <v>103</v>
      </c>
      <c r="K88">
        <v>1</v>
      </c>
    </row>
    <row r="89" spans="1:11" x14ac:dyDescent="0.3">
      <c r="A89">
        <v>88</v>
      </c>
      <c r="B89" t="s">
        <v>216</v>
      </c>
      <c r="C89" t="s">
        <v>212</v>
      </c>
      <c r="D89" t="s">
        <v>25</v>
      </c>
      <c r="E89" s="5">
        <v>44752</v>
      </c>
      <c r="F89" s="5" t="str">
        <f>TEXT(Table1[[#This Row],[Contact Date]],"dddd")</f>
        <v>Sunday</v>
      </c>
      <c r="G89" t="s">
        <v>48</v>
      </c>
      <c r="H89" t="s">
        <v>49</v>
      </c>
      <c r="I89" t="s">
        <v>962</v>
      </c>
      <c r="J89" t="s">
        <v>104</v>
      </c>
      <c r="K89">
        <v>10</v>
      </c>
    </row>
    <row r="90" spans="1:11" x14ac:dyDescent="0.3">
      <c r="A90">
        <v>89</v>
      </c>
      <c r="B90" t="s">
        <v>217</v>
      </c>
      <c r="C90" t="s">
        <v>213</v>
      </c>
      <c r="D90" t="s">
        <v>26</v>
      </c>
      <c r="E90" s="5">
        <v>44759</v>
      </c>
      <c r="F90" s="5" t="str">
        <f>TEXT(Table1[[#This Row],[Contact Date]],"dddd")</f>
        <v>Sunday</v>
      </c>
      <c r="G90" t="s">
        <v>50</v>
      </c>
      <c r="H90" t="s">
        <v>51</v>
      </c>
      <c r="I90" t="s">
        <v>963</v>
      </c>
      <c r="J90" t="s">
        <v>105</v>
      </c>
      <c r="K90">
        <v>4</v>
      </c>
    </row>
    <row r="91" spans="1:11" x14ac:dyDescent="0.3">
      <c r="A91">
        <v>90</v>
      </c>
      <c r="B91" t="s">
        <v>218</v>
      </c>
      <c r="C91" t="s">
        <v>214</v>
      </c>
      <c r="D91" t="s">
        <v>27</v>
      </c>
      <c r="E91" s="5">
        <v>44763</v>
      </c>
      <c r="F91" s="5" t="str">
        <f>TEXT(Table1[[#This Row],[Contact Date]],"dddd")</f>
        <v>Thursday</v>
      </c>
      <c r="G91" t="s">
        <v>47</v>
      </c>
      <c r="H91" t="s">
        <v>49</v>
      </c>
      <c r="I91" t="s">
        <v>964</v>
      </c>
      <c r="J91" t="s">
        <v>103</v>
      </c>
      <c r="K91">
        <v>7</v>
      </c>
    </row>
    <row r="92" spans="1:11" x14ac:dyDescent="0.3">
      <c r="A92">
        <v>91</v>
      </c>
      <c r="B92" t="s">
        <v>219</v>
      </c>
      <c r="C92" t="s">
        <v>215</v>
      </c>
      <c r="D92" t="s">
        <v>28</v>
      </c>
      <c r="E92" s="5">
        <v>44763</v>
      </c>
      <c r="F92" s="5" t="str">
        <f>TEXT(Table1[[#This Row],[Contact Date]],"dddd")</f>
        <v>Thursday</v>
      </c>
      <c r="G92" t="s">
        <v>48</v>
      </c>
      <c r="H92" t="s">
        <v>49</v>
      </c>
      <c r="I92" t="s">
        <v>965</v>
      </c>
      <c r="J92" t="s">
        <v>104</v>
      </c>
      <c r="K92">
        <v>3</v>
      </c>
    </row>
    <row r="93" spans="1:11" x14ac:dyDescent="0.3">
      <c r="A93">
        <v>92</v>
      </c>
      <c r="B93" t="s">
        <v>220</v>
      </c>
      <c r="C93" t="s">
        <v>216</v>
      </c>
      <c r="D93" t="s">
        <v>29</v>
      </c>
      <c r="E93" s="5">
        <v>44750</v>
      </c>
      <c r="F93" s="5" t="str">
        <f>TEXT(Table1[[#This Row],[Contact Date]],"dddd")</f>
        <v>Friday</v>
      </c>
      <c r="G93" t="s">
        <v>48</v>
      </c>
      <c r="H93" t="s">
        <v>49</v>
      </c>
      <c r="I93" t="s">
        <v>966</v>
      </c>
      <c r="J93" t="s">
        <v>105</v>
      </c>
      <c r="K93">
        <v>6</v>
      </c>
    </row>
    <row r="94" spans="1:11" x14ac:dyDescent="0.3">
      <c r="A94">
        <v>93</v>
      </c>
      <c r="B94" t="s">
        <v>221</v>
      </c>
      <c r="C94" t="s">
        <v>217</v>
      </c>
      <c r="D94" t="s">
        <v>30</v>
      </c>
      <c r="E94" s="5">
        <v>44751</v>
      </c>
      <c r="F94" s="5" t="str">
        <f>TEXT(Table1[[#This Row],[Contact Date]],"dddd")</f>
        <v>Saturday</v>
      </c>
      <c r="G94" t="s">
        <v>47</v>
      </c>
      <c r="H94" t="s">
        <v>49</v>
      </c>
      <c r="I94" t="s">
        <v>967</v>
      </c>
      <c r="J94" t="s">
        <v>103</v>
      </c>
      <c r="K94">
        <v>6</v>
      </c>
    </row>
    <row r="95" spans="1:11" x14ac:dyDescent="0.3">
      <c r="A95">
        <v>94</v>
      </c>
      <c r="B95" t="s">
        <v>222</v>
      </c>
      <c r="C95" t="s">
        <v>218</v>
      </c>
      <c r="D95" t="s">
        <v>31</v>
      </c>
      <c r="E95" s="5">
        <v>44736</v>
      </c>
      <c r="F95" s="5" t="str">
        <f>TEXT(Table1[[#This Row],[Contact Date]],"dddd")</f>
        <v>Friday</v>
      </c>
      <c r="G95" t="s">
        <v>48</v>
      </c>
      <c r="H95" t="s">
        <v>49</v>
      </c>
      <c r="I95" t="s">
        <v>968</v>
      </c>
      <c r="J95" t="s">
        <v>104</v>
      </c>
      <c r="K95">
        <v>5</v>
      </c>
    </row>
    <row r="96" spans="1:11" x14ac:dyDescent="0.3">
      <c r="A96">
        <v>95</v>
      </c>
      <c r="B96" t="s">
        <v>223</v>
      </c>
      <c r="C96" t="s">
        <v>219</v>
      </c>
      <c r="D96" t="s">
        <v>32</v>
      </c>
      <c r="E96" s="5">
        <v>44737</v>
      </c>
      <c r="F96" s="5" t="str">
        <f>TEXT(Table1[[#This Row],[Contact Date]],"dddd")</f>
        <v>Saturday</v>
      </c>
      <c r="G96" t="s">
        <v>47</v>
      </c>
      <c r="H96" t="s">
        <v>51</v>
      </c>
      <c r="I96" t="s">
        <v>969</v>
      </c>
      <c r="J96" t="s">
        <v>105</v>
      </c>
      <c r="K96">
        <v>1</v>
      </c>
    </row>
    <row r="97" spans="1:11" x14ac:dyDescent="0.3">
      <c r="A97">
        <v>96</v>
      </c>
      <c r="B97" t="s">
        <v>224</v>
      </c>
      <c r="C97" t="s">
        <v>220</v>
      </c>
      <c r="D97" t="s">
        <v>33</v>
      </c>
      <c r="E97" s="5">
        <v>44744</v>
      </c>
      <c r="F97" s="5" t="str">
        <f>TEXT(Table1[[#This Row],[Contact Date]],"dddd")</f>
        <v>Saturday</v>
      </c>
      <c r="G97" t="s">
        <v>48</v>
      </c>
      <c r="H97" t="s">
        <v>49</v>
      </c>
      <c r="I97" t="s">
        <v>970</v>
      </c>
      <c r="J97" t="s">
        <v>103</v>
      </c>
      <c r="K97">
        <v>9</v>
      </c>
    </row>
    <row r="98" spans="1:11" x14ac:dyDescent="0.3">
      <c r="A98">
        <v>97</v>
      </c>
      <c r="B98" t="s">
        <v>225</v>
      </c>
      <c r="C98" t="s">
        <v>221</v>
      </c>
      <c r="D98" t="s">
        <v>34</v>
      </c>
      <c r="E98" s="5">
        <v>44735</v>
      </c>
      <c r="F98" s="5" t="str">
        <f>TEXT(Table1[[#This Row],[Contact Date]],"dddd")</f>
        <v>Thursday</v>
      </c>
      <c r="G98" t="s">
        <v>48</v>
      </c>
      <c r="H98" t="s">
        <v>49</v>
      </c>
      <c r="I98" t="s">
        <v>971</v>
      </c>
      <c r="J98" t="s">
        <v>104</v>
      </c>
      <c r="K98">
        <v>3</v>
      </c>
    </row>
    <row r="99" spans="1:11" x14ac:dyDescent="0.3">
      <c r="A99">
        <v>98</v>
      </c>
      <c r="B99" t="s">
        <v>226</v>
      </c>
      <c r="C99" t="s">
        <v>222</v>
      </c>
      <c r="D99" t="s">
        <v>18</v>
      </c>
      <c r="E99" s="5">
        <v>44751</v>
      </c>
      <c r="F99" s="5" t="str">
        <f>TEXT(Table1[[#This Row],[Contact Date]],"dddd")</f>
        <v>Saturday</v>
      </c>
      <c r="G99" t="s">
        <v>47</v>
      </c>
      <c r="H99" t="s">
        <v>49</v>
      </c>
      <c r="I99" t="s">
        <v>972</v>
      </c>
      <c r="J99" t="s">
        <v>105</v>
      </c>
      <c r="K99">
        <v>4</v>
      </c>
    </row>
    <row r="100" spans="1:11" x14ac:dyDescent="0.3">
      <c r="A100">
        <v>99</v>
      </c>
      <c r="B100" t="s">
        <v>227</v>
      </c>
      <c r="C100" t="s">
        <v>223</v>
      </c>
      <c r="D100" t="s">
        <v>25</v>
      </c>
      <c r="E100" s="5">
        <v>44726</v>
      </c>
      <c r="F100" s="5" t="str">
        <f>TEXT(Table1[[#This Row],[Contact Date]],"dddd")</f>
        <v>Tuesday</v>
      </c>
      <c r="G100" t="s">
        <v>48</v>
      </c>
      <c r="H100" t="s">
        <v>49</v>
      </c>
      <c r="I100" t="s">
        <v>973</v>
      </c>
      <c r="J100" t="s">
        <v>103</v>
      </c>
      <c r="K100">
        <v>8</v>
      </c>
    </row>
    <row r="101" spans="1:11" x14ac:dyDescent="0.3">
      <c r="A101">
        <v>100</v>
      </c>
      <c r="B101" t="s">
        <v>228</v>
      </c>
      <c r="C101" t="s">
        <v>224</v>
      </c>
      <c r="D101" t="s">
        <v>30</v>
      </c>
      <c r="E101" s="5">
        <v>44749</v>
      </c>
      <c r="F101" s="5" t="str">
        <f>TEXT(Table1[[#This Row],[Contact Date]],"dddd")</f>
        <v>Thursday</v>
      </c>
      <c r="G101" t="s">
        <v>48</v>
      </c>
      <c r="H101" t="s">
        <v>49</v>
      </c>
      <c r="I101" t="s">
        <v>974</v>
      </c>
      <c r="J101" t="s">
        <v>103</v>
      </c>
      <c r="K101">
        <v>6</v>
      </c>
    </row>
    <row r="102" spans="1:11" x14ac:dyDescent="0.3">
      <c r="A102">
        <v>101</v>
      </c>
      <c r="B102" t="s">
        <v>229</v>
      </c>
      <c r="C102" t="s">
        <v>225</v>
      </c>
      <c r="D102" t="s">
        <v>10</v>
      </c>
      <c r="E102" s="5">
        <v>44734</v>
      </c>
      <c r="F102" s="5" t="str">
        <f>TEXT(Table1[[#This Row],[Contact Date]],"dddd")</f>
        <v>Wednesday</v>
      </c>
      <c r="G102" t="s">
        <v>47</v>
      </c>
      <c r="H102" t="s">
        <v>49</v>
      </c>
      <c r="I102" t="s">
        <v>975</v>
      </c>
      <c r="J102" t="s">
        <v>103</v>
      </c>
      <c r="K102">
        <v>10</v>
      </c>
    </row>
    <row r="103" spans="1:11" x14ac:dyDescent="0.3">
      <c r="A103">
        <v>102</v>
      </c>
      <c r="B103" t="s">
        <v>230</v>
      </c>
      <c r="C103" t="s">
        <v>226</v>
      </c>
      <c r="D103" t="s">
        <v>20</v>
      </c>
      <c r="E103" s="5">
        <v>44726</v>
      </c>
      <c r="F103" s="5" t="str">
        <f>TEXT(Table1[[#This Row],[Contact Date]],"dddd")</f>
        <v>Tuesday</v>
      </c>
      <c r="G103" t="s">
        <v>48</v>
      </c>
      <c r="H103" t="s">
        <v>49</v>
      </c>
      <c r="I103" t="s">
        <v>976</v>
      </c>
      <c r="J103" t="s">
        <v>104</v>
      </c>
      <c r="K103">
        <v>9</v>
      </c>
    </row>
    <row r="104" spans="1:11" x14ac:dyDescent="0.3">
      <c r="A104">
        <v>103</v>
      </c>
      <c r="B104" t="s">
        <v>231</v>
      </c>
      <c r="C104" t="s">
        <v>227</v>
      </c>
      <c r="D104" t="s">
        <v>32</v>
      </c>
      <c r="E104" s="5">
        <v>44743</v>
      </c>
      <c r="F104" s="5" t="str">
        <f>TEXT(Table1[[#This Row],[Contact Date]],"dddd")</f>
        <v>Friday</v>
      </c>
      <c r="G104" t="s">
        <v>47</v>
      </c>
      <c r="H104" t="s">
        <v>49</v>
      </c>
      <c r="I104" t="s">
        <v>977</v>
      </c>
      <c r="J104" t="s">
        <v>105</v>
      </c>
      <c r="K104">
        <v>7</v>
      </c>
    </row>
    <row r="105" spans="1:11" x14ac:dyDescent="0.3">
      <c r="A105">
        <v>104</v>
      </c>
      <c r="B105" t="s">
        <v>232</v>
      </c>
      <c r="C105" t="s">
        <v>228</v>
      </c>
      <c r="D105" t="s">
        <v>33</v>
      </c>
      <c r="E105" s="5">
        <v>44742</v>
      </c>
      <c r="F105" s="5" t="str">
        <f>TEXT(Table1[[#This Row],[Contact Date]],"dddd")</f>
        <v>Thursday</v>
      </c>
      <c r="G105" t="s">
        <v>48</v>
      </c>
      <c r="H105" t="s">
        <v>49</v>
      </c>
      <c r="I105" t="s">
        <v>978</v>
      </c>
      <c r="J105" t="s">
        <v>103</v>
      </c>
      <c r="K105">
        <v>7</v>
      </c>
    </row>
    <row r="106" spans="1:11" x14ac:dyDescent="0.3">
      <c r="A106">
        <v>105</v>
      </c>
      <c r="B106" t="s">
        <v>233</v>
      </c>
      <c r="C106" t="s">
        <v>229</v>
      </c>
      <c r="D106" t="s">
        <v>35</v>
      </c>
      <c r="E106" s="5">
        <v>44747</v>
      </c>
      <c r="F106" s="5" t="str">
        <f>TEXT(Table1[[#This Row],[Contact Date]],"dddd")</f>
        <v>Tuesday</v>
      </c>
      <c r="G106" t="s">
        <v>47</v>
      </c>
      <c r="H106" t="s">
        <v>49</v>
      </c>
      <c r="I106" t="s">
        <v>979</v>
      </c>
      <c r="J106" t="s">
        <v>104</v>
      </c>
      <c r="K106">
        <v>7</v>
      </c>
    </row>
    <row r="107" spans="1:11" x14ac:dyDescent="0.3">
      <c r="A107">
        <v>106</v>
      </c>
      <c r="B107" t="s">
        <v>234</v>
      </c>
      <c r="C107" t="s">
        <v>230</v>
      </c>
      <c r="D107" t="s">
        <v>36</v>
      </c>
      <c r="E107" s="5">
        <v>44764</v>
      </c>
      <c r="F107" s="5" t="str">
        <f>TEXT(Table1[[#This Row],[Contact Date]],"dddd")</f>
        <v>Friday</v>
      </c>
      <c r="G107" t="s">
        <v>48</v>
      </c>
      <c r="H107" t="s">
        <v>49</v>
      </c>
      <c r="I107" t="s">
        <v>980</v>
      </c>
      <c r="J107" t="s">
        <v>105</v>
      </c>
      <c r="K107">
        <v>7</v>
      </c>
    </row>
    <row r="108" spans="1:11" x14ac:dyDescent="0.3">
      <c r="A108">
        <v>107</v>
      </c>
      <c r="B108" t="s">
        <v>235</v>
      </c>
      <c r="C108" t="s">
        <v>231</v>
      </c>
      <c r="D108" t="s">
        <v>37</v>
      </c>
      <c r="E108" s="5">
        <v>44735</v>
      </c>
      <c r="F108" s="5" t="str">
        <f>TEXT(Table1[[#This Row],[Contact Date]],"dddd")</f>
        <v>Thursday</v>
      </c>
      <c r="G108" t="s">
        <v>50</v>
      </c>
      <c r="H108" t="s">
        <v>49</v>
      </c>
      <c r="I108" t="s">
        <v>981</v>
      </c>
      <c r="J108" t="s">
        <v>103</v>
      </c>
      <c r="K108">
        <v>8</v>
      </c>
    </row>
    <row r="109" spans="1:11" x14ac:dyDescent="0.3">
      <c r="A109">
        <v>108</v>
      </c>
      <c r="B109" t="s">
        <v>236</v>
      </c>
      <c r="C109" t="s">
        <v>232</v>
      </c>
      <c r="D109" t="s">
        <v>38</v>
      </c>
      <c r="E109" s="5">
        <v>44737</v>
      </c>
      <c r="F109" s="5" t="str">
        <f>TEXT(Table1[[#This Row],[Contact Date]],"dddd")</f>
        <v>Saturday</v>
      </c>
      <c r="G109" t="s">
        <v>47</v>
      </c>
      <c r="H109" t="s">
        <v>49</v>
      </c>
      <c r="I109" t="s">
        <v>982</v>
      </c>
      <c r="J109" t="s">
        <v>104</v>
      </c>
      <c r="K109">
        <v>10</v>
      </c>
    </row>
    <row r="110" spans="1:11" x14ac:dyDescent="0.3">
      <c r="A110">
        <v>109</v>
      </c>
      <c r="B110" t="s">
        <v>237</v>
      </c>
      <c r="C110" t="s">
        <v>233</v>
      </c>
      <c r="D110" t="s">
        <v>39</v>
      </c>
      <c r="E110" s="5">
        <v>44749</v>
      </c>
      <c r="F110" s="5" t="str">
        <f>TEXT(Table1[[#This Row],[Contact Date]],"dddd")</f>
        <v>Thursday</v>
      </c>
      <c r="G110" t="s">
        <v>48</v>
      </c>
      <c r="H110" t="s">
        <v>49</v>
      </c>
      <c r="I110" t="s">
        <v>983</v>
      </c>
      <c r="J110" t="s">
        <v>105</v>
      </c>
      <c r="K110">
        <v>10</v>
      </c>
    </row>
    <row r="111" spans="1:11" x14ac:dyDescent="0.3">
      <c r="A111">
        <v>110</v>
      </c>
      <c r="B111" t="s">
        <v>238</v>
      </c>
      <c r="C111" t="s">
        <v>234</v>
      </c>
      <c r="D111" t="s">
        <v>40</v>
      </c>
      <c r="E111" s="5">
        <v>44729</v>
      </c>
      <c r="F111" s="5" t="str">
        <f>TEXT(Table1[[#This Row],[Contact Date]],"dddd")</f>
        <v>Friday</v>
      </c>
      <c r="G111" t="s">
        <v>48</v>
      </c>
      <c r="H111" t="s">
        <v>49</v>
      </c>
      <c r="I111" t="s">
        <v>984</v>
      </c>
      <c r="J111" t="s">
        <v>103</v>
      </c>
      <c r="K111">
        <v>10</v>
      </c>
    </row>
    <row r="112" spans="1:11" x14ac:dyDescent="0.3">
      <c r="A112">
        <v>111</v>
      </c>
      <c r="B112" t="s">
        <v>239</v>
      </c>
      <c r="C112" t="s">
        <v>235</v>
      </c>
      <c r="D112" t="s">
        <v>41</v>
      </c>
      <c r="E112" s="5">
        <v>44738</v>
      </c>
      <c r="F112" s="5" t="str">
        <f>TEXT(Table1[[#This Row],[Contact Date]],"dddd")</f>
        <v>Sunday</v>
      </c>
      <c r="G112" t="s">
        <v>47</v>
      </c>
      <c r="H112" t="s">
        <v>49</v>
      </c>
      <c r="I112" t="s">
        <v>985</v>
      </c>
      <c r="J112" t="s">
        <v>104</v>
      </c>
      <c r="K112">
        <v>10</v>
      </c>
    </row>
    <row r="113" spans="1:11" x14ac:dyDescent="0.3">
      <c r="A113">
        <v>112</v>
      </c>
      <c r="B113" t="s">
        <v>240</v>
      </c>
      <c r="C113" t="s">
        <v>236</v>
      </c>
      <c r="D113" t="s">
        <v>42</v>
      </c>
      <c r="E113" s="5">
        <v>44740</v>
      </c>
      <c r="F113" s="5" t="str">
        <f>TEXT(Table1[[#This Row],[Contact Date]],"dddd")</f>
        <v>Tuesday</v>
      </c>
      <c r="G113" t="s">
        <v>48</v>
      </c>
      <c r="H113" t="s">
        <v>49</v>
      </c>
      <c r="I113" t="s">
        <v>986</v>
      </c>
      <c r="J113" t="s">
        <v>105</v>
      </c>
      <c r="K113">
        <v>8</v>
      </c>
    </row>
    <row r="114" spans="1:11" x14ac:dyDescent="0.3">
      <c r="A114">
        <v>113</v>
      </c>
      <c r="B114" t="s">
        <v>241</v>
      </c>
      <c r="C114" t="s">
        <v>237</v>
      </c>
      <c r="D114" t="s">
        <v>24</v>
      </c>
      <c r="E114" s="5">
        <v>44755</v>
      </c>
      <c r="F114" s="5" t="str">
        <f>TEXT(Table1[[#This Row],[Contact Date]],"dddd")</f>
        <v>Wednesday</v>
      </c>
      <c r="G114" t="s">
        <v>47</v>
      </c>
      <c r="H114" t="s">
        <v>49</v>
      </c>
      <c r="I114" t="s">
        <v>987</v>
      </c>
      <c r="J114" t="s">
        <v>103</v>
      </c>
      <c r="K114">
        <v>7</v>
      </c>
    </row>
    <row r="115" spans="1:11" x14ac:dyDescent="0.3">
      <c r="A115">
        <v>114</v>
      </c>
      <c r="B115" t="s">
        <v>242</v>
      </c>
      <c r="C115" t="s">
        <v>238</v>
      </c>
      <c r="D115" t="s">
        <v>25</v>
      </c>
      <c r="E115" s="5">
        <v>44755</v>
      </c>
      <c r="F115" s="5" t="str">
        <f>TEXT(Table1[[#This Row],[Contact Date]],"dddd")</f>
        <v>Wednesday</v>
      </c>
      <c r="G115" t="s">
        <v>48</v>
      </c>
      <c r="H115" t="s">
        <v>49</v>
      </c>
      <c r="I115" t="s">
        <v>988</v>
      </c>
      <c r="J115" t="s">
        <v>104</v>
      </c>
      <c r="K115">
        <v>7</v>
      </c>
    </row>
    <row r="116" spans="1:11" x14ac:dyDescent="0.3">
      <c r="A116">
        <v>115</v>
      </c>
      <c r="B116" t="s">
        <v>243</v>
      </c>
      <c r="C116" t="s">
        <v>239</v>
      </c>
      <c r="D116" t="s">
        <v>26</v>
      </c>
      <c r="E116" s="5">
        <v>44764</v>
      </c>
      <c r="F116" s="5" t="str">
        <f>TEXT(Table1[[#This Row],[Contact Date]],"dddd")</f>
        <v>Friday</v>
      </c>
      <c r="G116" t="s">
        <v>48</v>
      </c>
      <c r="H116" t="s">
        <v>49</v>
      </c>
      <c r="I116" t="s">
        <v>989</v>
      </c>
      <c r="J116" t="s">
        <v>105</v>
      </c>
      <c r="K116">
        <v>9</v>
      </c>
    </row>
    <row r="117" spans="1:11" x14ac:dyDescent="0.3">
      <c r="A117">
        <v>116</v>
      </c>
      <c r="B117" t="s">
        <v>244</v>
      </c>
      <c r="C117" t="s">
        <v>240</v>
      </c>
      <c r="D117" t="s">
        <v>15</v>
      </c>
      <c r="E117" s="5">
        <v>44735</v>
      </c>
      <c r="F117" s="5" t="str">
        <f>TEXT(Table1[[#This Row],[Contact Date]],"dddd")</f>
        <v>Thursday</v>
      </c>
      <c r="G117" t="s">
        <v>47</v>
      </c>
      <c r="H117" t="s">
        <v>49</v>
      </c>
      <c r="I117" t="s">
        <v>990</v>
      </c>
      <c r="J117" t="s">
        <v>103</v>
      </c>
      <c r="K117">
        <v>8</v>
      </c>
    </row>
    <row r="118" spans="1:11" x14ac:dyDescent="0.3">
      <c r="A118">
        <v>117</v>
      </c>
      <c r="B118" t="s">
        <v>245</v>
      </c>
      <c r="C118" t="s">
        <v>241</v>
      </c>
      <c r="D118" t="s">
        <v>28</v>
      </c>
      <c r="E118" s="5">
        <v>44734</v>
      </c>
      <c r="F118" s="5" t="str">
        <f>TEXT(Table1[[#This Row],[Contact Date]],"dddd")</f>
        <v>Wednesday</v>
      </c>
      <c r="G118" t="s">
        <v>48</v>
      </c>
      <c r="H118" t="s">
        <v>51</v>
      </c>
      <c r="I118" t="s">
        <v>991</v>
      </c>
      <c r="J118" t="s">
        <v>104</v>
      </c>
      <c r="K118">
        <v>8</v>
      </c>
    </row>
    <row r="119" spans="1:11" x14ac:dyDescent="0.3">
      <c r="A119">
        <v>118</v>
      </c>
      <c r="B119" t="s">
        <v>246</v>
      </c>
      <c r="C119" t="s">
        <v>242</v>
      </c>
      <c r="D119" t="s">
        <v>29</v>
      </c>
      <c r="E119" s="5">
        <v>44728</v>
      </c>
      <c r="F119" s="5" t="str">
        <f>TEXT(Table1[[#This Row],[Contact Date]],"dddd")</f>
        <v>Thursday</v>
      </c>
      <c r="G119" t="s">
        <v>48</v>
      </c>
      <c r="H119" t="s">
        <v>49</v>
      </c>
      <c r="I119" t="s">
        <v>992</v>
      </c>
      <c r="J119" t="s">
        <v>105</v>
      </c>
      <c r="K119">
        <v>7</v>
      </c>
    </row>
    <row r="120" spans="1:11" x14ac:dyDescent="0.3">
      <c r="A120">
        <v>119</v>
      </c>
      <c r="B120" t="s">
        <v>247</v>
      </c>
      <c r="C120" t="s">
        <v>243</v>
      </c>
      <c r="D120" t="s">
        <v>30</v>
      </c>
      <c r="E120" s="5">
        <v>44739</v>
      </c>
      <c r="F120" s="5" t="str">
        <f>TEXT(Table1[[#This Row],[Contact Date]],"dddd")</f>
        <v>Monday</v>
      </c>
      <c r="G120" t="s">
        <v>47</v>
      </c>
      <c r="H120" t="s">
        <v>49</v>
      </c>
      <c r="I120" t="s">
        <v>993</v>
      </c>
      <c r="J120" t="s">
        <v>103</v>
      </c>
      <c r="K120">
        <v>8</v>
      </c>
    </row>
    <row r="121" spans="1:11" x14ac:dyDescent="0.3">
      <c r="A121">
        <v>120</v>
      </c>
      <c r="B121" t="s">
        <v>248</v>
      </c>
      <c r="C121" t="s">
        <v>244</v>
      </c>
      <c r="D121" t="s">
        <v>31</v>
      </c>
      <c r="E121" s="5">
        <v>44765</v>
      </c>
      <c r="F121" s="5" t="str">
        <f>TEXT(Table1[[#This Row],[Contact Date]],"dddd")</f>
        <v>Saturday</v>
      </c>
      <c r="G121" t="s">
        <v>48</v>
      </c>
      <c r="H121" t="s">
        <v>49</v>
      </c>
      <c r="I121" t="s">
        <v>994</v>
      </c>
      <c r="J121" t="s">
        <v>104</v>
      </c>
      <c r="K121">
        <v>8</v>
      </c>
    </row>
    <row r="122" spans="1:11" x14ac:dyDescent="0.3">
      <c r="A122">
        <v>121</v>
      </c>
      <c r="B122" t="s">
        <v>249</v>
      </c>
      <c r="C122" t="s">
        <v>245</v>
      </c>
      <c r="D122" t="s">
        <v>32</v>
      </c>
      <c r="E122" s="5">
        <v>44740</v>
      </c>
      <c r="F122" s="5" t="str">
        <f>TEXT(Table1[[#This Row],[Contact Date]],"dddd")</f>
        <v>Tuesday</v>
      </c>
      <c r="G122" t="s">
        <v>47</v>
      </c>
      <c r="H122" t="s">
        <v>49</v>
      </c>
      <c r="I122" t="s">
        <v>995</v>
      </c>
      <c r="J122" t="s">
        <v>105</v>
      </c>
      <c r="K122">
        <v>9</v>
      </c>
    </row>
    <row r="123" spans="1:11" x14ac:dyDescent="0.3">
      <c r="A123">
        <v>122</v>
      </c>
      <c r="B123" t="s">
        <v>250</v>
      </c>
      <c r="C123" t="s">
        <v>246</v>
      </c>
      <c r="D123" t="s">
        <v>33</v>
      </c>
      <c r="E123" s="5">
        <v>44734</v>
      </c>
      <c r="F123" s="5" t="str">
        <f>TEXT(Table1[[#This Row],[Contact Date]],"dddd")</f>
        <v>Wednesday</v>
      </c>
      <c r="G123" t="s">
        <v>48</v>
      </c>
      <c r="H123" t="s">
        <v>49</v>
      </c>
      <c r="I123" t="s">
        <v>996</v>
      </c>
      <c r="J123" t="s">
        <v>103</v>
      </c>
      <c r="K123">
        <v>9</v>
      </c>
    </row>
    <row r="124" spans="1:11" x14ac:dyDescent="0.3">
      <c r="A124">
        <v>123</v>
      </c>
      <c r="B124" t="s">
        <v>251</v>
      </c>
      <c r="C124" t="s">
        <v>247</v>
      </c>
      <c r="D124" t="s">
        <v>6</v>
      </c>
      <c r="E124" s="5">
        <v>44727</v>
      </c>
      <c r="F124" s="5" t="str">
        <f>TEXT(Table1[[#This Row],[Contact Date]],"dddd")</f>
        <v>Wednesday</v>
      </c>
      <c r="G124" t="s">
        <v>47</v>
      </c>
      <c r="H124" t="s">
        <v>51</v>
      </c>
      <c r="I124" t="s">
        <v>997</v>
      </c>
      <c r="J124" t="s">
        <v>104</v>
      </c>
      <c r="K124">
        <v>8</v>
      </c>
    </row>
    <row r="125" spans="1:11" x14ac:dyDescent="0.3">
      <c r="A125">
        <v>124</v>
      </c>
      <c r="B125" t="s">
        <v>252</v>
      </c>
      <c r="C125" t="s">
        <v>248</v>
      </c>
      <c r="D125" t="s">
        <v>7</v>
      </c>
      <c r="E125" s="5">
        <v>44737</v>
      </c>
      <c r="F125" s="5" t="str">
        <f>TEXT(Table1[[#This Row],[Contact Date]],"dddd")</f>
        <v>Saturday</v>
      </c>
      <c r="G125" t="s">
        <v>48</v>
      </c>
      <c r="H125" t="s">
        <v>49</v>
      </c>
      <c r="I125" t="s">
        <v>998</v>
      </c>
      <c r="J125" t="s">
        <v>105</v>
      </c>
      <c r="K125">
        <v>8</v>
      </c>
    </row>
    <row r="126" spans="1:11" x14ac:dyDescent="0.3">
      <c r="A126">
        <v>125</v>
      </c>
      <c r="B126" t="s">
        <v>253</v>
      </c>
      <c r="C126" t="s">
        <v>249</v>
      </c>
      <c r="D126" t="s">
        <v>8</v>
      </c>
      <c r="E126" s="5">
        <v>44747</v>
      </c>
      <c r="F126" s="5" t="str">
        <f>TEXT(Table1[[#This Row],[Contact Date]],"dddd")</f>
        <v>Tuesday</v>
      </c>
      <c r="G126" t="s">
        <v>50</v>
      </c>
      <c r="H126" t="s">
        <v>49</v>
      </c>
      <c r="I126" t="s">
        <v>999</v>
      </c>
      <c r="J126" t="s">
        <v>103</v>
      </c>
      <c r="K126">
        <v>7</v>
      </c>
    </row>
    <row r="127" spans="1:11" x14ac:dyDescent="0.3">
      <c r="A127">
        <v>126</v>
      </c>
      <c r="B127" t="s">
        <v>254</v>
      </c>
      <c r="C127" t="s">
        <v>250</v>
      </c>
      <c r="D127" t="s">
        <v>9</v>
      </c>
      <c r="E127" s="5">
        <v>44754</v>
      </c>
      <c r="F127" s="5" t="str">
        <f>TEXT(Table1[[#This Row],[Contact Date]],"dddd")</f>
        <v>Tuesday</v>
      </c>
      <c r="G127" t="s">
        <v>47</v>
      </c>
      <c r="H127" t="s">
        <v>49</v>
      </c>
      <c r="I127" t="s">
        <v>1000</v>
      </c>
      <c r="J127" t="s">
        <v>104</v>
      </c>
      <c r="K127">
        <v>8</v>
      </c>
    </row>
    <row r="128" spans="1:11" x14ac:dyDescent="0.3">
      <c r="A128">
        <v>127</v>
      </c>
      <c r="B128" t="s">
        <v>255</v>
      </c>
      <c r="C128" t="s">
        <v>251</v>
      </c>
      <c r="D128" t="s">
        <v>10</v>
      </c>
      <c r="E128" s="5">
        <v>44760</v>
      </c>
      <c r="F128" s="5" t="str">
        <f>TEXT(Table1[[#This Row],[Contact Date]],"dddd")</f>
        <v>Monday</v>
      </c>
      <c r="G128" t="s">
        <v>48</v>
      </c>
      <c r="H128" t="s">
        <v>49</v>
      </c>
      <c r="I128" t="s">
        <v>1001</v>
      </c>
      <c r="J128" t="s">
        <v>105</v>
      </c>
      <c r="K128">
        <v>9</v>
      </c>
    </row>
    <row r="129" spans="1:11" x14ac:dyDescent="0.3">
      <c r="A129">
        <v>128</v>
      </c>
      <c r="B129" t="s">
        <v>256</v>
      </c>
      <c r="C129" t="s">
        <v>252</v>
      </c>
      <c r="D129" t="s">
        <v>11</v>
      </c>
      <c r="E129" s="5">
        <v>44759</v>
      </c>
      <c r="F129" s="5" t="str">
        <f>TEXT(Table1[[#This Row],[Contact Date]],"dddd")</f>
        <v>Sunday</v>
      </c>
      <c r="G129" t="s">
        <v>48</v>
      </c>
      <c r="H129" t="s">
        <v>49</v>
      </c>
      <c r="I129" t="s">
        <v>1002</v>
      </c>
      <c r="J129" t="s">
        <v>103</v>
      </c>
      <c r="K129">
        <v>7</v>
      </c>
    </row>
    <row r="130" spans="1:11" x14ac:dyDescent="0.3">
      <c r="A130">
        <v>129</v>
      </c>
      <c r="B130" t="s">
        <v>257</v>
      </c>
      <c r="C130" t="s">
        <v>253</v>
      </c>
      <c r="D130" t="s">
        <v>12</v>
      </c>
      <c r="E130" s="5">
        <v>44735</v>
      </c>
      <c r="F130" s="5" t="str">
        <f>TEXT(Table1[[#This Row],[Contact Date]],"dddd")</f>
        <v>Thursday</v>
      </c>
      <c r="G130" t="s">
        <v>47</v>
      </c>
      <c r="H130" t="s">
        <v>49</v>
      </c>
      <c r="I130" t="s">
        <v>1003</v>
      </c>
      <c r="J130" t="s">
        <v>104</v>
      </c>
      <c r="K130">
        <v>8</v>
      </c>
    </row>
    <row r="131" spans="1:11" x14ac:dyDescent="0.3">
      <c r="A131">
        <v>130</v>
      </c>
      <c r="B131" t="s">
        <v>258</v>
      </c>
      <c r="C131" t="s">
        <v>254</v>
      </c>
      <c r="D131" t="s">
        <v>12</v>
      </c>
      <c r="E131" s="5">
        <v>44734</v>
      </c>
      <c r="F131" s="5" t="str">
        <f>TEXT(Table1[[#This Row],[Contact Date]],"dddd")</f>
        <v>Wednesday</v>
      </c>
      <c r="G131" t="s">
        <v>48</v>
      </c>
      <c r="H131" t="s">
        <v>49</v>
      </c>
      <c r="I131" t="s">
        <v>1004</v>
      </c>
      <c r="J131" t="s">
        <v>105</v>
      </c>
      <c r="K131">
        <v>9</v>
      </c>
    </row>
    <row r="132" spans="1:11" x14ac:dyDescent="0.3">
      <c r="A132">
        <v>131</v>
      </c>
      <c r="B132" t="s">
        <v>259</v>
      </c>
      <c r="C132" t="s">
        <v>255</v>
      </c>
      <c r="D132" t="s">
        <v>13</v>
      </c>
      <c r="E132" s="5">
        <v>44753</v>
      </c>
      <c r="F132" s="5" t="str">
        <f>TEXT(Table1[[#This Row],[Contact Date]],"dddd")</f>
        <v>Monday</v>
      </c>
      <c r="G132" t="s">
        <v>47</v>
      </c>
      <c r="H132" t="s">
        <v>49</v>
      </c>
      <c r="I132" t="s">
        <v>1005</v>
      </c>
      <c r="J132" t="s">
        <v>103</v>
      </c>
      <c r="K132">
        <v>8</v>
      </c>
    </row>
    <row r="133" spans="1:11" x14ac:dyDescent="0.3">
      <c r="A133">
        <v>132</v>
      </c>
      <c r="B133" t="s">
        <v>260</v>
      </c>
      <c r="C133" t="s">
        <v>256</v>
      </c>
      <c r="D133" t="s">
        <v>11</v>
      </c>
      <c r="E133" s="5">
        <v>44739</v>
      </c>
      <c r="F133" s="5" t="str">
        <f>TEXT(Table1[[#This Row],[Contact Date]],"dddd")</f>
        <v>Monday</v>
      </c>
      <c r="G133" t="s">
        <v>48</v>
      </c>
      <c r="H133" t="s">
        <v>49</v>
      </c>
      <c r="I133" t="s">
        <v>1006</v>
      </c>
      <c r="J133" t="s">
        <v>104</v>
      </c>
      <c r="K133">
        <v>7</v>
      </c>
    </row>
    <row r="134" spans="1:11" x14ac:dyDescent="0.3">
      <c r="A134">
        <v>133</v>
      </c>
      <c r="B134" t="s">
        <v>261</v>
      </c>
      <c r="C134" t="s">
        <v>257</v>
      </c>
      <c r="D134" t="s">
        <v>15</v>
      </c>
      <c r="E134" s="5">
        <v>44740</v>
      </c>
      <c r="F134" s="5" t="str">
        <f>TEXT(Table1[[#This Row],[Contact Date]],"dddd")</f>
        <v>Tuesday</v>
      </c>
      <c r="G134" t="s">
        <v>48</v>
      </c>
      <c r="H134" t="s">
        <v>49</v>
      </c>
      <c r="I134" t="s">
        <v>1007</v>
      </c>
      <c r="J134" t="s">
        <v>105</v>
      </c>
      <c r="K134">
        <v>10</v>
      </c>
    </row>
    <row r="135" spans="1:11" x14ac:dyDescent="0.3">
      <c r="A135">
        <v>134</v>
      </c>
      <c r="B135" t="s">
        <v>262</v>
      </c>
      <c r="C135" t="s">
        <v>258</v>
      </c>
      <c r="D135" t="s">
        <v>16</v>
      </c>
      <c r="E135" s="5">
        <v>44748</v>
      </c>
      <c r="F135" s="5" t="str">
        <f>TEXT(Table1[[#This Row],[Contact Date]],"dddd")</f>
        <v>Wednesday</v>
      </c>
      <c r="G135" t="s">
        <v>47</v>
      </c>
      <c r="H135" t="s">
        <v>49</v>
      </c>
      <c r="I135" t="s">
        <v>1008</v>
      </c>
      <c r="J135" t="s">
        <v>103</v>
      </c>
      <c r="K135">
        <v>7</v>
      </c>
    </row>
    <row r="136" spans="1:11" x14ac:dyDescent="0.3">
      <c r="A136">
        <v>135</v>
      </c>
      <c r="B136" t="s">
        <v>263</v>
      </c>
      <c r="C136" t="s">
        <v>259</v>
      </c>
      <c r="D136" t="s">
        <v>17</v>
      </c>
      <c r="E136" s="5">
        <v>44731</v>
      </c>
      <c r="F136" s="5" t="str">
        <f>TEXT(Table1[[#This Row],[Contact Date]],"dddd")</f>
        <v>Sunday</v>
      </c>
      <c r="G136" t="s">
        <v>48</v>
      </c>
      <c r="H136" t="s">
        <v>49</v>
      </c>
      <c r="I136" t="s">
        <v>1009</v>
      </c>
      <c r="J136" t="s">
        <v>104</v>
      </c>
      <c r="K136">
        <v>8</v>
      </c>
    </row>
    <row r="137" spans="1:11" x14ac:dyDescent="0.3">
      <c r="A137">
        <v>136</v>
      </c>
      <c r="B137" t="s">
        <v>264</v>
      </c>
      <c r="C137" t="s">
        <v>260</v>
      </c>
      <c r="D137" t="s">
        <v>18</v>
      </c>
      <c r="E137" s="5">
        <v>44763</v>
      </c>
      <c r="F137" s="5" t="str">
        <f>TEXT(Table1[[#This Row],[Contact Date]],"dddd")</f>
        <v>Thursday</v>
      </c>
      <c r="G137" t="s">
        <v>48</v>
      </c>
      <c r="H137" t="s">
        <v>49</v>
      </c>
      <c r="I137" t="s">
        <v>1010</v>
      </c>
      <c r="J137" t="s">
        <v>105</v>
      </c>
      <c r="K137">
        <v>7</v>
      </c>
    </row>
    <row r="138" spans="1:11" x14ac:dyDescent="0.3">
      <c r="A138">
        <v>137</v>
      </c>
      <c r="B138" t="s">
        <v>265</v>
      </c>
      <c r="C138" t="s">
        <v>261</v>
      </c>
      <c r="D138" t="s">
        <v>11</v>
      </c>
      <c r="E138" s="5">
        <v>44733</v>
      </c>
      <c r="F138" s="5" t="str">
        <f>TEXT(Table1[[#This Row],[Contact Date]],"dddd")</f>
        <v>Tuesday</v>
      </c>
      <c r="G138" t="s">
        <v>47</v>
      </c>
      <c r="H138" t="s">
        <v>49</v>
      </c>
      <c r="I138" t="s">
        <v>1011</v>
      </c>
      <c r="J138" t="s">
        <v>103</v>
      </c>
      <c r="K138">
        <v>9</v>
      </c>
    </row>
    <row r="139" spans="1:11" x14ac:dyDescent="0.3">
      <c r="A139">
        <v>138</v>
      </c>
      <c r="B139" t="s">
        <v>266</v>
      </c>
      <c r="C139" t="s">
        <v>262</v>
      </c>
      <c r="D139" t="s">
        <v>20</v>
      </c>
      <c r="E139" s="5">
        <v>44746</v>
      </c>
      <c r="F139" s="5" t="str">
        <f>TEXT(Table1[[#This Row],[Contact Date]],"dddd")</f>
        <v>Monday</v>
      </c>
      <c r="G139" t="s">
        <v>48</v>
      </c>
      <c r="H139" t="s">
        <v>49</v>
      </c>
      <c r="I139" t="s">
        <v>1012</v>
      </c>
      <c r="J139" t="s">
        <v>104</v>
      </c>
      <c r="K139">
        <v>8</v>
      </c>
    </row>
    <row r="140" spans="1:11" x14ac:dyDescent="0.3">
      <c r="A140">
        <v>139</v>
      </c>
      <c r="B140" t="s">
        <v>267</v>
      </c>
      <c r="C140" t="s">
        <v>263</v>
      </c>
      <c r="D140" t="s">
        <v>16</v>
      </c>
      <c r="E140" s="5">
        <v>44755</v>
      </c>
      <c r="F140" s="5" t="str">
        <f>TEXT(Table1[[#This Row],[Contact Date]],"dddd")</f>
        <v>Wednesday</v>
      </c>
      <c r="G140" t="s">
        <v>47</v>
      </c>
      <c r="H140" t="s">
        <v>49</v>
      </c>
      <c r="I140" t="s">
        <v>1013</v>
      </c>
      <c r="J140" t="s">
        <v>105</v>
      </c>
      <c r="K140">
        <v>9</v>
      </c>
    </row>
    <row r="141" spans="1:11" x14ac:dyDescent="0.3">
      <c r="A141">
        <v>140</v>
      </c>
      <c r="B141" t="s">
        <v>268</v>
      </c>
      <c r="C141" t="s">
        <v>264</v>
      </c>
      <c r="D141" t="s">
        <v>10</v>
      </c>
      <c r="E141" s="5">
        <v>44755</v>
      </c>
      <c r="F141" s="5" t="str">
        <f>TEXT(Table1[[#This Row],[Contact Date]],"dddd")</f>
        <v>Wednesday</v>
      </c>
      <c r="G141" t="s">
        <v>48</v>
      </c>
      <c r="H141" t="s">
        <v>49</v>
      </c>
      <c r="I141" t="s">
        <v>1014</v>
      </c>
      <c r="J141" t="s">
        <v>103</v>
      </c>
      <c r="K141">
        <v>9</v>
      </c>
    </row>
    <row r="142" spans="1:11" x14ac:dyDescent="0.3">
      <c r="A142">
        <v>141</v>
      </c>
      <c r="B142" t="s">
        <v>269</v>
      </c>
      <c r="C142" t="s">
        <v>265</v>
      </c>
      <c r="D142" t="s">
        <v>21</v>
      </c>
      <c r="E142" s="5">
        <v>44727</v>
      </c>
      <c r="F142" s="5" t="str">
        <f>TEXT(Table1[[#This Row],[Contact Date]],"dddd")</f>
        <v>Wednesday</v>
      </c>
      <c r="G142" t="s">
        <v>47</v>
      </c>
      <c r="H142" t="s">
        <v>49</v>
      </c>
      <c r="I142" t="s">
        <v>1015</v>
      </c>
      <c r="J142" t="s">
        <v>104</v>
      </c>
      <c r="K142">
        <v>9</v>
      </c>
    </row>
    <row r="143" spans="1:11" x14ac:dyDescent="0.3">
      <c r="A143">
        <v>142</v>
      </c>
      <c r="B143" t="s">
        <v>270</v>
      </c>
      <c r="C143" t="s">
        <v>266</v>
      </c>
      <c r="D143" t="s">
        <v>22</v>
      </c>
      <c r="E143" s="5">
        <v>44746</v>
      </c>
      <c r="F143" s="5" t="str">
        <f>TEXT(Table1[[#This Row],[Contact Date]],"dddd")</f>
        <v>Monday</v>
      </c>
      <c r="G143" t="s">
        <v>48</v>
      </c>
      <c r="H143" t="s">
        <v>49</v>
      </c>
      <c r="I143" t="s">
        <v>1016</v>
      </c>
      <c r="J143" t="s">
        <v>105</v>
      </c>
      <c r="K143">
        <v>9</v>
      </c>
    </row>
    <row r="144" spans="1:11" x14ac:dyDescent="0.3">
      <c r="A144">
        <v>143</v>
      </c>
      <c r="B144" t="s">
        <v>271</v>
      </c>
      <c r="C144" t="s">
        <v>267</v>
      </c>
      <c r="D144" t="s">
        <v>23</v>
      </c>
      <c r="E144" s="5">
        <v>44740</v>
      </c>
      <c r="F144" s="5" t="str">
        <f>TEXT(Table1[[#This Row],[Contact Date]],"dddd")</f>
        <v>Tuesday</v>
      </c>
      <c r="G144" t="s">
        <v>50</v>
      </c>
      <c r="H144" t="s">
        <v>49</v>
      </c>
      <c r="I144" t="s">
        <v>1017</v>
      </c>
      <c r="J144" t="s">
        <v>103</v>
      </c>
      <c r="K144">
        <v>9</v>
      </c>
    </row>
    <row r="145" spans="1:11" x14ac:dyDescent="0.3">
      <c r="A145">
        <v>144</v>
      </c>
      <c r="B145" t="s">
        <v>272</v>
      </c>
      <c r="C145" t="s">
        <v>268</v>
      </c>
      <c r="D145" t="s">
        <v>15</v>
      </c>
      <c r="E145" s="5">
        <v>44743</v>
      </c>
      <c r="F145" s="5" t="str">
        <f>TEXT(Table1[[#This Row],[Contact Date]],"dddd")</f>
        <v>Friday</v>
      </c>
      <c r="G145" t="s">
        <v>47</v>
      </c>
      <c r="H145" t="s">
        <v>49</v>
      </c>
      <c r="I145" t="s">
        <v>1018</v>
      </c>
      <c r="J145" t="s">
        <v>104</v>
      </c>
      <c r="K145">
        <v>8</v>
      </c>
    </row>
    <row r="146" spans="1:11" x14ac:dyDescent="0.3">
      <c r="A146">
        <v>145</v>
      </c>
      <c r="B146" t="s">
        <v>273</v>
      </c>
      <c r="C146" t="s">
        <v>269</v>
      </c>
      <c r="D146" t="s">
        <v>25</v>
      </c>
      <c r="E146" s="5">
        <v>44737</v>
      </c>
      <c r="F146" s="5" t="str">
        <f>TEXT(Table1[[#This Row],[Contact Date]],"dddd")</f>
        <v>Saturday</v>
      </c>
      <c r="G146" t="s">
        <v>48</v>
      </c>
      <c r="H146" t="s">
        <v>51</v>
      </c>
      <c r="I146" t="s">
        <v>1019</v>
      </c>
      <c r="J146" t="s">
        <v>105</v>
      </c>
      <c r="K146">
        <v>8</v>
      </c>
    </row>
    <row r="147" spans="1:11" x14ac:dyDescent="0.3">
      <c r="A147">
        <v>146</v>
      </c>
      <c r="B147" t="s">
        <v>274</v>
      </c>
      <c r="C147" t="s">
        <v>270</v>
      </c>
      <c r="D147" t="s">
        <v>26</v>
      </c>
      <c r="E147" s="5">
        <v>44757</v>
      </c>
      <c r="F147" s="5" t="str">
        <f>TEXT(Table1[[#This Row],[Contact Date]],"dddd")</f>
        <v>Friday</v>
      </c>
      <c r="G147" t="s">
        <v>48</v>
      </c>
      <c r="H147" t="s">
        <v>49</v>
      </c>
      <c r="I147" t="s">
        <v>1020</v>
      </c>
      <c r="J147" t="s">
        <v>103</v>
      </c>
      <c r="K147">
        <v>7</v>
      </c>
    </row>
    <row r="148" spans="1:11" x14ac:dyDescent="0.3">
      <c r="A148">
        <v>147</v>
      </c>
      <c r="B148" t="s">
        <v>275</v>
      </c>
      <c r="C148" t="s">
        <v>271</v>
      </c>
      <c r="D148" t="s">
        <v>27</v>
      </c>
      <c r="E148" s="5">
        <v>44745</v>
      </c>
      <c r="F148" s="5" t="str">
        <f>TEXT(Table1[[#This Row],[Contact Date]],"dddd")</f>
        <v>Sunday</v>
      </c>
      <c r="G148" t="s">
        <v>47</v>
      </c>
      <c r="H148" t="s">
        <v>49</v>
      </c>
      <c r="I148" t="s">
        <v>1021</v>
      </c>
      <c r="J148" t="s">
        <v>104</v>
      </c>
      <c r="K148">
        <v>7</v>
      </c>
    </row>
    <row r="149" spans="1:11" x14ac:dyDescent="0.3">
      <c r="A149">
        <v>148</v>
      </c>
      <c r="B149" t="s">
        <v>276</v>
      </c>
      <c r="C149" t="s">
        <v>272</v>
      </c>
      <c r="D149" t="s">
        <v>28</v>
      </c>
      <c r="E149" s="5">
        <v>44760</v>
      </c>
      <c r="F149" s="5" t="str">
        <f>TEXT(Table1[[#This Row],[Contact Date]],"dddd")</f>
        <v>Monday</v>
      </c>
      <c r="G149" t="s">
        <v>48</v>
      </c>
      <c r="H149" t="s">
        <v>49</v>
      </c>
      <c r="I149" t="s">
        <v>1022</v>
      </c>
      <c r="J149" t="s">
        <v>105</v>
      </c>
      <c r="K149">
        <v>9</v>
      </c>
    </row>
    <row r="150" spans="1:11" x14ac:dyDescent="0.3">
      <c r="A150">
        <v>149</v>
      </c>
      <c r="B150" t="s">
        <v>277</v>
      </c>
      <c r="C150" t="s">
        <v>273</v>
      </c>
      <c r="D150" t="s">
        <v>29</v>
      </c>
      <c r="E150" s="5">
        <v>44750</v>
      </c>
      <c r="F150" s="5" t="str">
        <f>TEXT(Table1[[#This Row],[Contact Date]],"dddd")</f>
        <v>Friday</v>
      </c>
      <c r="G150" t="s">
        <v>47</v>
      </c>
      <c r="H150" t="s">
        <v>49</v>
      </c>
      <c r="I150" t="s">
        <v>1023</v>
      </c>
      <c r="J150" t="s">
        <v>103</v>
      </c>
      <c r="K150">
        <v>8</v>
      </c>
    </row>
    <row r="151" spans="1:11" x14ac:dyDescent="0.3">
      <c r="A151">
        <v>150</v>
      </c>
      <c r="B151" t="s">
        <v>278</v>
      </c>
      <c r="C151" t="s">
        <v>274</v>
      </c>
      <c r="D151" t="s">
        <v>30</v>
      </c>
      <c r="E151" s="5">
        <v>44742</v>
      </c>
      <c r="F151" s="5" t="str">
        <f>TEXT(Table1[[#This Row],[Contact Date]],"dddd")</f>
        <v>Thursday</v>
      </c>
      <c r="G151" t="s">
        <v>48</v>
      </c>
      <c r="H151" t="s">
        <v>49</v>
      </c>
      <c r="I151" t="s">
        <v>1024</v>
      </c>
      <c r="J151" t="s">
        <v>103</v>
      </c>
      <c r="K151">
        <v>8</v>
      </c>
    </row>
    <row r="152" spans="1:11" x14ac:dyDescent="0.3">
      <c r="A152">
        <v>151</v>
      </c>
      <c r="B152" t="s">
        <v>279</v>
      </c>
      <c r="C152" t="s">
        <v>275</v>
      </c>
      <c r="D152" t="s">
        <v>31</v>
      </c>
      <c r="E152" s="5">
        <v>44754</v>
      </c>
      <c r="F152" s="5" t="str">
        <f>TEXT(Table1[[#This Row],[Contact Date]],"dddd")</f>
        <v>Tuesday</v>
      </c>
      <c r="G152" t="s">
        <v>48</v>
      </c>
      <c r="H152" t="s">
        <v>51</v>
      </c>
      <c r="I152" t="s">
        <v>1025</v>
      </c>
      <c r="J152" t="s">
        <v>103</v>
      </c>
      <c r="K152">
        <v>10</v>
      </c>
    </row>
    <row r="153" spans="1:11" x14ac:dyDescent="0.3">
      <c r="A153">
        <v>152</v>
      </c>
      <c r="B153" t="s">
        <v>280</v>
      </c>
      <c r="C153" t="s">
        <v>276</v>
      </c>
      <c r="D153" t="s">
        <v>32</v>
      </c>
      <c r="E153" s="5">
        <v>44746</v>
      </c>
      <c r="F153" s="5" t="str">
        <f>TEXT(Table1[[#This Row],[Contact Date]],"dddd")</f>
        <v>Monday</v>
      </c>
      <c r="G153" t="s">
        <v>47</v>
      </c>
      <c r="H153" t="s">
        <v>49</v>
      </c>
      <c r="I153" t="s">
        <v>1026</v>
      </c>
      <c r="J153" t="s">
        <v>104</v>
      </c>
      <c r="K153">
        <v>8</v>
      </c>
    </row>
    <row r="154" spans="1:11" x14ac:dyDescent="0.3">
      <c r="A154">
        <v>153</v>
      </c>
      <c r="B154" t="s">
        <v>281</v>
      </c>
      <c r="C154" t="s">
        <v>277</v>
      </c>
      <c r="D154" t="s">
        <v>33</v>
      </c>
      <c r="E154" s="5">
        <v>44752</v>
      </c>
      <c r="F154" s="5" t="str">
        <f>TEXT(Table1[[#This Row],[Contact Date]],"dddd")</f>
        <v>Sunday</v>
      </c>
      <c r="G154" t="s">
        <v>48</v>
      </c>
      <c r="H154" t="s">
        <v>49</v>
      </c>
      <c r="I154" t="s">
        <v>1027</v>
      </c>
      <c r="J154" t="s">
        <v>105</v>
      </c>
      <c r="K154">
        <v>8</v>
      </c>
    </row>
    <row r="155" spans="1:11" x14ac:dyDescent="0.3">
      <c r="A155">
        <v>154</v>
      </c>
      <c r="B155" t="s">
        <v>282</v>
      </c>
      <c r="C155" t="s">
        <v>278</v>
      </c>
      <c r="D155" t="s">
        <v>34</v>
      </c>
      <c r="E155" s="5">
        <v>44725</v>
      </c>
      <c r="F155" s="5" t="str">
        <f>TEXT(Table1[[#This Row],[Contact Date]],"dddd")</f>
        <v>Monday</v>
      </c>
      <c r="G155" t="s">
        <v>48</v>
      </c>
      <c r="H155" t="s">
        <v>49</v>
      </c>
      <c r="I155" t="s">
        <v>1028</v>
      </c>
      <c r="J155" t="s">
        <v>103</v>
      </c>
      <c r="K155">
        <v>8</v>
      </c>
    </row>
    <row r="156" spans="1:11" x14ac:dyDescent="0.3">
      <c r="A156">
        <v>155</v>
      </c>
      <c r="B156" t="s">
        <v>283</v>
      </c>
      <c r="C156" t="s">
        <v>279</v>
      </c>
      <c r="D156" t="s">
        <v>18</v>
      </c>
      <c r="E156" s="5">
        <v>44734</v>
      </c>
      <c r="F156" s="5" t="str">
        <f>TEXT(Table1[[#This Row],[Contact Date]],"dddd")</f>
        <v>Wednesday</v>
      </c>
      <c r="G156" t="s">
        <v>47</v>
      </c>
      <c r="H156" t="s">
        <v>49</v>
      </c>
      <c r="I156" t="s">
        <v>1029</v>
      </c>
      <c r="J156" t="s">
        <v>104</v>
      </c>
      <c r="K156">
        <v>8</v>
      </c>
    </row>
    <row r="157" spans="1:11" x14ac:dyDescent="0.3">
      <c r="A157">
        <v>156</v>
      </c>
      <c r="B157" t="s">
        <v>284</v>
      </c>
      <c r="C157" t="s">
        <v>280</v>
      </c>
      <c r="D157" t="s">
        <v>25</v>
      </c>
      <c r="E157" s="5">
        <v>44761</v>
      </c>
      <c r="F157" s="5" t="str">
        <f>TEXT(Table1[[#This Row],[Contact Date]],"dddd")</f>
        <v>Tuesday</v>
      </c>
      <c r="G157" t="s">
        <v>48</v>
      </c>
      <c r="H157" t="s">
        <v>49</v>
      </c>
      <c r="I157" t="s">
        <v>1030</v>
      </c>
      <c r="J157" t="s">
        <v>105</v>
      </c>
      <c r="K157">
        <v>7</v>
      </c>
    </row>
    <row r="158" spans="1:11" x14ac:dyDescent="0.3">
      <c r="A158">
        <v>157</v>
      </c>
      <c r="B158" t="s">
        <v>285</v>
      </c>
      <c r="C158" t="s">
        <v>281</v>
      </c>
      <c r="D158" t="s">
        <v>30</v>
      </c>
      <c r="E158" s="5">
        <v>44735</v>
      </c>
      <c r="F158" s="5" t="str">
        <f>TEXT(Table1[[#This Row],[Contact Date]],"dddd")</f>
        <v>Thursday</v>
      </c>
      <c r="G158" t="s">
        <v>47</v>
      </c>
      <c r="H158" t="s">
        <v>49</v>
      </c>
      <c r="I158" t="s">
        <v>1031</v>
      </c>
      <c r="J158" t="s">
        <v>103</v>
      </c>
      <c r="K158">
        <v>7</v>
      </c>
    </row>
    <row r="159" spans="1:11" x14ac:dyDescent="0.3">
      <c r="A159">
        <v>158</v>
      </c>
      <c r="B159" t="s">
        <v>286</v>
      </c>
      <c r="C159" t="s">
        <v>282</v>
      </c>
      <c r="D159" t="s">
        <v>10</v>
      </c>
      <c r="E159" s="5">
        <v>44753</v>
      </c>
      <c r="F159" s="5" t="str">
        <f>TEXT(Table1[[#This Row],[Contact Date]],"dddd")</f>
        <v>Monday</v>
      </c>
      <c r="G159" t="s">
        <v>48</v>
      </c>
      <c r="H159" t="s">
        <v>49</v>
      </c>
      <c r="I159" t="s">
        <v>1032</v>
      </c>
      <c r="J159" t="s">
        <v>104</v>
      </c>
      <c r="K159">
        <v>9</v>
      </c>
    </row>
    <row r="160" spans="1:11" x14ac:dyDescent="0.3">
      <c r="A160">
        <v>159</v>
      </c>
      <c r="B160" t="s">
        <v>287</v>
      </c>
      <c r="C160" t="s">
        <v>283</v>
      </c>
      <c r="D160" t="s">
        <v>20</v>
      </c>
      <c r="E160" s="5">
        <v>44732</v>
      </c>
      <c r="F160" s="5" t="str">
        <f>TEXT(Table1[[#This Row],[Contact Date]],"dddd")</f>
        <v>Monday</v>
      </c>
      <c r="G160" t="s">
        <v>47</v>
      </c>
      <c r="H160" t="s">
        <v>49</v>
      </c>
      <c r="I160" t="s">
        <v>1033</v>
      </c>
      <c r="J160" t="s">
        <v>105</v>
      </c>
      <c r="K160">
        <v>7</v>
      </c>
    </row>
    <row r="161" spans="1:11" x14ac:dyDescent="0.3">
      <c r="A161">
        <v>160</v>
      </c>
      <c r="B161" t="s">
        <v>288</v>
      </c>
      <c r="C161" t="s">
        <v>284</v>
      </c>
      <c r="D161" t="s">
        <v>32</v>
      </c>
      <c r="E161" s="5">
        <v>44748</v>
      </c>
      <c r="F161" s="5" t="str">
        <f>TEXT(Table1[[#This Row],[Contact Date]],"dddd")</f>
        <v>Wednesday</v>
      </c>
      <c r="G161" t="s">
        <v>48</v>
      </c>
      <c r="H161" t="s">
        <v>49</v>
      </c>
      <c r="I161" t="s">
        <v>1034</v>
      </c>
      <c r="J161" t="s">
        <v>103</v>
      </c>
      <c r="K161">
        <v>9</v>
      </c>
    </row>
    <row r="162" spans="1:11" x14ac:dyDescent="0.3">
      <c r="A162">
        <v>161</v>
      </c>
      <c r="B162" t="s">
        <v>289</v>
      </c>
      <c r="C162" t="s">
        <v>285</v>
      </c>
      <c r="D162" t="s">
        <v>33</v>
      </c>
      <c r="E162" s="5">
        <v>44731</v>
      </c>
      <c r="F162" s="5" t="str">
        <f>TEXT(Table1[[#This Row],[Contact Date]],"dddd")</f>
        <v>Sunday</v>
      </c>
      <c r="G162" t="s">
        <v>50</v>
      </c>
      <c r="H162" t="s">
        <v>49</v>
      </c>
      <c r="I162" t="s">
        <v>1035</v>
      </c>
      <c r="J162" t="s">
        <v>104</v>
      </c>
      <c r="K162">
        <v>10</v>
      </c>
    </row>
    <row r="163" spans="1:11" x14ac:dyDescent="0.3">
      <c r="A163">
        <v>162</v>
      </c>
      <c r="B163" t="s">
        <v>290</v>
      </c>
      <c r="C163" t="s">
        <v>286</v>
      </c>
      <c r="D163" t="s">
        <v>35</v>
      </c>
      <c r="E163" s="5">
        <v>44725</v>
      </c>
      <c r="F163" s="5" t="str">
        <f>TEXT(Table1[[#This Row],[Contact Date]],"dddd")</f>
        <v>Monday</v>
      </c>
      <c r="G163" t="s">
        <v>47</v>
      </c>
      <c r="H163" t="s">
        <v>49</v>
      </c>
      <c r="I163" t="s">
        <v>1036</v>
      </c>
      <c r="J163" t="s">
        <v>105</v>
      </c>
      <c r="K163">
        <v>7</v>
      </c>
    </row>
    <row r="164" spans="1:11" x14ac:dyDescent="0.3">
      <c r="A164">
        <v>163</v>
      </c>
      <c r="B164" t="s">
        <v>291</v>
      </c>
      <c r="C164" t="s">
        <v>287</v>
      </c>
      <c r="D164" t="s">
        <v>36</v>
      </c>
      <c r="E164" s="5">
        <v>44753</v>
      </c>
      <c r="F164" s="5" t="str">
        <f>TEXT(Table1[[#This Row],[Contact Date]],"dddd")</f>
        <v>Monday</v>
      </c>
      <c r="G164" t="s">
        <v>48</v>
      </c>
      <c r="H164" t="s">
        <v>49</v>
      </c>
      <c r="I164" t="s">
        <v>1037</v>
      </c>
      <c r="J164" t="s">
        <v>103</v>
      </c>
      <c r="K164">
        <v>10</v>
      </c>
    </row>
    <row r="165" spans="1:11" x14ac:dyDescent="0.3">
      <c r="A165">
        <v>164</v>
      </c>
      <c r="B165" t="s">
        <v>292</v>
      </c>
      <c r="C165" t="s">
        <v>288</v>
      </c>
      <c r="D165" t="s">
        <v>37</v>
      </c>
      <c r="E165" s="5">
        <v>44738</v>
      </c>
      <c r="F165" s="5" t="str">
        <f>TEXT(Table1[[#This Row],[Contact Date]],"dddd")</f>
        <v>Sunday</v>
      </c>
      <c r="G165" t="s">
        <v>48</v>
      </c>
      <c r="H165" t="s">
        <v>49</v>
      </c>
      <c r="I165" t="s">
        <v>1038</v>
      </c>
      <c r="J165" t="s">
        <v>104</v>
      </c>
      <c r="K165">
        <v>9</v>
      </c>
    </row>
    <row r="166" spans="1:11" x14ac:dyDescent="0.3">
      <c r="A166">
        <v>165</v>
      </c>
      <c r="B166" t="s">
        <v>293</v>
      </c>
      <c r="C166" t="s">
        <v>289</v>
      </c>
      <c r="D166" t="s">
        <v>38</v>
      </c>
      <c r="E166" s="5">
        <v>44762</v>
      </c>
      <c r="F166" s="5" t="str">
        <f>TEXT(Table1[[#This Row],[Contact Date]],"dddd")</f>
        <v>Wednesday</v>
      </c>
      <c r="G166" t="s">
        <v>47</v>
      </c>
      <c r="H166" t="s">
        <v>49</v>
      </c>
      <c r="I166" t="s">
        <v>1039</v>
      </c>
      <c r="J166" t="s">
        <v>105</v>
      </c>
      <c r="K166">
        <v>8</v>
      </c>
    </row>
    <row r="167" spans="1:11" x14ac:dyDescent="0.3">
      <c r="A167">
        <v>166</v>
      </c>
      <c r="B167" t="s">
        <v>294</v>
      </c>
      <c r="C167" t="s">
        <v>290</v>
      </c>
      <c r="D167" t="s">
        <v>39</v>
      </c>
      <c r="E167" s="5">
        <v>44756</v>
      </c>
      <c r="F167" s="5" t="str">
        <f>TEXT(Table1[[#This Row],[Contact Date]],"dddd")</f>
        <v>Thursday</v>
      </c>
      <c r="G167" t="s">
        <v>48</v>
      </c>
      <c r="H167" t="s">
        <v>49</v>
      </c>
      <c r="I167" t="s">
        <v>1040</v>
      </c>
      <c r="J167" t="s">
        <v>103</v>
      </c>
      <c r="K167">
        <v>7</v>
      </c>
    </row>
    <row r="168" spans="1:11" x14ac:dyDescent="0.3">
      <c r="A168">
        <v>167</v>
      </c>
      <c r="B168" t="s">
        <v>295</v>
      </c>
      <c r="C168" t="s">
        <v>291</v>
      </c>
      <c r="D168" t="s">
        <v>15</v>
      </c>
      <c r="E168" s="5">
        <v>44744</v>
      </c>
      <c r="F168" s="5" t="str">
        <f>TEXT(Table1[[#This Row],[Contact Date]],"dddd")</f>
        <v>Saturday</v>
      </c>
      <c r="G168" t="s">
        <v>47</v>
      </c>
      <c r="H168" t="s">
        <v>49</v>
      </c>
      <c r="I168" t="s">
        <v>1041</v>
      </c>
      <c r="J168" t="s">
        <v>104</v>
      </c>
      <c r="K168">
        <v>7</v>
      </c>
    </row>
    <row r="169" spans="1:11" x14ac:dyDescent="0.3">
      <c r="A169">
        <v>168</v>
      </c>
      <c r="B169" t="s">
        <v>296</v>
      </c>
      <c r="C169" t="s">
        <v>292</v>
      </c>
      <c r="D169" t="s">
        <v>41</v>
      </c>
      <c r="E169" s="5">
        <v>44753</v>
      </c>
      <c r="F169" s="5" t="str">
        <f>TEXT(Table1[[#This Row],[Contact Date]],"dddd")</f>
        <v>Monday</v>
      </c>
      <c r="G169" t="s">
        <v>48</v>
      </c>
      <c r="H169" t="s">
        <v>49</v>
      </c>
      <c r="I169" t="s">
        <v>1042</v>
      </c>
      <c r="J169" t="s">
        <v>105</v>
      </c>
      <c r="K169">
        <v>7</v>
      </c>
    </row>
    <row r="170" spans="1:11" x14ac:dyDescent="0.3">
      <c r="A170">
        <v>169</v>
      </c>
      <c r="B170" t="s">
        <v>297</v>
      </c>
      <c r="C170" t="s">
        <v>293</v>
      </c>
      <c r="D170" t="s">
        <v>42</v>
      </c>
      <c r="E170" s="5">
        <v>44762</v>
      </c>
      <c r="F170" s="5" t="str">
        <f>TEXT(Table1[[#This Row],[Contact Date]],"dddd")</f>
        <v>Wednesday</v>
      </c>
      <c r="G170" t="s">
        <v>48</v>
      </c>
      <c r="H170" t="s">
        <v>49</v>
      </c>
      <c r="I170" t="s">
        <v>1043</v>
      </c>
      <c r="J170" t="s">
        <v>103</v>
      </c>
      <c r="K170">
        <v>10</v>
      </c>
    </row>
    <row r="171" spans="1:11" x14ac:dyDescent="0.3">
      <c r="A171">
        <v>170</v>
      </c>
      <c r="B171" t="s">
        <v>298</v>
      </c>
      <c r="C171" t="s">
        <v>294</v>
      </c>
      <c r="D171" t="s">
        <v>43</v>
      </c>
      <c r="E171" s="5">
        <v>44740</v>
      </c>
      <c r="F171" s="5" t="str">
        <f>TEXT(Table1[[#This Row],[Contact Date]],"dddd")</f>
        <v>Tuesday</v>
      </c>
      <c r="G171" t="s">
        <v>47</v>
      </c>
      <c r="H171" t="s">
        <v>49</v>
      </c>
      <c r="I171" t="s">
        <v>1044</v>
      </c>
      <c r="J171" t="s">
        <v>104</v>
      </c>
      <c r="K171">
        <v>7</v>
      </c>
    </row>
    <row r="172" spans="1:11" x14ac:dyDescent="0.3">
      <c r="A172">
        <v>171</v>
      </c>
      <c r="B172" t="s">
        <v>299</v>
      </c>
      <c r="C172" t="s">
        <v>295</v>
      </c>
      <c r="D172" t="s">
        <v>44</v>
      </c>
      <c r="E172" s="5">
        <v>44729</v>
      </c>
      <c r="F172" s="5" t="str">
        <f>TEXT(Table1[[#This Row],[Contact Date]],"dddd")</f>
        <v>Friday</v>
      </c>
      <c r="G172" t="s">
        <v>48</v>
      </c>
      <c r="H172" t="s">
        <v>49</v>
      </c>
      <c r="I172" t="s">
        <v>1045</v>
      </c>
      <c r="J172" t="s">
        <v>105</v>
      </c>
      <c r="K172">
        <v>10</v>
      </c>
    </row>
    <row r="173" spans="1:11" x14ac:dyDescent="0.3">
      <c r="A173">
        <v>172</v>
      </c>
      <c r="B173" t="s">
        <v>300</v>
      </c>
      <c r="C173" t="s">
        <v>296</v>
      </c>
      <c r="D173" t="s">
        <v>19</v>
      </c>
      <c r="E173" s="5">
        <v>44727</v>
      </c>
      <c r="F173" s="5" t="str">
        <f>TEXT(Table1[[#This Row],[Contact Date]],"dddd")</f>
        <v>Wednesday</v>
      </c>
      <c r="G173" t="s">
        <v>48</v>
      </c>
      <c r="H173" t="s">
        <v>49</v>
      </c>
      <c r="I173" t="s">
        <v>1046</v>
      </c>
      <c r="J173" t="s">
        <v>103</v>
      </c>
      <c r="K173">
        <v>9</v>
      </c>
    </row>
    <row r="174" spans="1:11" x14ac:dyDescent="0.3">
      <c r="A174">
        <v>173</v>
      </c>
      <c r="B174" t="s">
        <v>301</v>
      </c>
      <c r="C174" t="s">
        <v>297</v>
      </c>
      <c r="D174" t="s">
        <v>6</v>
      </c>
      <c r="E174" s="5">
        <v>44734</v>
      </c>
      <c r="F174" s="5" t="str">
        <f>TEXT(Table1[[#This Row],[Contact Date]],"dddd")</f>
        <v>Wednesday</v>
      </c>
      <c r="G174" t="s">
        <v>47</v>
      </c>
      <c r="H174" t="s">
        <v>51</v>
      </c>
      <c r="I174" t="s">
        <v>1047</v>
      </c>
      <c r="J174" t="s">
        <v>104</v>
      </c>
      <c r="K174">
        <v>10</v>
      </c>
    </row>
    <row r="175" spans="1:11" x14ac:dyDescent="0.3">
      <c r="A175">
        <v>174</v>
      </c>
      <c r="B175" t="s">
        <v>302</v>
      </c>
      <c r="C175" t="s">
        <v>298</v>
      </c>
      <c r="D175" t="s">
        <v>7</v>
      </c>
      <c r="E175" s="5">
        <v>44744</v>
      </c>
      <c r="F175" s="5" t="str">
        <f>TEXT(Table1[[#This Row],[Contact Date]],"dddd")</f>
        <v>Saturday</v>
      </c>
      <c r="G175" t="s">
        <v>48</v>
      </c>
      <c r="H175" t="s">
        <v>49</v>
      </c>
      <c r="I175" t="s">
        <v>1048</v>
      </c>
      <c r="J175" t="s">
        <v>105</v>
      </c>
      <c r="K175">
        <v>8</v>
      </c>
    </row>
    <row r="176" spans="1:11" x14ac:dyDescent="0.3">
      <c r="A176">
        <v>175</v>
      </c>
      <c r="B176" t="s">
        <v>303</v>
      </c>
      <c r="C176" t="s">
        <v>299</v>
      </c>
      <c r="D176" t="s">
        <v>8</v>
      </c>
      <c r="E176" s="5">
        <v>44737</v>
      </c>
      <c r="F176" s="5" t="str">
        <f>TEXT(Table1[[#This Row],[Contact Date]],"dddd")</f>
        <v>Saturday</v>
      </c>
      <c r="G176" t="s">
        <v>47</v>
      </c>
      <c r="H176" t="s">
        <v>49</v>
      </c>
      <c r="I176" t="s">
        <v>1049</v>
      </c>
      <c r="J176" t="s">
        <v>103</v>
      </c>
      <c r="K176">
        <v>9</v>
      </c>
    </row>
    <row r="177" spans="1:11" x14ac:dyDescent="0.3">
      <c r="A177">
        <v>176</v>
      </c>
      <c r="B177" t="s">
        <v>304</v>
      </c>
      <c r="C177" t="s">
        <v>300</v>
      </c>
      <c r="D177" t="s">
        <v>9</v>
      </c>
      <c r="E177" s="5">
        <v>44752</v>
      </c>
      <c r="F177" s="5" t="str">
        <f>TEXT(Table1[[#This Row],[Contact Date]],"dddd")</f>
        <v>Sunday</v>
      </c>
      <c r="G177" t="s">
        <v>48</v>
      </c>
      <c r="H177" t="s">
        <v>49</v>
      </c>
      <c r="I177" t="s">
        <v>1050</v>
      </c>
      <c r="J177" t="s">
        <v>104</v>
      </c>
      <c r="K177">
        <v>9</v>
      </c>
    </row>
    <row r="178" spans="1:11" x14ac:dyDescent="0.3">
      <c r="A178">
        <v>177</v>
      </c>
      <c r="B178" t="s">
        <v>305</v>
      </c>
      <c r="C178" t="s">
        <v>301</v>
      </c>
      <c r="D178" t="s">
        <v>10</v>
      </c>
      <c r="E178" s="5">
        <v>44736</v>
      </c>
      <c r="F178" s="5" t="str">
        <f>TEXT(Table1[[#This Row],[Contact Date]],"dddd")</f>
        <v>Friday</v>
      </c>
      <c r="G178" t="s">
        <v>47</v>
      </c>
      <c r="H178" t="s">
        <v>49</v>
      </c>
      <c r="I178" t="s">
        <v>1051</v>
      </c>
      <c r="J178" t="s">
        <v>105</v>
      </c>
      <c r="K178">
        <v>8</v>
      </c>
    </row>
    <row r="179" spans="1:11" x14ac:dyDescent="0.3">
      <c r="A179">
        <v>178</v>
      </c>
      <c r="B179" t="s">
        <v>306</v>
      </c>
      <c r="C179" t="s">
        <v>302</v>
      </c>
      <c r="D179" t="s">
        <v>11</v>
      </c>
      <c r="E179" s="5">
        <v>44752</v>
      </c>
      <c r="F179" s="5" t="str">
        <f>TEXT(Table1[[#This Row],[Contact Date]],"dddd")</f>
        <v>Sunday</v>
      </c>
      <c r="G179" t="s">
        <v>48</v>
      </c>
      <c r="H179" t="s">
        <v>49</v>
      </c>
      <c r="I179" t="s">
        <v>1052</v>
      </c>
      <c r="J179" t="s">
        <v>103</v>
      </c>
      <c r="K179">
        <v>7</v>
      </c>
    </row>
    <row r="180" spans="1:11" x14ac:dyDescent="0.3">
      <c r="A180">
        <v>179</v>
      </c>
      <c r="B180" t="s">
        <v>307</v>
      </c>
      <c r="C180" t="s">
        <v>303</v>
      </c>
      <c r="D180" t="s">
        <v>12</v>
      </c>
      <c r="E180" s="5">
        <v>44759</v>
      </c>
      <c r="F180" s="5" t="str">
        <f>TEXT(Table1[[#This Row],[Contact Date]],"dddd")</f>
        <v>Sunday</v>
      </c>
      <c r="G180" t="s">
        <v>50</v>
      </c>
      <c r="H180" t="s">
        <v>51</v>
      </c>
      <c r="I180" t="s">
        <v>1053</v>
      </c>
      <c r="J180" t="s">
        <v>104</v>
      </c>
      <c r="K180">
        <v>10</v>
      </c>
    </row>
    <row r="181" spans="1:11" x14ac:dyDescent="0.3">
      <c r="A181">
        <v>180</v>
      </c>
      <c r="B181" t="s">
        <v>308</v>
      </c>
      <c r="C181" t="s">
        <v>304</v>
      </c>
      <c r="D181" t="s">
        <v>12</v>
      </c>
      <c r="E181" s="5">
        <v>44763</v>
      </c>
      <c r="F181" s="5" t="str">
        <f>TEXT(Table1[[#This Row],[Contact Date]],"dddd")</f>
        <v>Thursday</v>
      </c>
      <c r="G181" t="s">
        <v>47</v>
      </c>
      <c r="H181" t="s">
        <v>49</v>
      </c>
      <c r="I181" t="s">
        <v>1054</v>
      </c>
      <c r="J181" t="s">
        <v>105</v>
      </c>
      <c r="K181">
        <v>8</v>
      </c>
    </row>
    <row r="182" spans="1:11" x14ac:dyDescent="0.3">
      <c r="A182">
        <v>181</v>
      </c>
      <c r="B182" t="s">
        <v>309</v>
      </c>
      <c r="C182" t="s">
        <v>305</v>
      </c>
      <c r="D182" t="s">
        <v>13</v>
      </c>
      <c r="E182" s="5">
        <v>44763</v>
      </c>
      <c r="F182" s="5" t="str">
        <f>TEXT(Table1[[#This Row],[Contact Date]],"dddd")</f>
        <v>Thursday</v>
      </c>
      <c r="G182" t="s">
        <v>48</v>
      </c>
      <c r="H182" t="s">
        <v>49</v>
      </c>
      <c r="I182" t="s">
        <v>1055</v>
      </c>
      <c r="J182" t="s">
        <v>103</v>
      </c>
      <c r="K182">
        <v>10</v>
      </c>
    </row>
    <row r="183" spans="1:11" x14ac:dyDescent="0.3">
      <c r="A183">
        <v>182</v>
      </c>
      <c r="B183" t="s">
        <v>310</v>
      </c>
      <c r="C183" t="s">
        <v>306</v>
      </c>
      <c r="D183" t="s">
        <v>14</v>
      </c>
      <c r="E183" s="5">
        <v>44750</v>
      </c>
      <c r="F183" s="5" t="str">
        <f>TEXT(Table1[[#This Row],[Contact Date]],"dddd")</f>
        <v>Friday</v>
      </c>
      <c r="G183" t="s">
        <v>48</v>
      </c>
      <c r="H183" t="s">
        <v>49</v>
      </c>
      <c r="I183" t="s">
        <v>1056</v>
      </c>
      <c r="J183" t="s">
        <v>104</v>
      </c>
      <c r="K183">
        <v>7</v>
      </c>
    </row>
    <row r="184" spans="1:11" x14ac:dyDescent="0.3">
      <c r="A184">
        <v>183</v>
      </c>
      <c r="B184" t="s">
        <v>311</v>
      </c>
      <c r="C184" t="s">
        <v>307</v>
      </c>
      <c r="D184" t="s">
        <v>15</v>
      </c>
      <c r="E184" s="5">
        <v>44751</v>
      </c>
      <c r="F184" s="5" t="str">
        <f>TEXT(Table1[[#This Row],[Contact Date]],"dddd")</f>
        <v>Saturday</v>
      </c>
      <c r="G184" t="s">
        <v>47</v>
      </c>
      <c r="H184" t="s">
        <v>49</v>
      </c>
      <c r="I184" t="s">
        <v>1057</v>
      </c>
      <c r="J184" t="s">
        <v>105</v>
      </c>
      <c r="K184">
        <v>7</v>
      </c>
    </row>
    <row r="185" spans="1:11" x14ac:dyDescent="0.3">
      <c r="A185">
        <v>184</v>
      </c>
      <c r="B185" t="s">
        <v>312</v>
      </c>
      <c r="C185" t="s">
        <v>308</v>
      </c>
      <c r="D185" t="s">
        <v>16</v>
      </c>
      <c r="E185" s="5">
        <v>44736</v>
      </c>
      <c r="F185" s="5" t="str">
        <f>TEXT(Table1[[#This Row],[Contact Date]],"dddd")</f>
        <v>Friday</v>
      </c>
      <c r="G185" t="s">
        <v>48</v>
      </c>
      <c r="H185" t="s">
        <v>49</v>
      </c>
      <c r="I185" t="s">
        <v>1058</v>
      </c>
      <c r="J185" t="s">
        <v>103</v>
      </c>
      <c r="K185">
        <v>10</v>
      </c>
    </row>
    <row r="186" spans="1:11" x14ac:dyDescent="0.3">
      <c r="A186">
        <v>185</v>
      </c>
      <c r="B186" t="s">
        <v>313</v>
      </c>
      <c r="C186" t="s">
        <v>309</v>
      </c>
      <c r="D186" t="s">
        <v>17</v>
      </c>
      <c r="E186" s="5">
        <v>44737</v>
      </c>
      <c r="F186" s="5" t="str">
        <f>TEXT(Table1[[#This Row],[Contact Date]],"dddd")</f>
        <v>Saturday</v>
      </c>
      <c r="G186" t="s">
        <v>47</v>
      </c>
      <c r="H186" t="s">
        <v>49</v>
      </c>
      <c r="I186" t="s">
        <v>1059</v>
      </c>
      <c r="J186" t="s">
        <v>104</v>
      </c>
      <c r="K186">
        <v>9</v>
      </c>
    </row>
    <row r="187" spans="1:11" x14ac:dyDescent="0.3">
      <c r="A187">
        <v>186</v>
      </c>
      <c r="B187" t="s">
        <v>314</v>
      </c>
      <c r="C187" t="s">
        <v>310</v>
      </c>
      <c r="D187" t="s">
        <v>18</v>
      </c>
      <c r="E187" s="5">
        <v>44744</v>
      </c>
      <c r="F187" s="5" t="str">
        <f>TEXT(Table1[[#This Row],[Contact Date]],"dddd")</f>
        <v>Saturday</v>
      </c>
      <c r="G187" t="s">
        <v>48</v>
      </c>
      <c r="H187" t="s">
        <v>49</v>
      </c>
      <c r="I187" t="s">
        <v>1060</v>
      </c>
      <c r="J187" t="s">
        <v>105</v>
      </c>
      <c r="K187">
        <v>9</v>
      </c>
    </row>
    <row r="188" spans="1:11" x14ac:dyDescent="0.3">
      <c r="A188">
        <v>187</v>
      </c>
      <c r="B188" t="s">
        <v>315</v>
      </c>
      <c r="C188" t="s">
        <v>311</v>
      </c>
      <c r="D188" t="s">
        <v>19</v>
      </c>
      <c r="E188" s="5">
        <v>44735</v>
      </c>
      <c r="F188" s="5" t="str">
        <f>TEXT(Table1[[#This Row],[Contact Date]],"dddd")</f>
        <v>Thursday</v>
      </c>
      <c r="G188" t="s">
        <v>48</v>
      </c>
      <c r="H188" t="s">
        <v>49</v>
      </c>
      <c r="I188" t="s">
        <v>1061</v>
      </c>
      <c r="J188" t="s">
        <v>103</v>
      </c>
      <c r="K188">
        <v>7</v>
      </c>
    </row>
    <row r="189" spans="1:11" x14ac:dyDescent="0.3">
      <c r="A189">
        <v>188</v>
      </c>
      <c r="B189" t="s">
        <v>316</v>
      </c>
      <c r="C189" t="s">
        <v>312</v>
      </c>
      <c r="D189" t="s">
        <v>6</v>
      </c>
      <c r="E189" s="5">
        <v>44751</v>
      </c>
      <c r="F189" s="5" t="str">
        <f>TEXT(Table1[[#This Row],[Contact Date]],"dddd")</f>
        <v>Saturday</v>
      </c>
      <c r="G189" t="s">
        <v>47</v>
      </c>
      <c r="H189" t="s">
        <v>49</v>
      </c>
      <c r="I189" t="s">
        <v>1062</v>
      </c>
      <c r="J189" t="s">
        <v>104</v>
      </c>
      <c r="K189">
        <v>10</v>
      </c>
    </row>
    <row r="190" spans="1:11" x14ac:dyDescent="0.3">
      <c r="A190">
        <v>189</v>
      </c>
      <c r="B190" t="s">
        <v>317</v>
      </c>
      <c r="C190" t="s">
        <v>313</v>
      </c>
      <c r="D190" t="s">
        <v>7</v>
      </c>
      <c r="E190" s="5">
        <v>44726</v>
      </c>
      <c r="F190" s="5" t="str">
        <f>TEXT(Table1[[#This Row],[Contact Date]],"dddd")</f>
        <v>Tuesday</v>
      </c>
      <c r="G190" t="s">
        <v>48</v>
      </c>
      <c r="H190" t="s">
        <v>49</v>
      </c>
      <c r="I190" t="s">
        <v>1063</v>
      </c>
      <c r="J190" t="s">
        <v>105</v>
      </c>
      <c r="K190">
        <v>7</v>
      </c>
    </row>
    <row r="191" spans="1:11" x14ac:dyDescent="0.3">
      <c r="A191">
        <v>190</v>
      </c>
      <c r="B191" t="s">
        <v>318</v>
      </c>
      <c r="C191" t="s">
        <v>314</v>
      </c>
      <c r="D191" t="s">
        <v>8</v>
      </c>
      <c r="E191" s="5">
        <v>44749</v>
      </c>
      <c r="F191" s="5" t="str">
        <f>TEXT(Table1[[#This Row],[Contact Date]],"dddd")</f>
        <v>Thursday</v>
      </c>
      <c r="G191" t="s">
        <v>48</v>
      </c>
      <c r="H191" t="s">
        <v>49</v>
      </c>
      <c r="I191" t="s">
        <v>1064</v>
      </c>
      <c r="J191" t="s">
        <v>103</v>
      </c>
      <c r="K191">
        <v>7</v>
      </c>
    </row>
    <row r="192" spans="1:11" x14ac:dyDescent="0.3">
      <c r="A192">
        <v>191</v>
      </c>
      <c r="B192" t="s">
        <v>319</v>
      </c>
      <c r="C192" t="s">
        <v>315</v>
      </c>
      <c r="D192" t="s">
        <v>9</v>
      </c>
      <c r="E192" s="5">
        <v>44734</v>
      </c>
      <c r="F192" s="5" t="str">
        <f>TEXT(Table1[[#This Row],[Contact Date]],"dddd")</f>
        <v>Wednesday</v>
      </c>
      <c r="G192" t="s">
        <v>47</v>
      </c>
      <c r="H192" t="s">
        <v>49</v>
      </c>
      <c r="I192" t="s">
        <v>1065</v>
      </c>
      <c r="J192" t="s">
        <v>104</v>
      </c>
      <c r="K192">
        <v>8</v>
      </c>
    </row>
    <row r="193" spans="1:11" x14ac:dyDescent="0.3">
      <c r="A193">
        <v>192</v>
      </c>
      <c r="B193" t="s">
        <v>320</v>
      </c>
      <c r="C193" t="s">
        <v>316</v>
      </c>
      <c r="D193" t="s">
        <v>10</v>
      </c>
      <c r="E193" s="5">
        <v>44726</v>
      </c>
      <c r="F193" s="5" t="str">
        <f>TEXT(Table1[[#This Row],[Contact Date]],"dddd")</f>
        <v>Tuesday</v>
      </c>
      <c r="G193" t="s">
        <v>48</v>
      </c>
      <c r="H193" t="s">
        <v>49</v>
      </c>
      <c r="I193" t="s">
        <v>1066</v>
      </c>
      <c r="J193" t="s">
        <v>105</v>
      </c>
      <c r="K193">
        <v>7</v>
      </c>
    </row>
    <row r="194" spans="1:11" x14ac:dyDescent="0.3">
      <c r="A194">
        <v>193</v>
      </c>
      <c r="B194" t="s">
        <v>321</v>
      </c>
      <c r="C194" t="s">
        <v>317</v>
      </c>
      <c r="D194" t="s">
        <v>11</v>
      </c>
      <c r="E194" s="5">
        <v>44743</v>
      </c>
      <c r="F194" s="5" t="str">
        <f>TEXT(Table1[[#This Row],[Contact Date]],"dddd")</f>
        <v>Friday</v>
      </c>
      <c r="G194" t="s">
        <v>47</v>
      </c>
      <c r="H194" t="s">
        <v>49</v>
      </c>
      <c r="I194" t="s">
        <v>1067</v>
      </c>
      <c r="J194" t="s">
        <v>103</v>
      </c>
      <c r="K194">
        <v>10</v>
      </c>
    </row>
    <row r="195" spans="1:11" x14ac:dyDescent="0.3">
      <c r="A195">
        <v>194</v>
      </c>
      <c r="B195" t="s">
        <v>322</v>
      </c>
      <c r="C195" t="s">
        <v>318</v>
      </c>
      <c r="D195" t="s">
        <v>12</v>
      </c>
      <c r="E195" s="5">
        <v>44742</v>
      </c>
      <c r="F195" s="5" t="str">
        <f>TEXT(Table1[[#This Row],[Contact Date]],"dddd")</f>
        <v>Thursday</v>
      </c>
      <c r="G195" t="s">
        <v>48</v>
      </c>
      <c r="H195" t="s">
        <v>49</v>
      </c>
      <c r="I195" t="s">
        <v>1068</v>
      </c>
      <c r="J195" t="s">
        <v>104</v>
      </c>
      <c r="K195">
        <v>7</v>
      </c>
    </row>
    <row r="196" spans="1:11" x14ac:dyDescent="0.3">
      <c r="A196">
        <v>195</v>
      </c>
      <c r="B196" t="s">
        <v>323</v>
      </c>
      <c r="C196" t="s">
        <v>319</v>
      </c>
      <c r="D196" t="s">
        <v>12</v>
      </c>
      <c r="E196" s="5">
        <v>44747</v>
      </c>
      <c r="F196" s="5" t="str">
        <f>TEXT(Table1[[#This Row],[Contact Date]],"dddd")</f>
        <v>Tuesday</v>
      </c>
      <c r="G196" t="s">
        <v>47</v>
      </c>
      <c r="H196" t="s">
        <v>49</v>
      </c>
      <c r="I196" t="s">
        <v>1069</v>
      </c>
      <c r="J196" t="s">
        <v>105</v>
      </c>
      <c r="K196">
        <v>10</v>
      </c>
    </row>
    <row r="197" spans="1:11" x14ac:dyDescent="0.3">
      <c r="A197">
        <v>196</v>
      </c>
      <c r="B197" t="s">
        <v>324</v>
      </c>
      <c r="C197" t="s">
        <v>320</v>
      </c>
      <c r="D197" t="s">
        <v>13</v>
      </c>
      <c r="E197" s="5">
        <v>44764</v>
      </c>
      <c r="F197" s="5" t="str">
        <f>TEXT(Table1[[#This Row],[Contact Date]],"dddd")</f>
        <v>Friday</v>
      </c>
      <c r="G197" t="s">
        <v>48</v>
      </c>
      <c r="H197" t="s">
        <v>49</v>
      </c>
      <c r="I197" t="s">
        <v>1070</v>
      </c>
      <c r="J197" t="s">
        <v>103</v>
      </c>
      <c r="K197">
        <v>7</v>
      </c>
    </row>
    <row r="198" spans="1:11" x14ac:dyDescent="0.3">
      <c r="A198">
        <v>197</v>
      </c>
      <c r="B198" t="s">
        <v>325</v>
      </c>
      <c r="C198" t="s">
        <v>321</v>
      </c>
      <c r="D198" t="s">
        <v>11</v>
      </c>
      <c r="E198" s="5">
        <v>44735</v>
      </c>
      <c r="F198" s="5" t="str">
        <f>TEXT(Table1[[#This Row],[Contact Date]],"dddd")</f>
        <v>Thursday</v>
      </c>
      <c r="G198" t="s">
        <v>50</v>
      </c>
      <c r="H198" t="s">
        <v>49</v>
      </c>
      <c r="I198" t="s">
        <v>1071</v>
      </c>
      <c r="J198" t="s">
        <v>104</v>
      </c>
      <c r="K198">
        <v>9</v>
      </c>
    </row>
    <row r="199" spans="1:11" x14ac:dyDescent="0.3">
      <c r="A199">
        <v>198</v>
      </c>
      <c r="B199" t="s">
        <v>326</v>
      </c>
      <c r="C199" t="s">
        <v>322</v>
      </c>
      <c r="D199" t="s">
        <v>15</v>
      </c>
      <c r="E199" s="5">
        <v>44737</v>
      </c>
      <c r="F199" s="5" t="str">
        <f>TEXT(Table1[[#This Row],[Contact Date]],"dddd")</f>
        <v>Saturday</v>
      </c>
      <c r="G199" t="s">
        <v>47</v>
      </c>
      <c r="H199" t="s">
        <v>49</v>
      </c>
      <c r="I199" t="s">
        <v>1072</v>
      </c>
      <c r="J199" t="s">
        <v>105</v>
      </c>
      <c r="K199">
        <v>7</v>
      </c>
    </row>
    <row r="200" spans="1:11" x14ac:dyDescent="0.3">
      <c r="A200">
        <v>199</v>
      </c>
      <c r="B200" t="s">
        <v>327</v>
      </c>
      <c r="C200" t="s">
        <v>323</v>
      </c>
      <c r="D200" t="s">
        <v>16</v>
      </c>
      <c r="E200" s="5">
        <v>44749</v>
      </c>
      <c r="F200" s="5" t="str">
        <f>TEXT(Table1[[#This Row],[Contact Date]],"dddd")</f>
        <v>Thursday</v>
      </c>
      <c r="G200" t="s">
        <v>48</v>
      </c>
      <c r="H200" t="s">
        <v>49</v>
      </c>
      <c r="I200" t="s">
        <v>1073</v>
      </c>
      <c r="J200" t="s">
        <v>103</v>
      </c>
      <c r="K200">
        <v>8</v>
      </c>
    </row>
    <row r="201" spans="1:11" x14ac:dyDescent="0.3">
      <c r="A201">
        <v>200</v>
      </c>
      <c r="B201" t="s">
        <v>328</v>
      </c>
      <c r="C201" t="s">
        <v>324</v>
      </c>
      <c r="D201" t="s">
        <v>17</v>
      </c>
      <c r="E201" s="5">
        <v>44729</v>
      </c>
      <c r="F201" s="5" t="str">
        <f>TEXT(Table1[[#This Row],[Contact Date]],"dddd")</f>
        <v>Friday</v>
      </c>
      <c r="G201" t="s">
        <v>48</v>
      </c>
      <c r="H201" t="s">
        <v>49</v>
      </c>
      <c r="I201" t="s">
        <v>1074</v>
      </c>
      <c r="J201" t="s">
        <v>103</v>
      </c>
      <c r="K201">
        <v>10</v>
      </c>
    </row>
    <row r="202" spans="1:11" x14ac:dyDescent="0.3">
      <c r="A202">
        <v>201</v>
      </c>
      <c r="B202" t="s">
        <v>329</v>
      </c>
      <c r="C202" t="s">
        <v>325</v>
      </c>
      <c r="D202" t="s">
        <v>18</v>
      </c>
      <c r="E202" s="5">
        <v>44738</v>
      </c>
      <c r="F202" s="5" t="str">
        <f>TEXT(Table1[[#This Row],[Contact Date]],"dddd")</f>
        <v>Sunday</v>
      </c>
      <c r="G202" t="s">
        <v>47</v>
      </c>
      <c r="H202" t="s">
        <v>51</v>
      </c>
      <c r="I202" t="s">
        <v>1075</v>
      </c>
      <c r="J202" t="s">
        <v>103</v>
      </c>
      <c r="K202">
        <v>9</v>
      </c>
    </row>
    <row r="203" spans="1:11" x14ac:dyDescent="0.3">
      <c r="A203">
        <v>202</v>
      </c>
      <c r="B203" t="s">
        <v>330</v>
      </c>
      <c r="C203" t="s">
        <v>326</v>
      </c>
      <c r="D203" t="s">
        <v>11</v>
      </c>
      <c r="E203" s="5">
        <v>44740</v>
      </c>
      <c r="F203" s="5" t="str">
        <f>TEXT(Table1[[#This Row],[Contact Date]],"dddd")</f>
        <v>Tuesday</v>
      </c>
      <c r="G203" t="s">
        <v>48</v>
      </c>
      <c r="H203" t="s">
        <v>49</v>
      </c>
      <c r="I203" t="s">
        <v>1076</v>
      </c>
      <c r="J203" t="s">
        <v>104</v>
      </c>
      <c r="K203">
        <v>7</v>
      </c>
    </row>
    <row r="204" spans="1:11" x14ac:dyDescent="0.3">
      <c r="A204">
        <v>203</v>
      </c>
      <c r="B204" t="s">
        <v>331</v>
      </c>
      <c r="C204" t="s">
        <v>327</v>
      </c>
      <c r="D204" t="s">
        <v>20</v>
      </c>
      <c r="E204" s="5">
        <v>44755</v>
      </c>
      <c r="F204" s="5" t="str">
        <f>TEXT(Table1[[#This Row],[Contact Date]],"dddd")</f>
        <v>Wednesday</v>
      </c>
      <c r="G204" t="s">
        <v>47</v>
      </c>
      <c r="H204" t="s">
        <v>49</v>
      </c>
      <c r="I204" t="s">
        <v>1077</v>
      </c>
      <c r="J204" t="s">
        <v>105</v>
      </c>
      <c r="K204">
        <v>8</v>
      </c>
    </row>
    <row r="205" spans="1:11" x14ac:dyDescent="0.3">
      <c r="A205">
        <v>204</v>
      </c>
      <c r="B205" t="s">
        <v>332</v>
      </c>
      <c r="C205" t="s">
        <v>328</v>
      </c>
      <c r="D205" t="s">
        <v>16</v>
      </c>
      <c r="E205" s="5">
        <v>44755</v>
      </c>
      <c r="F205" s="5" t="str">
        <f>TEXT(Table1[[#This Row],[Contact Date]],"dddd")</f>
        <v>Wednesday</v>
      </c>
      <c r="G205" t="s">
        <v>48</v>
      </c>
      <c r="H205" t="s">
        <v>49</v>
      </c>
      <c r="I205" t="s">
        <v>1078</v>
      </c>
      <c r="J205" t="s">
        <v>103</v>
      </c>
      <c r="K205">
        <v>7</v>
      </c>
    </row>
    <row r="206" spans="1:11" x14ac:dyDescent="0.3">
      <c r="A206">
        <v>205</v>
      </c>
      <c r="B206" t="s">
        <v>333</v>
      </c>
      <c r="C206" t="s">
        <v>329</v>
      </c>
      <c r="D206" t="s">
        <v>10</v>
      </c>
      <c r="E206" s="5">
        <v>44764</v>
      </c>
      <c r="F206" s="5" t="str">
        <f>TEXT(Table1[[#This Row],[Contact Date]],"dddd")</f>
        <v>Friday</v>
      </c>
      <c r="G206" t="s">
        <v>48</v>
      </c>
      <c r="H206" t="s">
        <v>49</v>
      </c>
      <c r="I206" t="s">
        <v>1079</v>
      </c>
      <c r="J206" t="s">
        <v>104</v>
      </c>
      <c r="K206">
        <v>9</v>
      </c>
    </row>
    <row r="207" spans="1:11" x14ac:dyDescent="0.3">
      <c r="A207">
        <v>206</v>
      </c>
      <c r="B207" t="s">
        <v>334</v>
      </c>
      <c r="C207" t="s">
        <v>330</v>
      </c>
      <c r="D207" t="s">
        <v>21</v>
      </c>
      <c r="E207" s="5">
        <v>44735</v>
      </c>
      <c r="F207" s="5" t="str">
        <f>TEXT(Table1[[#This Row],[Contact Date]],"dddd")</f>
        <v>Thursday</v>
      </c>
      <c r="G207" t="s">
        <v>47</v>
      </c>
      <c r="H207" t="s">
        <v>49</v>
      </c>
      <c r="I207" t="s">
        <v>1080</v>
      </c>
      <c r="J207" t="s">
        <v>105</v>
      </c>
      <c r="K207">
        <v>10</v>
      </c>
    </row>
    <row r="208" spans="1:11" x14ac:dyDescent="0.3">
      <c r="A208">
        <v>207</v>
      </c>
      <c r="B208" t="s">
        <v>335</v>
      </c>
      <c r="C208" t="s">
        <v>331</v>
      </c>
      <c r="D208" t="s">
        <v>22</v>
      </c>
      <c r="E208" s="5">
        <v>44734</v>
      </c>
      <c r="F208" s="5" t="str">
        <f>TEXT(Table1[[#This Row],[Contact Date]],"dddd")</f>
        <v>Wednesday</v>
      </c>
      <c r="G208" t="s">
        <v>48</v>
      </c>
      <c r="H208" t="s">
        <v>51</v>
      </c>
      <c r="I208" t="s">
        <v>1081</v>
      </c>
      <c r="J208" t="s">
        <v>103</v>
      </c>
      <c r="K208">
        <v>7</v>
      </c>
    </row>
    <row r="209" spans="1:11" x14ac:dyDescent="0.3">
      <c r="A209">
        <v>208</v>
      </c>
      <c r="B209" t="s">
        <v>336</v>
      </c>
      <c r="C209" t="s">
        <v>332</v>
      </c>
      <c r="D209" t="s">
        <v>23</v>
      </c>
      <c r="E209" s="5">
        <v>44728</v>
      </c>
      <c r="F209" s="5" t="str">
        <f>TEXT(Table1[[#This Row],[Contact Date]],"dddd")</f>
        <v>Thursday</v>
      </c>
      <c r="G209" t="s">
        <v>48</v>
      </c>
      <c r="H209" t="s">
        <v>49</v>
      </c>
      <c r="I209" t="s">
        <v>1082</v>
      </c>
      <c r="J209" t="s">
        <v>104</v>
      </c>
      <c r="K209">
        <v>7</v>
      </c>
    </row>
    <row r="210" spans="1:11" x14ac:dyDescent="0.3">
      <c r="A210">
        <v>209</v>
      </c>
      <c r="B210" t="s">
        <v>337</v>
      </c>
      <c r="C210" t="s">
        <v>333</v>
      </c>
      <c r="D210" t="s">
        <v>24</v>
      </c>
      <c r="E210" s="5">
        <v>44739</v>
      </c>
      <c r="F210" s="5" t="str">
        <f>TEXT(Table1[[#This Row],[Contact Date]],"dddd")</f>
        <v>Monday</v>
      </c>
      <c r="G210" t="s">
        <v>47</v>
      </c>
      <c r="H210" t="s">
        <v>49</v>
      </c>
      <c r="I210" t="s">
        <v>1083</v>
      </c>
      <c r="J210" t="s">
        <v>105</v>
      </c>
      <c r="K210">
        <v>7</v>
      </c>
    </row>
    <row r="211" spans="1:11" x14ac:dyDescent="0.3">
      <c r="A211">
        <v>210</v>
      </c>
      <c r="B211" t="s">
        <v>338</v>
      </c>
      <c r="C211" t="s">
        <v>334</v>
      </c>
      <c r="D211" t="s">
        <v>25</v>
      </c>
      <c r="E211" s="5">
        <v>44765</v>
      </c>
      <c r="F211" s="5" t="str">
        <f>TEXT(Table1[[#This Row],[Contact Date]],"dddd")</f>
        <v>Saturday</v>
      </c>
      <c r="G211" t="s">
        <v>48</v>
      </c>
      <c r="H211" t="s">
        <v>49</v>
      </c>
      <c r="I211" t="s">
        <v>1084</v>
      </c>
      <c r="J211" t="s">
        <v>103</v>
      </c>
      <c r="K211">
        <v>9</v>
      </c>
    </row>
    <row r="212" spans="1:11" x14ac:dyDescent="0.3">
      <c r="A212">
        <v>211</v>
      </c>
      <c r="B212" t="s">
        <v>339</v>
      </c>
      <c r="C212" t="s">
        <v>335</v>
      </c>
      <c r="D212" t="s">
        <v>26</v>
      </c>
      <c r="E212" s="5">
        <v>44740</v>
      </c>
      <c r="F212" s="5" t="str">
        <f>TEXT(Table1[[#This Row],[Contact Date]],"dddd")</f>
        <v>Tuesday</v>
      </c>
      <c r="G212" t="s">
        <v>47</v>
      </c>
      <c r="H212" t="s">
        <v>49</v>
      </c>
      <c r="I212" t="s">
        <v>1085</v>
      </c>
      <c r="J212" t="s">
        <v>104</v>
      </c>
      <c r="K212">
        <v>10</v>
      </c>
    </row>
    <row r="213" spans="1:11" x14ac:dyDescent="0.3">
      <c r="A213">
        <v>212</v>
      </c>
      <c r="B213" t="s">
        <v>340</v>
      </c>
      <c r="C213" t="s">
        <v>336</v>
      </c>
      <c r="D213" t="s">
        <v>27</v>
      </c>
      <c r="E213" s="5">
        <v>44734</v>
      </c>
      <c r="F213" s="5" t="str">
        <f>TEXT(Table1[[#This Row],[Contact Date]],"dddd")</f>
        <v>Wednesday</v>
      </c>
      <c r="G213" t="s">
        <v>48</v>
      </c>
      <c r="H213" t="s">
        <v>49</v>
      </c>
      <c r="I213" t="s">
        <v>1086</v>
      </c>
      <c r="J213" t="s">
        <v>105</v>
      </c>
      <c r="K213">
        <v>7</v>
      </c>
    </row>
    <row r="214" spans="1:11" x14ac:dyDescent="0.3">
      <c r="A214">
        <v>213</v>
      </c>
      <c r="B214" t="s">
        <v>341</v>
      </c>
      <c r="C214" t="s">
        <v>337</v>
      </c>
      <c r="D214" t="s">
        <v>28</v>
      </c>
      <c r="E214" s="5">
        <v>44727</v>
      </c>
      <c r="F214" s="5" t="str">
        <f>TEXT(Table1[[#This Row],[Contact Date]],"dddd")</f>
        <v>Wednesday</v>
      </c>
      <c r="G214" t="s">
        <v>47</v>
      </c>
      <c r="H214" t="s">
        <v>49</v>
      </c>
      <c r="I214" t="s">
        <v>1087</v>
      </c>
      <c r="J214" t="s">
        <v>103</v>
      </c>
      <c r="K214">
        <v>7</v>
      </c>
    </row>
    <row r="215" spans="1:11" x14ac:dyDescent="0.3">
      <c r="A215">
        <v>214</v>
      </c>
      <c r="B215" t="s">
        <v>342</v>
      </c>
      <c r="C215" t="s">
        <v>338</v>
      </c>
      <c r="D215" t="s">
        <v>29</v>
      </c>
      <c r="E215" s="5">
        <v>44737</v>
      </c>
      <c r="F215" s="5" t="str">
        <f>TEXT(Table1[[#This Row],[Contact Date]],"dddd")</f>
        <v>Saturday</v>
      </c>
      <c r="G215" t="s">
        <v>48</v>
      </c>
      <c r="H215" t="s">
        <v>49</v>
      </c>
      <c r="I215" t="s">
        <v>1088</v>
      </c>
      <c r="J215" t="s">
        <v>104</v>
      </c>
      <c r="K215">
        <v>8</v>
      </c>
    </row>
    <row r="216" spans="1:11" x14ac:dyDescent="0.3">
      <c r="A216">
        <v>215</v>
      </c>
      <c r="B216" t="s">
        <v>343</v>
      </c>
      <c r="C216" t="s">
        <v>339</v>
      </c>
      <c r="D216" t="s">
        <v>30</v>
      </c>
      <c r="E216" s="5">
        <v>44747</v>
      </c>
      <c r="F216" s="5" t="str">
        <f>TEXT(Table1[[#This Row],[Contact Date]],"dddd")</f>
        <v>Tuesday</v>
      </c>
      <c r="G216" t="s">
        <v>50</v>
      </c>
      <c r="H216" t="s">
        <v>49</v>
      </c>
      <c r="I216" t="s">
        <v>1089</v>
      </c>
      <c r="J216" t="s">
        <v>105</v>
      </c>
      <c r="K216">
        <v>8</v>
      </c>
    </row>
    <row r="217" spans="1:11" x14ac:dyDescent="0.3">
      <c r="A217">
        <v>216</v>
      </c>
      <c r="B217" t="s">
        <v>344</v>
      </c>
      <c r="C217" t="s">
        <v>340</v>
      </c>
      <c r="D217" t="s">
        <v>31</v>
      </c>
      <c r="E217" s="5">
        <v>44754</v>
      </c>
      <c r="F217" s="5" t="str">
        <f>TEXT(Table1[[#This Row],[Contact Date]],"dddd")</f>
        <v>Tuesday</v>
      </c>
      <c r="G217" t="s">
        <v>47</v>
      </c>
      <c r="H217" t="s">
        <v>49</v>
      </c>
      <c r="I217" t="s">
        <v>1090</v>
      </c>
      <c r="J217" t="s">
        <v>103</v>
      </c>
      <c r="K217">
        <v>10</v>
      </c>
    </row>
    <row r="218" spans="1:11" x14ac:dyDescent="0.3">
      <c r="A218">
        <v>217</v>
      </c>
      <c r="B218" t="s">
        <v>345</v>
      </c>
      <c r="C218" t="s">
        <v>341</v>
      </c>
      <c r="D218" t="s">
        <v>32</v>
      </c>
      <c r="E218" s="5">
        <v>44760</v>
      </c>
      <c r="F218" s="5" t="str">
        <f>TEXT(Table1[[#This Row],[Contact Date]],"dddd")</f>
        <v>Monday</v>
      </c>
      <c r="G218" t="s">
        <v>48</v>
      </c>
      <c r="H218" t="s">
        <v>49</v>
      </c>
      <c r="I218" t="s">
        <v>1091</v>
      </c>
      <c r="J218" t="s">
        <v>104</v>
      </c>
      <c r="K218">
        <v>9</v>
      </c>
    </row>
    <row r="219" spans="1:11" x14ac:dyDescent="0.3">
      <c r="A219">
        <v>218</v>
      </c>
      <c r="B219" t="s">
        <v>346</v>
      </c>
      <c r="C219" t="s">
        <v>342</v>
      </c>
      <c r="D219" t="s">
        <v>33</v>
      </c>
      <c r="E219" s="5">
        <v>44759</v>
      </c>
      <c r="F219" s="5" t="str">
        <f>TEXT(Table1[[#This Row],[Contact Date]],"dddd")</f>
        <v>Sunday</v>
      </c>
      <c r="G219" t="s">
        <v>48</v>
      </c>
      <c r="H219" t="s">
        <v>49</v>
      </c>
      <c r="I219" t="s">
        <v>1092</v>
      </c>
      <c r="J219" t="s">
        <v>105</v>
      </c>
      <c r="K219">
        <v>9</v>
      </c>
    </row>
    <row r="220" spans="1:11" x14ac:dyDescent="0.3">
      <c r="A220">
        <v>219</v>
      </c>
      <c r="B220" t="s">
        <v>347</v>
      </c>
      <c r="C220" t="s">
        <v>343</v>
      </c>
      <c r="D220" t="s">
        <v>34</v>
      </c>
      <c r="E220" s="5">
        <v>44735</v>
      </c>
      <c r="F220" s="5" t="str">
        <f>TEXT(Table1[[#This Row],[Contact Date]],"dddd")</f>
        <v>Thursday</v>
      </c>
      <c r="G220" t="s">
        <v>47</v>
      </c>
      <c r="H220" t="s">
        <v>49</v>
      </c>
      <c r="I220" t="s">
        <v>1093</v>
      </c>
      <c r="J220" t="s">
        <v>103</v>
      </c>
      <c r="K220">
        <v>7</v>
      </c>
    </row>
    <row r="221" spans="1:11" x14ac:dyDescent="0.3">
      <c r="A221">
        <v>220</v>
      </c>
      <c r="B221" t="s">
        <v>348</v>
      </c>
      <c r="C221" t="s">
        <v>344</v>
      </c>
      <c r="D221" t="s">
        <v>18</v>
      </c>
      <c r="E221" s="5">
        <v>44734</v>
      </c>
      <c r="F221" s="5" t="str">
        <f>TEXT(Table1[[#This Row],[Contact Date]],"dddd")</f>
        <v>Wednesday</v>
      </c>
      <c r="G221" t="s">
        <v>48</v>
      </c>
      <c r="H221" t="s">
        <v>49</v>
      </c>
      <c r="I221" t="s">
        <v>1094</v>
      </c>
      <c r="J221" t="s">
        <v>104</v>
      </c>
      <c r="K221">
        <v>10</v>
      </c>
    </row>
    <row r="222" spans="1:11" x14ac:dyDescent="0.3">
      <c r="A222">
        <v>221</v>
      </c>
      <c r="B222" t="s">
        <v>349</v>
      </c>
      <c r="C222" t="s">
        <v>345</v>
      </c>
      <c r="D222" t="s">
        <v>25</v>
      </c>
      <c r="E222" s="5">
        <v>44753</v>
      </c>
      <c r="F222" s="5" t="str">
        <f>TEXT(Table1[[#This Row],[Contact Date]],"dddd")</f>
        <v>Monday</v>
      </c>
      <c r="G222" t="s">
        <v>47</v>
      </c>
      <c r="H222" t="s">
        <v>49</v>
      </c>
      <c r="I222" t="s">
        <v>1095</v>
      </c>
      <c r="J222" t="s">
        <v>105</v>
      </c>
      <c r="K222">
        <v>7</v>
      </c>
    </row>
    <row r="223" spans="1:11" x14ac:dyDescent="0.3">
      <c r="A223">
        <v>222</v>
      </c>
      <c r="B223" t="s">
        <v>350</v>
      </c>
      <c r="C223" t="s">
        <v>346</v>
      </c>
      <c r="D223" t="s">
        <v>30</v>
      </c>
      <c r="E223" s="5">
        <v>44739</v>
      </c>
      <c r="F223" s="5" t="str">
        <f>TEXT(Table1[[#This Row],[Contact Date]],"dddd")</f>
        <v>Monday</v>
      </c>
      <c r="G223" t="s">
        <v>48</v>
      </c>
      <c r="H223" t="s">
        <v>49</v>
      </c>
      <c r="I223" t="s">
        <v>1096</v>
      </c>
      <c r="J223" t="s">
        <v>103</v>
      </c>
      <c r="K223">
        <v>7</v>
      </c>
    </row>
    <row r="224" spans="1:11" x14ac:dyDescent="0.3">
      <c r="A224">
        <v>223</v>
      </c>
      <c r="B224" t="s">
        <v>351</v>
      </c>
      <c r="C224" t="s">
        <v>347</v>
      </c>
      <c r="D224" t="s">
        <v>10</v>
      </c>
      <c r="E224" s="5">
        <v>44740</v>
      </c>
      <c r="F224" s="5" t="str">
        <f>TEXT(Table1[[#This Row],[Contact Date]],"dddd")</f>
        <v>Tuesday</v>
      </c>
      <c r="G224" t="s">
        <v>48</v>
      </c>
      <c r="H224" t="s">
        <v>49</v>
      </c>
      <c r="I224" t="s">
        <v>1097</v>
      </c>
      <c r="J224" t="s">
        <v>104</v>
      </c>
      <c r="K224">
        <v>10</v>
      </c>
    </row>
    <row r="225" spans="1:11" x14ac:dyDescent="0.3">
      <c r="A225">
        <v>224</v>
      </c>
      <c r="B225" t="s">
        <v>352</v>
      </c>
      <c r="C225" t="s">
        <v>348</v>
      </c>
      <c r="D225" t="s">
        <v>20</v>
      </c>
      <c r="E225" s="5">
        <v>44748</v>
      </c>
      <c r="F225" s="5" t="str">
        <f>TEXT(Table1[[#This Row],[Contact Date]],"dddd")</f>
        <v>Wednesday</v>
      </c>
      <c r="G225" t="s">
        <v>47</v>
      </c>
      <c r="H225" t="s">
        <v>49</v>
      </c>
      <c r="I225" t="s">
        <v>1098</v>
      </c>
      <c r="J225" t="s">
        <v>105</v>
      </c>
      <c r="K225">
        <v>7</v>
      </c>
    </row>
    <row r="226" spans="1:11" x14ac:dyDescent="0.3">
      <c r="A226">
        <v>225</v>
      </c>
      <c r="B226" t="s">
        <v>353</v>
      </c>
      <c r="C226" t="s">
        <v>349</v>
      </c>
      <c r="D226" t="s">
        <v>32</v>
      </c>
      <c r="E226" s="5">
        <v>44731</v>
      </c>
      <c r="F226" s="5" t="str">
        <f>TEXT(Table1[[#This Row],[Contact Date]],"dddd")</f>
        <v>Sunday</v>
      </c>
      <c r="G226" t="s">
        <v>48</v>
      </c>
      <c r="H226" t="s">
        <v>49</v>
      </c>
      <c r="I226" t="s">
        <v>1099</v>
      </c>
      <c r="J226" t="s">
        <v>103</v>
      </c>
      <c r="K226">
        <v>10</v>
      </c>
    </row>
    <row r="227" spans="1:11" x14ac:dyDescent="0.3">
      <c r="A227">
        <v>226</v>
      </c>
      <c r="B227" t="s">
        <v>354</v>
      </c>
      <c r="C227" t="s">
        <v>350</v>
      </c>
      <c r="D227" t="s">
        <v>33</v>
      </c>
      <c r="E227" s="5">
        <v>44763</v>
      </c>
      <c r="F227" s="5" t="str">
        <f>TEXT(Table1[[#This Row],[Contact Date]],"dddd")</f>
        <v>Thursday</v>
      </c>
      <c r="G227" t="s">
        <v>48</v>
      </c>
      <c r="H227" t="s">
        <v>49</v>
      </c>
      <c r="I227" t="s">
        <v>1100</v>
      </c>
      <c r="J227" t="s">
        <v>104</v>
      </c>
      <c r="K227">
        <v>9</v>
      </c>
    </row>
    <row r="228" spans="1:11" x14ac:dyDescent="0.3">
      <c r="A228">
        <v>227</v>
      </c>
      <c r="B228" t="s">
        <v>355</v>
      </c>
      <c r="C228" t="s">
        <v>351</v>
      </c>
      <c r="D228" t="s">
        <v>35</v>
      </c>
      <c r="E228" s="5">
        <v>44733</v>
      </c>
      <c r="F228" s="5" t="str">
        <f>TEXT(Table1[[#This Row],[Contact Date]],"dddd")</f>
        <v>Tuesday</v>
      </c>
      <c r="G228" t="s">
        <v>47</v>
      </c>
      <c r="H228" t="s">
        <v>49</v>
      </c>
      <c r="I228" t="s">
        <v>1101</v>
      </c>
      <c r="J228" t="s">
        <v>105</v>
      </c>
      <c r="K228">
        <v>10</v>
      </c>
    </row>
    <row r="229" spans="1:11" x14ac:dyDescent="0.3">
      <c r="A229">
        <v>228</v>
      </c>
      <c r="B229" t="s">
        <v>356</v>
      </c>
      <c r="C229" t="s">
        <v>352</v>
      </c>
      <c r="D229" t="s">
        <v>36</v>
      </c>
      <c r="E229" s="5">
        <v>44746</v>
      </c>
      <c r="F229" s="5" t="str">
        <f>TEXT(Table1[[#This Row],[Contact Date]],"dddd")</f>
        <v>Monday</v>
      </c>
      <c r="G229" t="s">
        <v>48</v>
      </c>
      <c r="H229" t="s">
        <v>49</v>
      </c>
      <c r="I229" t="s">
        <v>1102</v>
      </c>
      <c r="J229" t="s">
        <v>103</v>
      </c>
      <c r="K229">
        <v>7</v>
      </c>
    </row>
    <row r="230" spans="1:11" x14ac:dyDescent="0.3">
      <c r="A230">
        <v>229</v>
      </c>
      <c r="B230" t="s">
        <v>357</v>
      </c>
      <c r="C230" t="s">
        <v>353</v>
      </c>
      <c r="D230" t="s">
        <v>37</v>
      </c>
      <c r="E230" s="5">
        <v>44755</v>
      </c>
      <c r="F230" s="5" t="str">
        <f>TEXT(Table1[[#This Row],[Contact Date]],"dddd")</f>
        <v>Wednesday</v>
      </c>
      <c r="G230" t="s">
        <v>47</v>
      </c>
      <c r="H230" t="s">
        <v>51</v>
      </c>
      <c r="I230" t="s">
        <v>1103</v>
      </c>
      <c r="J230" t="s">
        <v>104</v>
      </c>
      <c r="K230">
        <v>10</v>
      </c>
    </row>
    <row r="231" spans="1:11" x14ac:dyDescent="0.3">
      <c r="A231">
        <v>230</v>
      </c>
      <c r="B231" t="s">
        <v>358</v>
      </c>
      <c r="C231" t="s">
        <v>354</v>
      </c>
      <c r="D231" t="s">
        <v>38</v>
      </c>
      <c r="E231" s="5">
        <v>44755</v>
      </c>
      <c r="F231" s="5" t="str">
        <f>TEXT(Table1[[#This Row],[Contact Date]],"dddd")</f>
        <v>Wednesday</v>
      </c>
      <c r="G231" t="s">
        <v>48</v>
      </c>
      <c r="H231" t="s">
        <v>49</v>
      </c>
      <c r="I231" t="s">
        <v>1104</v>
      </c>
      <c r="J231" t="s">
        <v>105</v>
      </c>
      <c r="K231">
        <v>10</v>
      </c>
    </row>
    <row r="232" spans="1:11" x14ac:dyDescent="0.3">
      <c r="A232">
        <v>231</v>
      </c>
      <c r="B232" t="s">
        <v>359</v>
      </c>
      <c r="C232" t="s">
        <v>355</v>
      </c>
      <c r="D232" t="s">
        <v>39</v>
      </c>
      <c r="E232" s="5">
        <v>44727</v>
      </c>
      <c r="F232" s="5" t="str">
        <f>TEXT(Table1[[#This Row],[Contact Date]],"dddd")</f>
        <v>Wednesday</v>
      </c>
      <c r="G232" t="s">
        <v>47</v>
      </c>
      <c r="H232" t="s">
        <v>49</v>
      </c>
      <c r="I232" t="s">
        <v>1105</v>
      </c>
      <c r="J232" t="s">
        <v>103</v>
      </c>
      <c r="K232">
        <v>8</v>
      </c>
    </row>
    <row r="233" spans="1:11" x14ac:dyDescent="0.3">
      <c r="A233">
        <v>232</v>
      </c>
      <c r="B233" t="s">
        <v>360</v>
      </c>
      <c r="C233" t="s">
        <v>356</v>
      </c>
      <c r="D233" t="s">
        <v>40</v>
      </c>
      <c r="E233" s="5">
        <v>44746</v>
      </c>
      <c r="F233" s="5" t="str">
        <f>TEXT(Table1[[#This Row],[Contact Date]],"dddd")</f>
        <v>Monday</v>
      </c>
      <c r="G233" t="s">
        <v>48</v>
      </c>
      <c r="H233" t="s">
        <v>49</v>
      </c>
      <c r="I233" t="s">
        <v>1106</v>
      </c>
      <c r="J233" t="s">
        <v>104</v>
      </c>
      <c r="K233">
        <v>10</v>
      </c>
    </row>
    <row r="234" spans="1:11" x14ac:dyDescent="0.3">
      <c r="A234">
        <v>233</v>
      </c>
      <c r="B234" t="s">
        <v>361</v>
      </c>
      <c r="C234" t="s">
        <v>357</v>
      </c>
      <c r="D234" t="s">
        <v>41</v>
      </c>
      <c r="E234" s="5">
        <v>44740</v>
      </c>
      <c r="F234" s="5" t="str">
        <f>TEXT(Table1[[#This Row],[Contact Date]],"dddd")</f>
        <v>Tuesday</v>
      </c>
      <c r="G234" t="s">
        <v>48</v>
      </c>
      <c r="H234" t="s">
        <v>49</v>
      </c>
      <c r="I234" t="s">
        <v>1107</v>
      </c>
      <c r="J234" t="s">
        <v>105</v>
      </c>
      <c r="K234">
        <v>9</v>
      </c>
    </row>
    <row r="235" spans="1:11" x14ac:dyDescent="0.3">
      <c r="A235">
        <v>234</v>
      </c>
      <c r="B235" t="s">
        <v>362</v>
      </c>
      <c r="C235" t="s">
        <v>358</v>
      </c>
      <c r="D235" t="s">
        <v>42</v>
      </c>
      <c r="E235" s="5">
        <v>44743</v>
      </c>
      <c r="F235" s="5" t="str">
        <f>TEXT(Table1[[#This Row],[Contact Date]],"dddd")</f>
        <v>Friday</v>
      </c>
      <c r="G235" t="s">
        <v>47</v>
      </c>
      <c r="H235" t="s">
        <v>49</v>
      </c>
      <c r="I235" t="s">
        <v>1108</v>
      </c>
      <c r="J235" t="s">
        <v>103</v>
      </c>
      <c r="K235">
        <v>9</v>
      </c>
    </row>
    <row r="236" spans="1:11" x14ac:dyDescent="0.3">
      <c r="A236">
        <v>235</v>
      </c>
      <c r="B236" t="s">
        <v>363</v>
      </c>
      <c r="C236" t="s">
        <v>359</v>
      </c>
      <c r="D236" t="s">
        <v>24</v>
      </c>
      <c r="E236" s="5">
        <v>44737</v>
      </c>
      <c r="F236" s="5" t="str">
        <f>TEXT(Table1[[#This Row],[Contact Date]],"dddd")</f>
        <v>Saturday</v>
      </c>
      <c r="G236" t="s">
        <v>48</v>
      </c>
      <c r="H236" t="s">
        <v>51</v>
      </c>
      <c r="I236" t="s">
        <v>1109</v>
      </c>
      <c r="J236" t="s">
        <v>104</v>
      </c>
      <c r="K236">
        <v>9</v>
      </c>
    </row>
    <row r="237" spans="1:11" x14ac:dyDescent="0.3">
      <c r="A237">
        <v>236</v>
      </c>
      <c r="B237" t="s">
        <v>364</v>
      </c>
      <c r="C237" t="s">
        <v>360</v>
      </c>
      <c r="D237" t="s">
        <v>25</v>
      </c>
      <c r="E237" s="5">
        <v>44757</v>
      </c>
      <c r="F237" s="5" t="str">
        <f>TEXT(Table1[[#This Row],[Contact Date]],"dddd")</f>
        <v>Friday</v>
      </c>
      <c r="G237" t="s">
        <v>47</v>
      </c>
      <c r="H237" t="s">
        <v>49</v>
      </c>
      <c r="I237" t="s">
        <v>1110</v>
      </c>
      <c r="J237" t="s">
        <v>105</v>
      </c>
      <c r="K237">
        <v>10</v>
      </c>
    </row>
    <row r="238" spans="1:11" x14ac:dyDescent="0.3">
      <c r="A238">
        <v>237</v>
      </c>
      <c r="B238" t="s">
        <v>365</v>
      </c>
      <c r="C238" t="s">
        <v>361</v>
      </c>
      <c r="D238" t="s">
        <v>26</v>
      </c>
      <c r="E238" s="5">
        <v>44745</v>
      </c>
      <c r="F238" s="5" t="str">
        <f>TEXT(Table1[[#This Row],[Contact Date]],"dddd")</f>
        <v>Sunday</v>
      </c>
      <c r="G238" t="s">
        <v>48</v>
      </c>
      <c r="H238" t="s">
        <v>49</v>
      </c>
      <c r="I238" t="s">
        <v>1111</v>
      </c>
      <c r="J238" t="s">
        <v>103</v>
      </c>
      <c r="K238">
        <v>9</v>
      </c>
    </row>
    <row r="239" spans="1:11" x14ac:dyDescent="0.3">
      <c r="A239">
        <v>238</v>
      </c>
      <c r="B239" t="s">
        <v>366</v>
      </c>
      <c r="C239" t="s">
        <v>362</v>
      </c>
      <c r="D239" t="s">
        <v>27</v>
      </c>
      <c r="E239" s="5">
        <v>44760</v>
      </c>
      <c r="F239" s="5" t="str">
        <f>TEXT(Table1[[#This Row],[Contact Date]],"dddd")</f>
        <v>Monday</v>
      </c>
      <c r="G239" t="s">
        <v>47</v>
      </c>
      <c r="H239" t="s">
        <v>49</v>
      </c>
      <c r="I239" t="s">
        <v>1112</v>
      </c>
      <c r="J239" t="s">
        <v>104</v>
      </c>
      <c r="K239">
        <v>10</v>
      </c>
    </row>
    <row r="240" spans="1:11" x14ac:dyDescent="0.3">
      <c r="A240">
        <v>239</v>
      </c>
      <c r="B240" t="s">
        <v>367</v>
      </c>
      <c r="C240" t="s">
        <v>363</v>
      </c>
      <c r="D240" t="s">
        <v>28</v>
      </c>
      <c r="E240" s="5">
        <v>44750</v>
      </c>
      <c r="F240" s="5" t="str">
        <f>TEXT(Table1[[#This Row],[Contact Date]],"dddd")</f>
        <v>Friday</v>
      </c>
      <c r="G240" t="s">
        <v>48</v>
      </c>
      <c r="H240" t="s">
        <v>49</v>
      </c>
      <c r="I240" t="s">
        <v>1113</v>
      </c>
      <c r="J240" t="s">
        <v>105</v>
      </c>
      <c r="K240">
        <v>9</v>
      </c>
    </row>
    <row r="241" spans="1:11" x14ac:dyDescent="0.3">
      <c r="A241">
        <v>240</v>
      </c>
      <c r="B241" t="s">
        <v>368</v>
      </c>
      <c r="C241" t="s">
        <v>364</v>
      </c>
      <c r="D241" t="s">
        <v>29</v>
      </c>
      <c r="E241" s="5">
        <v>44742</v>
      </c>
      <c r="F241" s="5" t="str">
        <f>TEXT(Table1[[#This Row],[Contact Date]],"dddd")</f>
        <v>Thursday</v>
      </c>
      <c r="G241" t="s">
        <v>50</v>
      </c>
      <c r="H241" t="s">
        <v>49</v>
      </c>
      <c r="I241" t="s">
        <v>1114</v>
      </c>
      <c r="J241" t="s">
        <v>103</v>
      </c>
      <c r="K241">
        <v>8</v>
      </c>
    </row>
    <row r="242" spans="1:11" x14ac:dyDescent="0.3">
      <c r="A242">
        <v>241</v>
      </c>
      <c r="B242" t="s">
        <v>369</v>
      </c>
      <c r="C242" t="s">
        <v>365</v>
      </c>
      <c r="D242" t="s">
        <v>30</v>
      </c>
      <c r="E242" s="5">
        <v>44754</v>
      </c>
      <c r="F242" s="5" t="str">
        <f>TEXT(Table1[[#This Row],[Contact Date]],"dddd")</f>
        <v>Tuesday</v>
      </c>
      <c r="G242" t="s">
        <v>47</v>
      </c>
      <c r="H242" t="s">
        <v>49</v>
      </c>
      <c r="I242" t="s">
        <v>1115</v>
      </c>
      <c r="J242" t="s">
        <v>104</v>
      </c>
      <c r="K242">
        <v>7</v>
      </c>
    </row>
    <row r="243" spans="1:11" x14ac:dyDescent="0.3">
      <c r="A243">
        <v>242</v>
      </c>
      <c r="B243" t="s">
        <v>370</v>
      </c>
      <c r="C243" t="s">
        <v>366</v>
      </c>
      <c r="D243" t="s">
        <v>31</v>
      </c>
      <c r="E243" s="5">
        <v>44746</v>
      </c>
      <c r="F243" s="5" t="str">
        <f>TEXT(Table1[[#This Row],[Contact Date]],"dddd")</f>
        <v>Monday</v>
      </c>
      <c r="G243" t="s">
        <v>48</v>
      </c>
      <c r="H243" t="s">
        <v>49</v>
      </c>
      <c r="I243" t="s">
        <v>1116</v>
      </c>
      <c r="J243" t="s">
        <v>105</v>
      </c>
      <c r="K243">
        <v>10</v>
      </c>
    </row>
    <row r="244" spans="1:11" x14ac:dyDescent="0.3">
      <c r="A244">
        <v>243</v>
      </c>
      <c r="B244" t="s">
        <v>371</v>
      </c>
      <c r="C244" t="s">
        <v>367</v>
      </c>
      <c r="D244" t="s">
        <v>32</v>
      </c>
      <c r="E244" s="5">
        <v>44752</v>
      </c>
      <c r="F244" s="5" t="str">
        <f>TEXT(Table1[[#This Row],[Contact Date]],"dddd")</f>
        <v>Sunday</v>
      </c>
      <c r="G244" t="s">
        <v>48</v>
      </c>
      <c r="H244" t="s">
        <v>49</v>
      </c>
      <c r="I244" t="s">
        <v>1117</v>
      </c>
      <c r="J244" t="s">
        <v>103</v>
      </c>
      <c r="K244">
        <v>7</v>
      </c>
    </row>
    <row r="245" spans="1:11" x14ac:dyDescent="0.3">
      <c r="A245">
        <v>244</v>
      </c>
      <c r="B245" t="s">
        <v>372</v>
      </c>
      <c r="C245" t="s">
        <v>368</v>
      </c>
      <c r="D245" t="s">
        <v>33</v>
      </c>
      <c r="E245" s="5">
        <v>44725</v>
      </c>
      <c r="F245" s="5" t="str">
        <f>TEXT(Table1[[#This Row],[Contact Date]],"dddd")</f>
        <v>Monday</v>
      </c>
      <c r="G245" t="s">
        <v>47</v>
      </c>
      <c r="H245" t="s">
        <v>49</v>
      </c>
      <c r="I245" t="s">
        <v>1118</v>
      </c>
      <c r="J245" t="s">
        <v>104</v>
      </c>
      <c r="K245">
        <v>8</v>
      </c>
    </row>
    <row r="246" spans="1:11" x14ac:dyDescent="0.3">
      <c r="A246">
        <v>245</v>
      </c>
      <c r="B246" t="s">
        <v>373</v>
      </c>
      <c r="C246" t="s">
        <v>369</v>
      </c>
      <c r="D246" t="s">
        <v>6</v>
      </c>
      <c r="E246" s="5">
        <v>44734</v>
      </c>
      <c r="F246" s="5" t="str">
        <f>TEXT(Table1[[#This Row],[Contact Date]],"dddd")</f>
        <v>Wednesday</v>
      </c>
      <c r="G246" t="s">
        <v>48</v>
      </c>
      <c r="H246" t="s">
        <v>49</v>
      </c>
      <c r="I246" t="s">
        <v>1119</v>
      </c>
      <c r="J246" t="s">
        <v>105</v>
      </c>
      <c r="K246">
        <v>9</v>
      </c>
    </row>
    <row r="247" spans="1:11" x14ac:dyDescent="0.3">
      <c r="A247">
        <v>246</v>
      </c>
      <c r="B247" t="s">
        <v>374</v>
      </c>
      <c r="C247" t="s">
        <v>370</v>
      </c>
      <c r="D247" t="s">
        <v>7</v>
      </c>
      <c r="E247" s="5">
        <v>44761</v>
      </c>
      <c r="F247" s="5" t="str">
        <f>TEXT(Table1[[#This Row],[Contact Date]],"dddd")</f>
        <v>Tuesday</v>
      </c>
      <c r="G247" t="s">
        <v>47</v>
      </c>
      <c r="H247" t="s">
        <v>49</v>
      </c>
      <c r="I247" t="s">
        <v>1120</v>
      </c>
      <c r="J247" t="s">
        <v>103</v>
      </c>
      <c r="K247">
        <v>9</v>
      </c>
    </row>
    <row r="248" spans="1:11" x14ac:dyDescent="0.3">
      <c r="A248">
        <v>247</v>
      </c>
      <c r="B248" t="s">
        <v>375</v>
      </c>
      <c r="C248" t="s">
        <v>371</v>
      </c>
      <c r="D248" t="s">
        <v>8</v>
      </c>
      <c r="E248" s="5">
        <v>44735</v>
      </c>
      <c r="F248" s="5" t="str">
        <f>TEXT(Table1[[#This Row],[Contact Date]],"dddd")</f>
        <v>Thursday</v>
      </c>
      <c r="G248" t="s">
        <v>48</v>
      </c>
      <c r="H248" t="s">
        <v>49</v>
      </c>
      <c r="I248" t="s">
        <v>1121</v>
      </c>
      <c r="J248" t="s">
        <v>104</v>
      </c>
      <c r="K248">
        <v>9</v>
      </c>
    </row>
    <row r="249" spans="1:11" x14ac:dyDescent="0.3">
      <c r="A249">
        <v>248</v>
      </c>
      <c r="B249" t="s">
        <v>376</v>
      </c>
      <c r="C249" t="s">
        <v>372</v>
      </c>
      <c r="D249" t="s">
        <v>9</v>
      </c>
      <c r="E249" s="5">
        <v>44753</v>
      </c>
      <c r="F249" s="5" t="str">
        <f>TEXT(Table1[[#This Row],[Contact Date]],"dddd")</f>
        <v>Monday</v>
      </c>
      <c r="G249" t="s">
        <v>48</v>
      </c>
      <c r="H249" t="s">
        <v>49</v>
      </c>
      <c r="I249" t="s">
        <v>1122</v>
      </c>
      <c r="J249" t="s">
        <v>105</v>
      </c>
      <c r="K249">
        <v>9</v>
      </c>
    </row>
    <row r="250" spans="1:11" x14ac:dyDescent="0.3">
      <c r="A250">
        <v>249</v>
      </c>
      <c r="B250" t="s">
        <v>377</v>
      </c>
      <c r="C250" t="s">
        <v>373</v>
      </c>
      <c r="D250" t="s">
        <v>10</v>
      </c>
      <c r="E250" s="5">
        <v>44732</v>
      </c>
      <c r="F250" s="5" t="str">
        <f>TEXT(Table1[[#This Row],[Contact Date]],"dddd")</f>
        <v>Monday</v>
      </c>
      <c r="G250" t="s">
        <v>47</v>
      </c>
      <c r="H250" t="s">
        <v>49</v>
      </c>
      <c r="I250" t="s">
        <v>1123</v>
      </c>
      <c r="J250" t="s">
        <v>103</v>
      </c>
      <c r="K250">
        <v>9</v>
      </c>
    </row>
    <row r="251" spans="1:11" x14ac:dyDescent="0.3">
      <c r="A251">
        <v>250</v>
      </c>
      <c r="B251" t="s">
        <v>378</v>
      </c>
      <c r="C251" t="s">
        <v>374</v>
      </c>
      <c r="D251" t="s">
        <v>11</v>
      </c>
      <c r="E251" s="5">
        <v>44748</v>
      </c>
      <c r="F251" s="5" t="str">
        <f>TEXT(Table1[[#This Row],[Contact Date]],"dddd")</f>
        <v>Wednesday</v>
      </c>
      <c r="G251" t="s">
        <v>48</v>
      </c>
      <c r="H251" t="s">
        <v>49</v>
      </c>
      <c r="I251" t="s">
        <v>1124</v>
      </c>
      <c r="J251" t="s">
        <v>103</v>
      </c>
      <c r="K251">
        <v>7</v>
      </c>
    </row>
    <row r="252" spans="1:11" x14ac:dyDescent="0.3">
      <c r="A252">
        <v>251</v>
      </c>
      <c r="B252" t="s">
        <v>379</v>
      </c>
      <c r="C252" t="s">
        <v>375</v>
      </c>
      <c r="D252" t="s">
        <v>6</v>
      </c>
      <c r="E252" s="5">
        <v>44731</v>
      </c>
      <c r="F252" s="5" t="str">
        <f>TEXT(Table1[[#This Row],[Contact Date]],"dddd")</f>
        <v>Sunday</v>
      </c>
      <c r="G252" t="s">
        <v>47</v>
      </c>
      <c r="H252" t="s">
        <v>49</v>
      </c>
      <c r="I252" t="s">
        <v>1129</v>
      </c>
      <c r="J252" t="s">
        <v>103</v>
      </c>
      <c r="K252">
        <v>9</v>
      </c>
    </row>
    <row r="253" spans="1:11" x14ac:dyDescent="0.3">
      <c r="A253">
        <v>252</v>
      </c>
      <c r="B253" t="s">
        <v>380</v>
      </c>
      <c r="C253" t="s">
        <v>376</v>
      </c>
      <c r="D253" t="s">
        <v>7</v>
      </c>
      <c r="E253" s="5">
        <v>44725</v>
      </c>
      <c r="F253" s="5" t="str">
        <f>TEXT(Table1[[#This Row],[Contact Date]],"dddd")</f>
        <v>Monday</v>
      </c>
      <c r="G253" t="s">
        <v>48</v>
      </c>
      <c r="H253" t="s">
        <v>49</v>
      </c>
      <c r="I253" t="s">
        <v>1130</v>
      </c>
      <c r="J253" t="s">
        <v>104</v>
      </c>
      <c r="K253">
        <v>7</v>
      </c>
    </row>
    <row r="254" spans="1:11" x14ac:dyDescent="0.3">
      <c r="A254">
        <v>253</v>
      </c>
      <c r="B254" t="s">
        <v>381</v>
      </c>
      <c r="C254" t="s">
        <v>377</v>
      </c>
      <c r="D254" t="s">
        <v>8</v>
      </c>
      <c r="E254" s="5">
        <v>44753</v>
      </c>
      <c r="F254" s="5" t="str">
        <f>TEXT(Table1[[#This Row],[Contact Date]],"dddd")</f>
        <v>Monday</v>
      </c>
      <c r="G254" t="s">
        <v>50</v>
      </c>
      <c r="H254" t="s">
        <v>51</v>
      </c>
      <c r="I254" t="s">
        <v>1131</v>
      </c>
      <c r="J254" t="s">
        <v>105</v>
      </c>
      <c r="K254">
        <v>8</v>
      </c>
    </row>
    <row r="255" spans="1:11" x14ac:dyDescent="0.3">
      <c r="A255">
        <v>254</v>
      </c>
      <c r="B255" t="s">
        <v>382</v>
      </c>
      <c r="C255" t="s">
        <v>378</v>
      </c>
      <c r="D255" t="s">
        <v>9</v>
      </c>
      <c r="E255" s="5">
        <v>44738</v>
      </c>
      <c r="F255" s="5" t="str">
        <f>TEXT(Table1[[#This Row],[Contact Date]],"dddd")</f>
        <v>Sunday</v>
      </c>
      <c r="G255" t="s">
        <v>47</v>
      </c>
      <c r="H255" t="s">
        <v>49</v>
      </c>
      <c r="I255" t="s">
        <v>1132</v>
      </c>
      <c r="J255" t="s">
        <v>103</v>
      </c>
      <c r="K255">
        <v>6</v>
      </c>
    </row>
    <row r="256" spans="1:11" x14ac:dyDescent="0.3">
      <c r="A256">
        <v>255</v>
      </c>
      <c r="B256" t="s">
        <v>383</v>
      </c>
      <c r="C256" t="s">
        <v>379</v>
      </c>
      <c r="D256" t="s">
        <v>10</v>
      </c>
      <c r="E256" s="5">
        <v>44762</v>
      </c>
      <c r="F256" s="5" t="str">
        <f>TEXT(Table1[[#This Row],[Contact Date]],"dddd")</f>
        <v>Wednesday</v>
      </c>
      <c r="G256" t="s">
        <v>48</v>
      </c>
      <c r="H256" t="s">
        <v>49</v>
      </c>
      <c r="I256" t="s">
        <v>1133</v>
      </c>
      <c r="J256" t="s">
        <v>104</v>
      </c>
      <c r="K256">
        <v>2</v>
      </c>
    </row>
    <row r="257" spans="1:11" x14ac:dyDescent="0.3">
      <c r="A257">
        <v>256</v>
      </c>
      <c r="B257" t="s">
        <v>384</v>
      </c>
      <c r="C257" t="s">
        <v>380</v>
      </c>
      <c r="D257" t="s">
        <v>11</v>
      </c>
      <c r="E257" s="5">
        <v>44756</v>
      </c>
      <c r="F257" s="5" t="str">
        <f>TEXT(Table1[[#This Row],[Contact Date]],"dddd")</f>
        <v>Thursday</v>
      </c>
      <c r="G257" t="s">
        <v>48</v>
      </c>
      <c r="H257" t="s">
        <v>49</v>
      </c>
      <c r="I257" t="s">
        <v>1134</v>
      </c>
      <c r="J257" t="s">
        <v>105</v>
      </c>
      <c r="K257">
        <v>4</v>
      </c>
    </row>
    <row r="258" spans="1:11" x14ac:dyDescent="0.3">
      <c r="A258">
        <v>257</v>
      </c>
      <c r="B258" t="s">
        <v>385</v>
      </c>
      <c r="C258" t="s">
        <v>381</v>
      </c>
      <c r="D258" t="s">
        <v>12</v>
      </c>
      <c r="E258" s="5">
        <v>44744</v>
      </c>
      <c r="F258" s="5" t="str">
        <f>TEXT(Table1[[#This Row],[Contact Date]],"dddd")</f>
        <v>Saturday</v>
      </c>
      <c r="G258" t="s">
        <v>47</v>
      </c>
      <c r="H258" t="s">
        <v>49</v>
      </c>
      <c r="I258" t="s">
        <v>1135</v>
      </c>
      <c r="J258" t="s">
        <v>103</v>
      </c>
      <c r="K258">
        <v>1</v>
      </c>
    </row>
    <row r="259" spans="1:11" x14ac:dyDescent="0.3">
      <c r="A259">
        <v>258</v>
      </c>
      <c r="B259" t="s">
        <v>386</v>
      </c>
      <c r="C259" t="s">
        <v>382</v>
      </c>
      <c r="D259" t="s">
        <v>12</v>
      </c>
      <c r="E259" s="5">
        <v>44753</v>
      </c>
      <c r="F259" s="5" t="str">
        <f>TEXT(Table1[[#This Row],[Contact Date]],"dddd")</f>
        <v>Monday</v>
      </c>
      <c r="G259" t="s">
        <v>48</v>
      </c>
      <c r="H259" t="s">
        <v>49</v>
      </c>
      <c r="I259" t="s">
        <v>1136</v>
      </c>
      <c r="J259" t="s">
        <v>104</v>
      </c>
      <c r="K259">
        <v>9</v>
      </c>
    </row>
    <row r="260" spans="1:11" x14ac:dyDescent="0.3">
      <c r="A260">
        <v>259</v>
      </c>
      <c r="B260" t="s">
        <v>387</v>
      </c>
      <c r="C260" t="s">
        <v>383</v>
      </c>
      <c r="D260" t="s">
        <v>13</v>
      </c>
      <c r="E260" s="5">
        <v>44762</v>
      </c>
      <c r="F260" s="5" t="str">
        <f>TEXT(Table1[[#This Row],[Contact Date]],"dddd")</f>
        <v>Wednesday</v>
      </c>
      <c r="G260" t="s">
        <v>48</v>
      </c>
      <c r="H260" t="s">
        <v>51</v>
      </c>
      <c r="I260" t="s">
        <v>1137</v>
      </c>
      <c r="J260" t="s">
        <v>105</v>
      </c>
      <c r="K260">
        <v>6</v>
      </c>
    </row>
    <row r="261" spans="1:11" x14ac:dyDescent="0.3">
      <c r="A261">
        <v>260</v>
      </c>
      <c r="B261" t="s">
        <v>388</v>
      </c>
      <c r="C261" t="s">
        <v>384</v>
      </c>
      <c r="D261" t="s">
        <v>11</v>
      </c>
      <c r="E261" s="5">
        <v>44740</v>
      </c>
      <c r="F261" s="5" t="str">
        <f>TEXT(Table1[[#This Row],[Contact Date]],"dddd")</f>
        <v>Tuesday</v>
      </c>
      <c r="G261" t="s">
        <v>47</v>
      </c>
      <c r="H261" t="s">
        <v>49</v>
      </c>
      <c r="I261" t="s">
        <v>1138</v>
      </c>
      <c r="J261" t="s">
        <v>103</v>
      </c>
      <c r="K261">
        <v>9</v>
      </c>
    </row>
    <row r="262" spans="1:11" x14ac:dyDescent="0.3">
      <c r="A262">
        <v>261</v>
      </c>
      <c r="B262" t="s">
        <v>389</v>
      </c>
      <c r="C262" t="s">
        <v>385</v>
      </c>
      <c r="D262" t="s">
        <v>15</v>
      </c>
      <c r="E262" s="5">
        <v>44729</v>
      </c>
      <c r="F262" s="5" t="str">
        <f>TEXT(Table1[[#This Row],[Contact Date]],"dddd")</f>
        <v>Friday</v>
      </c>
      <c r="G262" t="s">
        <v>48</v>
      </c>
      <c r="H262" t="s">
        <v>49</v>
      </c>
      <c r="I262" t="s">
        <v>1139</v>
      </c>
      <c r="J262" t="s">
        <v>104</v>
      </c>
      <c r="K262">
        <v>9</v>
      </c>
    </row>
    <row r="263" spans="1:11" x14ac:dyDescent="0.3">
      <c r="A263">
        <v>262</v>
      </c>
      <c r="B263" t="s">
        <v>390</v>
      </c>
      <c r="C263" t="s">
        <v>386</v>
      </c>
      <c r="D263" t="s">
        <v>16</v>
      </c>
      <c r="E263" s="5">
        <v>44727</v>
      </c>
      <c r="F263" s="5" t="str">
        <f>TEXT(Table1[[#This Row],[Contact Date]],"dddd")</f>
        <v>Wednesday</v>
      </c>
      <c r="G263" t="s">
        <v>50</v>
      </c>
      <c r="H263" t="s">
        <v>49</v>
      </c>
      <c r="I263" t="s">
        <v>1140</v>
      </c>
      <c r="J263" t="s">
        <v>105</v>
      </c>
      <c r="K263">
        <v>3</v>
      </c>
    </row>
    <row r="264" spans="1:11" x14ac:dyDescent="0.3">
      <c r="A264">
        <v>263</v>
      </c>
      <c r="B264" t="s">
        <v>391</v>
      </c>
      <c r="C264" t="s">
        <v>387</v>
      </c>
      <c r="D264" t="s">
        <v>17</v>
      </c>
      <c r="E264" s="5">
        <v>44734</v>
      </c>
      <c r="F264" s="5" t="str">
        <f>TEXT(Table1[[#This Row],[Contact Date]],"dddd")</f>
        <v>Wednesday</v>
      </c>
      <c r="G264" t="s">
        <v>47</v>
      </c>
      <c r="H264" t="s">
        <v>49</v>
      </c>
      <c r="I264" t="s">
        <v>1141</v>
      </c>
      <c r="J264" t="s">
        <v>103</v>
      </c>
      <c r="K264">
        <v>2</v>
      </c>
    </row>
    <row r="265" spans="1:11" x14ac:dyDescent="0.3">
      <c r="A265">
        <v>264</v>
      </c>
      <c r="B265" t="s">
        <v>392</v>
      </c>
      <c r="C265" t="s">
        <v>388</v>
      </c>
      <c r="D265" t="s">
        <v>18</v>
      </c>
      <c r="E265" s="5">
        <v>44744</v>
      </c>
      <c r="F265" s="5" t="str">
        <f>TEXT(Table1[[#This Row],[Contact Date]],"dddd")</f>
        <v>Saturday</v>
      </c>
      <c r="G265" t="s">
        <v>48</v>
      </c>
      <c r="H265" t="s">
        <v>49</v>
      </c>
      <c r="I265" t="s">
        <v>1142</v>
      </c>
      <c r="J265" t="s">
        <v>104</v>
      </c>
      <c r="K265">
        <v>3</v>
      </c>
    </row>
    <row r="266" spans="1:11" x14ac:dyDescent="0.3">
      <c r="A266">
        <v>265</v>
      </c>
      <c r="B266" t="s">
        <v>393</v>
      </c>
      <c r="C266" t="s">
        <v>389</v>
      </c>
      <c r="D266" t="s">
        <v>11</v>
      </c>
      <c r="E266" s="5">
        <v>44737</v>
      </c>
      <c r="F266" s="5" t="str">
        <f>TEXT(Table1[[#This Row],[Contact Date]],"dddd")</f>
        <v>Saturday</v>
      </c>
      <c r="G266" t="s">
        <v>50</v>
      </c>
      <c r="H266" t="s">
        <v>51</v>
      </c>
      <c r="I266" t="s">
        <v>1143</v>
      </c>
      <c r="J266" t="s">
        <v>105</v>
      </c>
      <c r="K266">
        <v>10</v>
      </c>
    </row>
    <row r="267" spans="1:11" x14ac:dyDescent="0.3">
      <c r="A267">
        <v>266</v>
      </c>
      <c r="B267" t="s">
        <v>394</v>
      </c>
      <c r="C267" t="s">
        <v>390</v>
      </c>
      <c r="D267" t="s">
        <v>20</v>
      </c>
      <c r="E267" s="5">
        <v>44752</v>
      </c>
      <c r="F267" s="5" t="str">
        <f>TEXT(Table1[[#This Row],[Contact Date]],"dddd")</f>
        <v>Sunday</v>
      </c>
      <c r="G267" t="s">
        <v>47</v>
      </c>
      <c r="H267" t="s">
        <v>49</v>
      </c>
      <c r="I267" t="s">
        <v>1144</v>
      </c>
      <c r="J267" t="s">
        <v>103</v>
      </c>
      <c r="K267">
        <v>3</v>
      </c>
    </row>
    <row r="268" spans="1:11" x14ac:dyDescent="0.3">
      <c r="A268">
        <v>267</v>
      </c>
      <c r="B268" t="s">
        <v>395</v>
      </c>
      <c r="C268" t="s">
        <v>391</v>
      </c>
      <c r="D268" t="s">
        <v>16</v>
      </c>
      <c r="E268" s="5">
        <v>44736</v>
      </c>
      <c r="F268" s="5" t="str">
        <f>TEXT(Table1[[#This Row],[Contact Date]],"dddd")</f>
        <v>Friday</v>
      </c>
      <c r="G268" t="s">
        <v>48</v>
      </c>
      <c r="H268" t="s">
        <v>49</v>
      </c>
      <c r="I268" t="s">
        <v>1145</v>
      </c>
      <c r="J268" t="s">
        <v>104</v>
      </c>
      <c r="K268">
        <v>1</v>
      </c>
    </row>
    <row r="269" spans="1:11" x14ac:dyDescent="0.3">
      <c r="A269">
        <v>268</v>
      </c>
      <c r="B269" t="s">
        <v>396</v>
      </c>
      <c r="C269" t="s">
        <v>392</v>
      </c>
      <c r="D269" t="s">
        <v>10</v>
      </c>
      <c r="E269" s="5">
        <v>44752</v>
      </c>
      <c r="F269" s="5" t="str">
        <f>TEXT(Table1[[#This Row],[Contact Date]],"dddd")</f>
        <v>Sunday</v>
      </c>
      <c r="G269" t="s">
        <v>50</v>
      </c>
      <c r="H269" t="s">
        <v>49</v>
      </c>
      <c r="I269" t="s">
        <v>1146</v>
      </c>
      <c r="J269" t="s">
        <v>105</v>
      </c>
      <c r="K269">
        <v>5</v>
      </c>
    </row>
    <row r="270" spans="1:11" x14ac:dyDescent="0.3">
      <c r="A270">
        <v>269</v>
      </c>
      <c r="B270" t="s">
        <v>397</v>
      </c>
      <c r="C270" t="s">
        <v>393</v>
      </c>
      <c r="D270" t="s">
        <v>21</v>
      </c>
      <c r="E270" s="5">
        <v>44759</v>
      </c>
      <c r="F270" s="5" t="str">
        <f>TEXT(Table1[[#This Row],[Contact Date]],"dddd")</f>
        <v>Sunday</v>
      </c>
      <c r="G270" t="s">
        <v>47</v>
      </c>
      <c r="H270" t="s">
        <v>49</v>
      </c>
      <c r="I270" t="s">
        <v>1147</v>
      </c>
      <c r="J270" t="s">
        <v>103</v>
      </c>
      <c r="K270">
        <v>1</v>
      </c>
    </row>
    <row r="271" spans="1:11" x14ac:dyDescent="0.3">
      <c r="A271">
        <v>270</v>
      </c>
      <c r="B271" t="s">
        <v>398</v>
      </c>
      <c r="C271" t="s">
        <v>394</v>
      </c>
      <c r="D271" t="s">
        <v>22</v>
      </c>
      <c r="E271" s="5">
        <v>44763</v>
      </c>
      <c r="F271" s="5" t="str">
        <f>TEXT(Table1[[#This Row],[Contact Date]],"dddd")</f>
        <v>Thursday</v>
      </c>
      <c r="G271" t="s">
        <v>48</v>
      </c>
      <c r="H271" t="s">
        <v>49</v>
      </c>
      <c r="I271" t="s">
        <v>1148</v>
      </c>
      <c r="J271" t="s">
        <v>104</v>
      </c>
      <c r="K271">
        <v>5</v>
      </c>
    </row>
    <row r="272" spans="1:11" x14ac:dyDescent="0.3">
      <c r="A272">
        <v>271</v>
      </c>
      <c r="B272" t="s">
        <v>399</v>
      </c>
      <c r="C272" t="s">
        <v>395</v>
      </c>
      <c r="D272" t="s">
        <v>23</v>
      </c>
      <c r="E272" s="5">
        <v>44763</v>
      </c>
      <c r="F272" s="5" t="str">
        <f>TEXT(Table1[[#This Row],[Contact Date]],"dddd")</f>
        <v>Thursday</v>
      </c>
      <c r="G272" t="s">
        <v>48</v>
      </c>
      <c r="H272" t="s">
        <v>51</v>
      </c>
      <c r="I272" t="s">
        <v>1149</v>
      </c>
      <c r="J272" t="s">
        <v>105</v>
      </c>
      <c r="K272">
        <v>5</v>
      </c>
    </row>
    <row r="273" spans="1:11" x14ac:dyDescent="0.3">
      <c r="A273">
        <v>272</v>
      </c>
      <c r="B273" t="s">
        <v>400</v>
      </c>
      <c r="C273" t="s">
        <v>396</v>
      </c>
      <c r="D273" t="s">
        <v>24</v>
      </c>
      <c r="E273" s="5">
        <v>44750</v>
      </c>
      <c r="F273" s="5" t="str">
        <f>TEXT(Table1[[#This Row],[Contact Date]],"dddd")</f>
        <v>Friday</v>
      </c>
      <c r="G273" t="s">
        <v>47</v>
      </c>
      <c r="H273" t="s">
        <v>49</v>
      </c>
      <c r="I273" t="s">
        <v>1150</v>
      </c>
      <c r="J273" t="s">
        <v>103</v>
      </c>
      <c r="K273">
        <v>3</v>
      </c>
    </row>
    <row r="274" spans="1:11" x14ac:dyDescent="0.3">
      <c r="A274">
        <v>273</v>
      </c>
      <c r="B274" t="s">
        <v>401</v>
      </c>
      <c r="C274" t="s">
        <v>397</v>
      </c>
      <c r="D274" t="s">
        <v>25</v>
      </c>
      <c r="E274" s="5">
        <v>44751</v>
      </c>
      <c r="F274" s="5" t="str">
        <f>TEXT(Table1[[#This Row],[Contact Date]],"dddd")</f>
        <v>Saturday</v>
      </c>
      <c r="G274" t="s">
        <v>48</v>
      </c>
      <c r="H274" t="s">
        <v>49</v>
      </c>
      <c r="I274" t="s">
        <v>1151</v>
      </c>
      <c r="J274" t="s">
        <v>104</v>
      </c>
      <c r="K274">
        <v>3</v>
      </c>
    </row>
    <row r="275" spans="1:11" x14ac:dyDescent="0.3">
      <c r="A275">
        <v>274</v>
      </c>
      <c r="B275" t="s">
        <v>402</v>
      </c>
      <c r="C275" t="s">
        <v>398</v>
      </c>
      <c r="D275" t="s">
        <v>26</v>
      </c>
      <c r="E275" s="5">
        <v>44736</v>
      </c>
      <c r="F275" s="5" t="str">
        <f>TEXT(Table1[[#This Row],[Contact Date]],"dddd")</f>
        <v>Friday</v>
      </c>
      <c r="G275" t="s">
        <v>50</v>
      </c>
      <c r="H275" t="s">
        <v>49</v>
      </c>
      <c r="I275" t="s">
        <v>1152</v>
      </c>
      <c r="J275" t="s">
        <v>105</v>
      </c>
      <c r="K275">
        <v>7</v>
      </c>
    </row>
    <row r="276" spans="1:11" x14ac:dyDescent="0.3">
      <c r="A276">
        <v>275</v>
      </c>
      <c r="B276" t="s">
        <v>403</v>
      </c>
      <c r="C276" t="s">
        <v>399</v>
      </c>
      <c r="D276" t="s">
        <v>27</v>
      </c>
      <c r="E276" s="5">
        <v>44737</v>
      </c>
      <c r="F276" s="5" t="str">
        <f>TEXT(Table1[[#This Row],[Contact Date]],"dddd")</f>
        <v>Saturday</v>
      </c>
      <c r="G276" t="s">
        <v>47</v>
      </c>
      <c r="H276" t="s">
        <v>49</v>
      </c>
      <c r="I276" t="s">
        <v>1153</v>
      </c>
      <c r="J276" t="s">
        <v>103</v>
      </c>
      <c r="K276">
        <v>4</v>
      </c>
    </row>
    <row r="277" spans="1:11" x14ac:dyDescent="0.3">
      <c r="A277">
        <v>276</v>
      </c>
      <c r="B277" t="s">
        <v>404</v>
      </c>
      <c r="C277" t="s">
        <v>400</v>
      </c>
      <c r="D277" t="s">
        <v>28</v>
      </c>
      <c r="E277" s="5">
        <v>44744</v>
      </c>
      <c r="F277" s="5" t="str">
        <f>TEXT(Table1[[#This Row],[Contact Date]],"dddd")</f>
        <v>Saturday</v>
      </c>
      <c r="G277" t="s">
        <v>48</v>
      </c>
      <c r="H277" t="s">
        <v>49</v>
      </c>
      <c r="I277" t="s">
        <v>1154</v>
      </c>
      <c r="J277" t="s">
        <v>104</v>
      </c>
      <c r="K277">
        <v>3</v>
      </c>
    </row>
    <row r="278" spans="1:11" x14ac:dyDescent="0.3">
      <c r="A278">
        <v>277</v>
      </c>
      <c r="B278" t="s">
        <v>405</v>
      </c>
      <c r="C278" t="s">
        <v>401</v>
      </c>
      <c r="D278" t="s">
        <v>29</v>
      </c>
      <c r="E278" s="5">
        <v>44735</v>
      </c>
      <c r="F278" s="5" t="str">
        <f>TEXT(Table1[[#This Row],[Contact Date]],"dddd")</f>
        <v>Thursday</v>
      </c>
      <c r="G278" t="s">
        <v>50</v>
      </c>
      <c r="H278" t="s">
        <v>51</v>
      </c>
      <c r="I278" t="s">
        <v>1155</v>
      </c>
      <c r="J278" t="s">
        <v>105</v>
      </c>
      <c r="K278">
        <v>8</v>
      </c>
    </row>
    <row r="279" spans="1:11" x14ac:dyDescent="0.3">
      <c r="A279">
        <v>278</v>
      </c>
      <c r="B279" t="s">
        <v>406</v>
      </c>
      <c r="C279" t="s">
        <v>402</v>
      </c>
      <c r="D279" t="s">
        <v>30</v>
      </c>
      <c r="E279" s="5">
        <v>44751</v>
      </c>
      <c r="F279" s="5" t="str">
        <f>TEXT(Table1[[#This Row],[Contact Date]],"dddd")</f>
        <v>Saturday</v>
      </c>
      <c r="G279" t="s">
        <v>47</v>
      </c>
      <c r="H279" t="s">
        <v>49</v>
      </c>
      <c r="I279" t="s">
        <v>1156</v>
      </c>
      <c r="J279" t="s">
        <v>103</v>
      </c>
      <c r="K279">
        <v>2</v>
      </c>
    </row>
    <row r="280" spans="1:11" x14ac:dyDescent="0.3">
      <c r="A280">
        <v>279</v>
      </c>
      <c r="B280" t="s">
        <v>407</v>
      </c>
      <c r="C280" t="s">
        <v>403</v>
      </c>
      <c r="D280" t="s">
        <v>31</v>
      </c>
      <c r="E280" s="5">
        <v>44726</v>
      </c>
      <c r="F280" s="5" t="str">
        <f>TEXT(Table1[[#This Row],[Contact Date]],"dddd")</f>
        <v>Tuesday</v>
      </c>
      <c r="G280" t="s">
        <v>48</v>
      </c>
      <c r="H280" t="s">
        <v>49</v>
      </c>
      <c r="I280" t="s">
        <v>1157</v>
      </c>
      <c r="J280" t="s">
        <v>104</v>
      </c>
      <c r="K280">
        <v>9</v>
      </c>
    </row>
    <row r="281" spans="1:11" x14ac:dyDescent="0.3">
      <c r="A281">
        <v>280</v>
      </c>
      <c r="B281" t="s">
        <v>408</v>
      </c>
      <c r="C281" t="s">
        <v>404</v>
      </c>
      <c r="D281" t="s">
        <v>32</v>
      </c>
      <c r="E281" s="5">
        <v>44749</v>
      </c>
      <c r="F281" s="5" t="str">
        <f>TEXT(Table1[[#This Row],[Contact Date]],"dddd")</f>
        <v>Thursday</v>
      </c>
      <c r="G281" t="s">
        <v>50</v>
      </c>
      <c r="H281" t="s">
        <v>49</v>
      </c>
      <c r="I281" t="s">
        <v>1158</v>
      </c>
      <c r="J281" t="s">
        <v>105</v>
      </c>
      <c r="K281">
        <v>6</v>
      </c>
    </row>
    <row r="282" spans="1:11" x14ac:dyDescent="0.3">
      <c r="A282">
        <v>281</v>
      </c>
      <c r="B282" t="s">
        <v>409</v>
      </c>
      <c r="C282" t="s">
        <v>405</v>
      </c>
      <c r="D282" t="s">
        <v>33</v>
      </c>
      <c r="E282" s="5">
        <v>44734</v>
      </c>
      <c r="F282" s="5" t="str">
        <f>TEXT(Table1[[#This Row],[Contact Date]],"dddd")</f>
        <v>Wednesday</v>
      </c>
      <c r="G282" t="s">
        <v>47</v>
      </c>
      <c r="H282" t="s">
        <v>49</v>
      </c>
      <c r="I282" t="s">
        <v>1159</v>
      </c>
      <c r="J282" t="s">
        <v>103</v>
      </c>
      <c r="K282">
        <v>7</v>
      </c>
    </row>
    <row r="283" spans="1:11" x14ac:dyDescent="0.3">
      <c r="A283">
        <v>282</v>
      </c>
      <c r="B283" t="s">
        <v>410</v>
      </c>
      <c r="C283" t="s">
        <v>406</v>
      </c>
      <c r="D283" t="s">
        <v>34</v>
      </c>
      <c r="E283" s="5">
        <v>44726</v>
      </c>
      <c r="F283" s="5" t="str">
        <f>TEXT(Table1[[#This Row],[Contact Date]],"dddd")</f>
        <v>Tuesday</v>
      </c>
      <c r="G283" t="s">
        <v>48</v>
      </c>
      <c r="H283" t="s">
        <v>49</v>
      </c>
      <c r="I283" t="s">
        <v>1160</v>
      </c>
      <c r="J283" t="s">
        <v>104</v>
      </c>
      <c r="K283">
        <v>9</v>
      </c>
    </row>
    <row r="284" spans="1:11" x14ac:dyDescent="0.3">
      <c r="A284">
        <v>283</v>
      </c>
      <c r="B284" t="s">
        <v>411</v>
      </c>
      <c r="C284" t="s">
        <v>407</v>
      </c>
      <c r="D284" t="s">
        <v>18</v>
      </c>
      <c r="E284" s="5">
        <v>44743</v>
      </c>
      <c r="F284" s="5" t="str">
        <f>TEXT(Table1[[#This Row],[Contact Date]],"dddd")</f>
        <v>Friday</v>
      </c>
      <c r="G284" t="s">
        <v>48</v>
      </c>
      <c r="H284" t="s">
        <v>51</v>
      </c>
      <c r="I284" t="s">
        <v>1161</v>
      </c>
      <c r="J284" t="s">
        <v>105</v>
      </c>
      <c r="K284">
        <v>2</v>
      </c>
    </row>
    <row r="285" spans="1:11" x14ac:dyDescent="0.3">
      <c r="A285">
        <v>284</v>
      </c>
      <c r="B285" t="s">
        <v>412</v>
      </c>
      <c r="C285" t="s">
        <v>408</v>
      </c>
      <c r="D285" t="s">
        <v>25</v>
      </c>
      <c r="E285" s="5">
        <v>44742</v>
      </c>
      <c r="F285" s="5" t="str">
        <f>TEXT(Table1[[#This Row],[Contact Date]],"dddd")</f>
        <v>Thursday</v>
      </c>
      <c r="G285" t="s">
        <v>47</v>
      </c>
      <c r="H285" t="s">
        <v>49</v>
      </c>
      <c r="I285" t="s">
        <v>1162</v>
      </c>
      <c r="J285" t="s">
        <v>103</v>
      </c>
      <c r="K285">
        <v>9</v>
      </c>
    </row>
    <row r="286" spans="1:11" x14ac:dyDescent="0.3">
      <c r="A286">
        <v>285</v>
      </c>
      <c r="B286" t="s">
        <v>413</v>
      </c>
      <c r="C286" t="s">
        <v>409</v>
      </c>
      <c r="D286" t="s">
        <v>30</v>
      </c>
      <c r="E286" s="5">
        <v>44747</v>
      </c>
      <c r="F286" s="5" t="str">
        <f>TEXT(Table1[[#This Row],[Contact Date]],"dddd")</f>
        <v>Tuesday</v>
      </c>
      <c r="G286" t="s">
        <v>48</v>
      </c>
      <c r="H286" t="s">
        <v>49</v>
      </c>
      <c r="I286" t="s">
        <v>1163</v>
      </c>
      <c r="J286" t="s">
        <v>104</v>
      </c>
      <c r="K286">
        <v>10</v>
      </c>
    </row>
    <row r="287" spans="1:11" x14ac:dyDescent="0.3">
      <c r="A287">
        <v>286</v>
      </c>
      <c r="B287" t="s">
        <v>414</v>
      </c>
      <c r="C287" t="s">
        <v>410</v>
      </c>
      <c r="D287" t="s">
        <v>10</v>
      </c>
      <c r="E287" s="5">
        <v>44764</v>
      </c>
      <c r="F287" s="5" t="str">
        <f>TEXT(Table1[[#This Row],[Contact Date]],"dddd")</f>
        <v>Friday</v>
      </c>
      <c r="G287" t="s">
        <v>50</v>
      </c>
      <c r="H287" t="s">
        <v>49</v>
      </c>
      <c r="I287" t="s">
        <v>1164</v>
      </c>
      <c r="J287" t="s">
        <v>105</v>
      </c>
      <c r="K287">
        <v>1</v>
      </c>
    </row>
    <row r="288" spans="1:11" x14ac:dyDescent="0.3">
      <c r="A288">
        <v>287</v>
      </c>
      <c r="B288" t="s">
        <v>415</v>
      </c>
      <c r="C288" t="s">
        <v>411</v>
      </c>
      <c r="D288" t="s">
        <v>20</v>
      </c>
      <c r="E288" s="5">
        <v>44735</v>
      </c>
      <c r="F288" s="5" t="str">
        <f>TEXT(Table1[[#This Row],[Contact Date]],"dddd")</f>
        <v>Thursday</v>
      </c>
      <c r="G288" t="s">
        <v>47</v>
      </c>
      <c r="H288" t="s">
        <v>49</v>
      </c>
      <c r="I288" t="s">
        <v>1165</v>
      </c>
      <c r="J288" t="s">
        <v>103</v>
      </c>
      <c r="K288">
        <v>1</v>
      </c>
    </row>
    <row r="289" spans="1:11" x14ac:dyDescent="0.3">
      <c r="A289">
        <v>288</v>
      </c>
      <c r="B289" t="s">
        <v>416</v>
      </c>
      <c r="C289" t="s">
        <v>412</v>
      </c>
      <c r="D289" t="s">
        <v>32</v>
      </c>
      <c r="E289" s="5">
        <v>44737</v>
      </c>
      <c r="F289" s="5" t="str">
        <f>TEXT(Table1[[#This Row],[Contact Date]],"dddd")</f>
        <v>Saturday</v>
      </c>
      <c r="G289" t="s">
        <v>48</v>
      </c>
      <c r="H289" t="s">
        <v>49</v>
      </c>
      <c r="I289" t="s">
        <v>1166</v>
      </c>
      <c r="J289" t="s">
        <v>104</v>
      </c>
      <c r="K289">
        <v>10</v>
      </c>
    </row>
    <row r="290" spans="1:11" x14ac:dyDescent="0.3">
      <c r="A290">
        <v>289</v>
      </c>
      <c r="B290" t="s">
        <v>417</v>
      </c>
      <c r="C290" t="s">
        <v>413</v>
      </c>
      <c r="D290" t="s">
        <v>33</v>
      </c>
      <c r="E290" s="5">
        <v>44749</v>
      </c>
      <c r="F290" s="5" t="str">
        <f>TEXT(Table1[[#This Row],[Contact Date]],"dddd")</f>
        <v>Thursday</v>
      </c>
      <c r="G290" t="s">
        <v>48</v>
      </c>
      <c r="H290" t="s">
        <v>51</v>
      </c>
      <c r="I290" t="s">
        <v>1167</v>
      </c>
      <c r="J290" t="s">
        <v>105</v>
      </c>
      <c r="K290">
        <v>4</v>
      </c>
    </row>
    <row r="291" spans="1:11" x14ac:dyDescent="0.3">
      <c r="A291">
        <v>290</v>
      </c>
      <c r="B291" t="s">
        <v>418</v>
      </c>
      <c r="C291" t="s">
        <v>414</v>
      </c>
      <c r="D291" t="s">
        <v>35</v>
      </c>
      <c r="E291" s="5">
        <v>44729</v>
      </c>
      <c r="F291" s="5" t="str">
        <f>TEXT(Table1[[#This Row],[Contact Date]],"dddd")</f>
        <v>Friday</v>
      </c>
      <c r="G291" t="s">
        <v>47</v>
      </c>
      <c r="H291" t="s">
        <v>49</v>
      </c>
      <c r="I291" t="s">
        <v>1168</v>
      </c>
      <c r="J291" t="s">
        <v>103</v>
      </c>
      <c r="K291">
        <v>7</v>
      </c>
    </row>
    <row r="292" spans="1:11" x14ac:dyDescent="0.3">
      <c r="A292">
        <v>291</v>
      </c>
      <c r="B292" t="s">
        <v>419</v>
      </c>
      <c r="C292" t="s">
        <v>415</v>
      </c>
      <c r="D292" t="s">
        <v>15</v>
      </c>
      <c r="E292" s="5">
        <v>44738</v>
      </c>
      <c r="F292" s="5" t="str">
        <f>TEXT(Table1[[#This Row],[Contact Date]],"dddd")</f>
        <v>Sunday</v>
      </c>
      <c r="G292" t="s">
        <v>48</v>
      </c>
      <c r="H292" t="s">
        <v>49</v>
      </c>
      <c r="I292" t="s">
        <v>1169</v>
      </c>
      <c r="J292" t="s">
        <v>104</v>
      </c>
      <c r="K292">
        <v>3</v>
      </c>
    </row>
    <row r="293" spans="1:11" x14ac:dyDescent="0.3">
      <c r="A293">
        <v>292</v>
      </c>
      <c r="B293" t="s">
        <v>420</v>
      </c>
      <c r="C293" t="s">
        <v>416</v>
      </c>
      <c r="D293" t="s">
        <v>37</v>
      </c>
      <c r="E293" s="5">
        <v>44740</v>
      </c>
      <c r="F293" s="5" t="str">
        <f>TEXT(Table1[[#This Row],[Contact Date]],"dddd")</f>
        <v>Tuesday</v>
      </c>
      <c r="G293" t="s">
        <v>50</v>
      </c>
      <c r="H293" t="s">
        <v>49</v>
      </c>
      <c r="I293" t="s">
        <v>1170</v>
      </c>
      <c r="J293" t="s">
        <v>105</v>
      </c>
      <c r="K293">
        <v>6</v>
      </c>
    </row>
    <row r="294" spans="1:11" x14ac:dyDescent="0.3">
      <c r="A294">
        <v>293</v>
      </c>
      <c r="B294" t="s">
        <v>421</v>
      </c>
      <c r="C294" t="s">
        <v>417</v>
      </c>
      <c r="D294" t="s">
        <v>38</v>
      </c>
      <c r="E294" s="5">
        <v>44755</v>
      </c>
      <c r="F294" s="5" t="str">
        <f>TEXT(Table1[[#This Row],[Contact Date]],"dddd")</f>
        <v>Wednesday</v>
      </c>
      <c r="G294" t="s">
        <v>47</v>
      </c>
      <c r="H294" t="s">
        <v>49</v>
      </c>
      <c r="I294" t="s">
        <v>1171</v>
      </c>
      <c r="J294" t="s">
        <v>103</v>
      </c>
      <c r="K294">
        <v>6</v>
      </c>
    </row>
    <row r="295" spans="1:11" x14ac:dyDescent="0.3">
      <c r="A295">
        <v>294</v>
      </c>
      <c r="B295" t="s">
        <v>422</v>
      </c>
      <c r="C295" t="s">
        <v>418</v>
      </c>
      <c r="D295" t="s">
        <v>39</v>
      </c>
      <c r="E295" s="5">
        <v>44755</v>
      </c>
      <c r="F295" s="5" t="str">
        <f>TEXT(Table1[[#This Row],[Contact Date]],"dddd")</f>
        <v>Wednesday</v>
      </c>
      <c r="G295" t="s">
        <v>48</v>
      </c>
      <c r="H295" t="s">
        <v>49</v>
      </c>
      <c r="I295" t="s">
        <v>1172</v>
      </c>
      <c r="J295" t="s">
        <v>104</v>
      </c>
      <c r="K295">
        <v>5</v>
      </c>
    </row>
    <row r="296" spans="1:11" x14ac:dyDescent="0.3">
      <c r="A296">
        <v>295</v>
      </c>
      <c r="B296" t="s">
        <v>423</v>
      </c>
      <c r="C296" t="s">
        <v>419</v>
      </c>
      <c r="D296" t="s">
        <v>40</v>
      </c>
      <c r="E296" s="5">
        <v>44764</v>
      </c>
      <c r="F296" s="5" t="str">
        <f>TEXT(Table1[[#This Row],[Contact Date]],"dddd")</f>
        <v>Friday</v>
      </c>
      <c r="G296" t="s">
        <v>50</v>
      </c>
      <c r="H296" t="s">
        <v>51</v>
      </c>
      <c r="I296" t="s">
        <v>1173</v>
      </c>
      <c r="J296" t="s">
        <v>105</v>
      </c>
      <c r="K296">
        <v>1</v>
      </c>
    </row>
    <row r="297" spans="1:11" x14ac:dyDescent="0.3">
      <c r="A297">
        <v>296</v>
      </c>
      <c r="B297" t="s">
        <v>424</v>
      </c>
      <c r="C297" t="s">
        <v>420</v>
      </c>
      <c r="D297" t="s">
        <v>41</v>
      </c>
      <c r="E297" s="5">
        <v>44735</v>
      </c>
      <c r="F297" s="5" t="str">
        <f>TEXT(Table1[[#This Row],[Contact Date]],"dddd")</f>
        <v>Thursday</v>
      </c>
      <c r="G297" t="s">
        <v>47</v>
      </c>
      <c r="H297" t="s">
        <v>49</v>
      </c>
      <c r="I297" t="s">
        <v>1174</v>
      </c>
      <c r="J297" t="s">
        <v>103</v>
      </c>
      <c r="K297">
        <v>9</v>
      </c>
    </row>
    <row r="298" spans="1:11" x14ac:dyDescent="0.3">
      <c r="A298">
        <v>297</v>
      </c>
      <c r="B298" t="s">
        <v>425</v>
      </c>
      <c r="C298" t="s">
        <v>421</v>
      </c>
      <c r="D298" t="s">
        <v>42</v>
      </c>
      <c r="E298" s="5">
        <v>44734</v>
      </c>
      <c r="F298" s="5" t="str">
        <f>TEXT(Table1[[#This Row],[Contact Date]],"dddd")</f>
        <v>Wednesday</v>
      </c>
      <c r="G298" t="s">
        <v>48</v>
      </c>
      <c r="H298" t="s">
        <v>49</v>
      </c>
      <c r="I298" t="s">
        <v>1175</v>
      </c>
      <c r="J298" t="s">
        <v>104</v>
      </c>
      <c r="K298">
        <v>3</v>
      </c>
    </row>
    <row r="299" spans="1:11" x14ac:dyDescent="0.3">
      <c r="A299">
        <v>298</v>
      </c>
      <c r="B299" t="s">
        <v>426</v>
      </c>
      <c r="C299" t="s">
        <v>422</v>
      </c>
      <c r="D299" t="s">
        <v>43</v>
      </c>
      <c r="E299" s="5">
        <v>44728</v>
      </c>
      <c r="F299" s="5" t="str">
        <f>TEXT(Table1[[#This Row],[Contact Date]],"dddd")</f>
        <v>Thursday</v>
      </c>
      <c r="G299" t="s">
        <v>48</v>
      </c>
      <c r="H299" t="s">
        <v>49</v>
      </c>
      <c r="I299" t="s">
        <v>1176</v>
      </c>
      <c r="J299" t="s">
        <v>105</v>
      </c>
      <c r="K299">
        <v>4</v>
      </c>
    </row>
    <row r="300" spans="1:11" x14ac:dyDescent="0.3">
      <c r="A300">
        <v>299</v>
      </c>
      <c r="B300" t="s">
        <v>427</v>
      </c>
      <c r="C300" t="s">
        <v>423</v>
      </c>
      <c r="D300" t="s">
        <v>44</v>
      </c>
      <c r="E300" s="5">
        <v>44739</v>
      </c>
      <c r="F300" s="5" t="str">
        <f>TEXT(Table1[[#This Row],[Contact Date]],"dddd")</f>
        <v>Monday</v>
      </c>
      <c r="G300" t="s">
        <v>47</v>
      </c>
      <c r="H300" t="s">
        <v>49</v>
      </c>
      <c r="I300" t="s">
        <v>1177</v>
      </c>
      <c r="J300" t="s">
        <v>103</v>
      </c>
      <c r="K300">
        <v>8</v>
      </c>
    </row>
    <row r="301" spans="1:11" x14ac:dyDescent="0.3">
      <c r="A301">
        <v>300</v>
      </c>
      <c r="B301" t="s">
        <v>428</v>
      </c>
      <c r="C301" t="s">
        <v>424</v>
      </c>
      <c r="D301" t="s">
        <v>19</v>
      </c>
      <c r="E301" s="5">
        <v>44765</v>
      </c>
      <c r="F301" s="5" t="str">
        <f>TEXT(Table1[[#This Row],[Contact Date]],"dddd")</f>
        <v>Saturday</v>
      </c>
      <c r="G301" t="s">
        <v>48</v>
      </c>
      <c r="H301" t="s">
        <v>49</v>
      </c>
      <c r="I301" t="s">
        <v>1178</v>
      </c>
      <c r="J301" t="s">
        <v>103</v>
      </c>
      <c r="K301">
        <v>6</v>
      </c>
    </row>
    <row r="302" spans="1:11" x14ac:dyDescent="0.3">
      <c r="A302">
        <v>301</v>
      </c>
      <c r="B302" t="s">
        <v>429</v>
      </c>
      <c r="C302" t="s">
        <v>425</v>
      </c>
      <c r="D302" t="s">
        <v>6</v>
      </c>
      <c r="E302" s="5">
        <v>44740</v>
      </c>
      <c r="F302" s="5" t="str">
        <f>TEXT(Table1[[#This Row],[Contact Date]],"dddd")</f>
        <v>Tuesday</v>
      </c>
      <c r="G302" t="s">
        <v>47</v>
      </c>
      <c r="H302" t="s">
        <v>49</v>
      </c>
      <c r="I302" t="s">
        <v>1179</v>
      </c>
      <c r="J302" t="s">
        <v>103</v>
      </c>
      <c r="K302">
        <v>9</v>
      </c>
    </row>
    <row r="303" spans="1:11" x14ac:dyDescent="0.3">
      <c r="A303">
        <v>302</v>
      </c>
      <c r="B303" t="s">
        <v>430</v>
      </c>
      <c r="C303" t="s">
        <v>426</v>
      </c>
      <c r="D303" t="s">
        <v>7</v>
      </c>
      <c r="E303" s="5">
        <v>44734</v>
      </c>
      <c r="F303" s="5" t="str">
        <f>TEXT(Table1[[#This Row],[Contact Date]],"dddd")</f>
        <v>Wednesday</v>
      </c>
      <c r="G303" t="s">
        <v>48</v>
      </c>
      <c r="H303" t="s">
        <v>49</v>
      </c>
      <c r="I303" t="s">
        <v>1180</v>
      </c>
      <c r="J303" t="s">
        <v>104</v>
      </c>
      <c r="K303">
        <v>7</v>
      </c>
    </row>
    <row r="304" spans="1:11" x14ac:dyDescent="0.3">
      <c r="A304">
        <v>303</v>
      </c>
      <c r="B304" t="s">
        <v>431</v>
      </c>
      <c r="C304" t="s">
        <v>427</v>
      </c>
      <c r="D304" t="s">
        <v>8</v>
      </c>
      <c r="E304" s="5">
        <v>44727</v>
      </c>
      <c r="F304" s="5" t="str">
        <f>TEXT(Table1[[#This Row],[Contact Date]],"dddd")</f>
        <v>Wednesday</v>
      </c>
      <c r="G304" t="s">
        <v>50</v>
      </c>
      <c r="H304" t="s">
        <v>51</v>
      </c>
      <c r="I304" t="s">
        <v>1181</v>
      </c>
      <c r="J304" t="s">
        <v>105</v>
      </c>
      <c r="K304">
        <v>8</v>
      </c>
    </row>
    <row r="305" spans="1:11" x14ac:dyDescent="0.3">
      <c r="A305">
        <v>304</v>
      </c>
      <c r="B305" t="s">
        <v>432</v>
      </c>
      <c r="C305" t="s">
        <v>428</v>
      </c>
      <c r="D305" t="s">
        <v>9</v>
      </c>
      <c r="E305" s="5">
        <v>44737</v>
      </c>
      <c r="F305" s="5" t="str">
        <f>TEXT(Table1[[#This Row],[Contact Date]],"dddd")</f>
        <v>Saturday</v>
      </c>
      <c r="G305" t="s">
        <v>47</v>
      </c>
      <c r="H305" t="s">
        <v>49</v>
      </c>
      <c r="I305" t="s">
        <v>1182</v>
      </c>
      <c r="J305" t="s">
        <v>103</v>
      </c>
      <c r="K305">
        <v>6</v>
      </c>
    </row>
    <row r="306" spans="1:11" x14ac:dyDescent="0.3">
      <c r="A306">
        <v>305</v>
      </c>
      <c r="B306" t="s">
        <v>433</v>
      </c>
      <c r="C306" t="s">
        <v>429</v>
      </c>
      <c r="D306" t="s">
        <v>10</v>
      </c>
      <c r="E306" s="5">
        <v>44747</v>
      </c>
      <c r="F306" s="5" t="str">
        <f>TEXT(Table1[[#This Row],[Contact Date]],"dddd")</f>
        <v>Tuesday</v>
      </c>
      <c r="G306" t="s">
        <v>48</v>
      </c>
      <c r="H306" t="s">
        <v>49</v>
      </c>
      <c r="I306" t="s">
        <v>1183</v>
      </c>
      <c r="J306" t="s">
        <v>104</v>
      </c>
      <c r="K306">
        <v>2</v>
      </c>
    </row>
    <row r="307" spans="1:11" x14ac:dyDescent="0.3">
      <c r="A307">
        <v>306</v>
      </c>
      <c r="B307" t="s">
        <v>434</v>
      </c>
      <c r="C307" t="s">
        <v>430</v>
      </c>
      <c r="D307" t="s">
        <v>11</v>
      </c>
      <c r="E307" s="5">
        <v>44754</v>
      </c>
      <c r="F307" s="5" t="str">
        <f>TEXT(Table1[[#This Row],[Contact Date]],"dddd")</f>
        <v>Tuesday</v>
      </c>
      <c r="G307" t="s">
        <v>48</v>
      </c>
      <c r="H307" t="s">
        <v>49</v>
      </c>
      <c r="I307" t="s">
        <v>1184</v>
      </c>
      <c r="J307" t="s">
        <v>105</v>
      </c>
      <c r="K307">
        <v>4</v>
      </c>
    </row>
    <row r="308" spans="1:11" x14ac:dyDescent="0.3">
      <c r="A308">
        <v>307</v>
      </c>
      <c r="B308" t="s">
        <v>435</v>
      </c>
      <c r="C308" t="s">
        <v>431</v>
      </c>
      <c r="D308" t="s">
        <v>12</v>
      </c>
      <c r="E308" s="5">
        <v>44760</v>
      </c>
      <c r="F308" s="5" t="str">
        <f>TEXT(Table1[[#This Row],[Contact Date]],"dddd")</f>
        <v>Monday</v>
      </c>
      <c r="G308" t="s">
        <v>47</v>
      </c>
      <c r="H308" t="s">
        <v>49</v>
      </c>
      <c r="I308" t="s">
        <v>1185</v>
      </c>
      <c r="J308" t="s">
        <v>103</v>
      </c>
      <c r="K308">
        <v>1</v>
      </c>
    </row>
    <row r="309" spans="1:11" x14ac:dyDescent="0.3">
      <c r="A309">
        <v>308</v>
      </c>
      <c r="B309" t="s">
        <v>436</v>
      </c>
      <c r="C309" t="s">
        <v>432</v>
      </c>
      <c r="D309" t="s">
        <v>12</v>
      </c>
      <c r="E309" s="5">
        <v>44759</v>
      </c>
      <c r="F309" s="5" t="str">
        <f>TEXT(Table1[[#This Row],[Contact Date]],"dddd")</f>
        <v>Sunday</v>
      </c>
      <c r="G309" t="s">
        <v>48</v>
      </c>
      <c r="H309" t="s">
        <v>49</v>
      </c>
      <c r="I309" t="s">
        <v>1186</v>
      </c>
      <c r="J309" t="s">
        <v>104</v>
      </c>
      <c r="K309">
        <v>9</v>
      </c>
    </row>
    <row r="310" spans="1:11" x14ac:dyDescent="0.3">
      <c r="A310">
        <v>309</v>
      </c>
      <c r="B310" t="s">
        <v>437</v>
      </c>
      <c r="C310" t="s">
        <v>433</v>
      </c>
      <c r="D310" t="s">
        <v>13</v>
      </c>
      <c r="E310" s="5">
        <v>44735</v>
      </c>
      <c r="F310" s="5" t="str">
        <f>TEXT(Table1[[#This Row],[Contact Date]],"dddd")</f>
        <v>Thursday</v>
      </c>
      <c r="G310" t="s">
        <v>47</v>
      </c>
      <c r="H310" t="s">
        <v>51</v>
      </c>
      <c r="I310" t="s">
        <v>1187</v>
      </c>
      <c r="J310" t="s">
        <v>105</v>
      </c>
      <c r="K310">
        <v>6</v>
      </c>
    </row>
    <row r="311" spans="1:11" x14ac:dyDescent="0.3">
      <c r="A311">
        <v>310</v>
      </c>
      <c r="B311" t="s">
        <v>438</v>
      </c>
      <c r="C311" t="s">
        <v>434</v>
      </c>
      <c r="D311" t="s">
        <v>14</v>
      </c>
      <c r="E311" s="5">
        <v>44734</v>
      </c>
      <c r="F311" s="5" t="str">
        <f>TEXT(Table1[[#This Row],[Contact Date]],"dddd")</f>
        <v>Wednesday</v>
      </c>
      <c r="G311" t="s">
        <v>48</v>
      </c>
      <c r="H311" t="s">
        <v>49</v>
      </c>
      <c r="I311" t="s">
        <v>1188</v>
      </c>
      <c r="J311" t="s">
        <v>103</v>
      </c>
      <c r="K311">
        <v>9</v>
      </c>
    </row>
    <row r="312" spans="1:11" x14ac:dyDescent="0.3">
      <c r="A312">
        <v>311</v>
      </c>
      <c r="B312" t="s">
        <v>439</v>
      </c>
      <c r="C312" t="s">
        <v>435</v>
      </c>
      <c r="D312" t="s">
        <v>15</v>
      </c>
      <c r="E312" s="5">
        <v>44753</v>
      </c>
      <c r="F312" s="5" t="str">
        <f>TEXT(Table1[[#This Row],[Contact Date]],"dddd")</f>
        <v>Monday</v>
      </c>
      <c r="G312" t="s">
        <v>48</v>
      </c>
      <c r="H312" t="s">
        <v>49</v>
      </c>
      <c r="I312" t="s">
        <v>1189</v>
      </c>
      <c r="J312" t="s">
        <v>104</v>
      </c>
      <c r="K312">
        <v>9</v>
      </c>
    </row>
    <row r="313" spans="1:11" x14ac:dyDescent="0.3">
      <c r="A313">
        <v>312</v>
      </c>
      <c r="B313" t="s">
        <v>440</v>
      </c>
      <c r="C313" t="s">
        <v>436</v>
      </c>
      <c r="D313" t="s">
        <v>16</v>
      </c>
      <c r="E313" s="5">
        <v>44739</v>
      </c>
      <c r="F313" s="5" t="str">
        <f>TEXT(Table1[[#This Row],[Contact Date]],"dddd")</f>
        <v>Monday</v>
      </c>
      <c r="G313" t="s">
        <v>47</v>
      </c>
      <c r="H313" t="s">
        <v>49</v>
      </c>
      <c r="I313" t="s">
        <v>1190</v>
      </c>
      <c r="J313" t="s">
        <v>105</v>
      </c>
      <c r="K313">
        <v>3</v>
      </c>
    </row>
    <row r="314" spans="1:11" x14ac:dyDescent="0.3">
      <c r="A314">
        <v>313</v>
      </c>
      <c r="B314" t="s">
        <v>441</v>
      </c>
      <c r="C314" t="s">
        <v>437</v>
      </c>
      <c r="D314" t="s">
        <v>17</v>
      </c>
      <c r="E314" s="5">
        <v>44740</v>
      </c>
      <c r="F314" s="5" t="str">
        <f>TEXT(Table1[[#This Row],[Contact Date]],"dddd")</f>
        <v>Tuesday</v>
      </c>
      <c r="G314" t="s">
        <v>48</v>
      </c>
      <c r="H314" t="s">
        <v>49</v>
      </c>
      <c r="I314" t="s">
        <v>1191</v>
      </c>
      <c r="J314" t="s">
        <v>103</v>
      </c>
      <c r="K314">
        <v>2</v>
      </c>
    </row>
    <row r="315" spans="1:11" x14ac:dyDescent="0.3">
      <c r="A315">
        <v>314</v>
      </c>
      <c r="B315" t="s">
        <v>442</v>
      </c>
      <c r="C315" t="s">
        <v>438</v>
      </c>
      <c r="D315" t="s">
        <v>18</v>
      </c>
      <c r="E315" s="5">
        <v>44748</v>
      </c>
      <c r="F315" s="5" t="str">
        <f>TEXT(Table1[[#This Row],[Contact Date]],"dddd")</f>
        <v>Wednesday</v>
      </c>
      <c r="G315" t="s">
        <v>48</v>
      </c>
      <c r="H315" t="s">
        <v>49</v>
      </c>
      <c r="I315" t="s">
        <v>1192</v>
      </c>
      <c r="J315" t="s">
        <v>104</v>
      </c>
      <c r="K315">
        <v>3</v>
      </c>
    </row>
    <row r="316" spans="1:11" x14ac:dyDescent="0.3">
      <c r="A316">
        <v>315</v>
      </c>
      <c r="B316" t="s">
        <v>443</v>
      </c>
      <c r="C316" t="s">
        <v>439</v>
      </c>
      <c r="D316" t="s">
        <v>19</v>
      </c>
      <c r="E316" s="5">
        <v>44731</v>
      </c>
      <c r="F316" s="5" t="str">
        <f>TEXT(Table1[[#This Row],[Contact Date]],"dddd")</f>
        <v>Sunday</v>
      </c>
      <c r="G316" t="s">
        <v>47</v>
      </c>
      <c r="H316" t="s">
        <v>51</v>
      </c>
      <c r="I316" t="s">
        <v>1193</v>
      </c>
      <c r="J316" t="s">
        <v>105</v>
      </c>
      <c r="K316">
        <v>10</v>
      </c>
    </row>
    <row r="317" spans="1:11" x14ac:dyDescent="0.3">
      <c r="A317">
        <v>316</v>
      </c>
      <c r="B317" t="s">
        <v>444</v>
      </c>
      <c r="C317" t="s">
        <v>440</v>
      </c>
      <c r="D317" t="s">
        <v>6</v>
      </c>
      <c r="E317" s="5">
        <v>44763</v>
      </c>
      <c r="F317" s="5" t="str">
        <f>TEXT(Table1[[#This Row],[Contact Date]],"dddd")</f>
        <v>Thursday</v>
      </c>
      <c r="G317" t="s">
        <v>48</v>
      </c>
      <c r="H317" t="s">
        <v>49</v>
      </c>
      <c r="I317" t="s">
        <v>1194</v>
      </c>
      <c r="J317" t="s">
        <v>103</v>
      </c>
      <c r="K317">
        <v>3</v>
      </c>
    </row>
    <row r="318" spans="1:11" x14ac:dyDescent="0.3">
      <c r="A318">
        <v>317</v>
      </c>
      <c r="B318" t="s">
        <v>445</v>
      </c>
      <c r="C318" t="s">
        <v>441</v>
      </c>
      <c r="D318" t="s">
        <v>7</v>
      </c>
      <c r="E318" s="5">
        <v>44733</v>
      </c>
      <c r="F318" s="5" t="str">
        <f>TEXT(Table1[[#This Row],[Contact Date]],"dddd")</f>
        <v>Tuesday</v>
      </c>
      <c r="G318" t="s">
        <v>47</v>
      </c>
      <c r="H318" t="s">
        <v>49</v>
      </c>
      <c r="I318" t="s">
        <v>1195</v>
      </c>
      <c r="J318" t="s">
        <v>104</v>
      </c>
      <c r="K318">
        <v>1</v>
      </c>
    </row>
    <row r="319" spans="1:11" x14ac:dyDescent="0.3">
      <c r="A319">
        <v>318</v>
      </c>
      <c r="B319" t="s">
        <v>446</v>
      </c>
      <c r="C319" t="s">
        <v>442</v>
      </c>
      <c r="D319" t="s">
        <v>8</v>
      </c>
      <c r="E319" s="5">
        <v>44746</v>
      </c>
      <c r="F319" s="5" t="str">
        <f>TEXT(Table1[[#This Row],[Contact Date]],"dddd")</f>
        <v>Monday</v>
      </c>
      <c r="G319" t="s">
        <v>48</v>
      </c>
      <c r="H319" t="s">
        <v>49</v>
      </c>
      <c r="I319" t="s">
        <v>1196</v>
      </c>
      <c r="J319" t="s">
        <v>105</v>
      </c>
      <c r="K319">
        <v>5</v>
      </c>
    </row>
    <row r="320" spans="1:11" x14ac:dyDescent="0.3">
      <c r="A320">
        <v>319</v>
      </c>
      <c r="B320" t="s">
        <v>447</v>
      </c>
      <c r="C320" t="s">
        <v>443</v>
      </c>
      <c r="D320" t="s">
        <v>9</v>
      </c>
      <c r="E320" s="5">
        <v>44755</v>
      </c>
      <c r="F320" s="5" t="str">
        <f>TEXT(Table1[[#This Row],[Contact Date]],"dddd")</f>
        <v>Wednesday</v>
      </c>
      <c r="G320" t="s">
        <v>47</v>
      </c>
      <c r="H320" t="s">
        <v>49</v>
      </c>
      <c r="I320" t="s">
        <v>1197</v>
      </c>
      <c r="J320" t="s">
        <v>103</v>
      </c>
      <c r="K320">
        <v>1</v>
      </c>
    </row>
    <row r="321" spans="1:11" x14ac:dyDescent="0.3">
      <c r="A321">
        <v>320</v>
      </c>
      <c r="B321" t="s">
        <v>448</v>
      </c>
      <c r="C321" t="s">
        <v>444</v>
      </c>
      <c r="D321" t="s">
        <v>10</v>
      </c>
      <c r="E321" s="5">
        <v>44755</v>
      </c>
      <c r="F321" s="5" t="str">
        <f>TEXT(Table1[[#This Row],[Contact Date]],"dddd")</f>
        <v>Wednesday</v>
      </c>
      <c r="G321" t="s">
        <v>48</v>
      </c>
      <c r="H321" t="s">
        <v>49</v>
      </c>
      <c r="I321" t="s">
        <v>1198</v>
      </c>
      <c r="J321" t="s">
        <v>104</v>
      </c>
      <c r="K321">
        <v>5</v>
      </c>
    </row>
    <row r="322" spans="1:11" x14ac:dyDescent="0.3">
      <c r="A322">
        <v>321</v>
      </c>
      <c r="B322" t="s">
        <v>449</v>
      </c>
      <c r="C322" t="s">
        <v>445</v>
      </c>
      <c r="D322" t="s">
        <v>11</v>
      </c>
      <c r="E322" s="5">
        <v>44727</v>
      </c>
      <c r="F322" s="5" t="str">
        <f>TEXT(Table1[[#This Row],[Contact Date]],"dddd")</f>
        <v>Wednesday</v>
      </c>
      <c r="G322" t="s">
        <v>50</v>
      </c>
      <c r="H322" t="s">
        <v>51</v>
      </c>
      <c r="I322" t="s">
        <v>1199</v>
      </c>
      <c r="J322" t="s">
        <v>105</v>
      </c>
      <c r="K322">
        <v>5</v>
      </c>
    </row>
    <row r="323" spans="1:11" x14ac:dyDescent="0.3">
      <c r="A323">
        <v>322</v>
      </c>
      <c r="B323" t="s">
        <v>450</v>
      </c>
      <c r="C323" t="s">
        <v>446</v>
      </c>
      <c r="D323" t="s">
        <v>12</v>
      </c>
      <c r="E323" s="5">
        <v>44746</v>
      </c>
      <c r="F323" s="5" t="str">
        <f>TEXT(Table1[[#This Row],[Contact Date]],"dddd")</f>
        <v>Monday</v>
      </c>
      <c r="G323" t="s">
        <v>47</v>
      </c>
      <c r="H323" t="s">
        <v>49</v>
      </c>
      <c r="I323" t="s">
        <v>1200</v>
      </c>
      <c r="J323" t="s">
        <v>103</v>
      </c>
      <c r="K323">
        <v>3</v>
      </c>
    </row>
    <row r="324" spans="1:11" x14ac:dyDescent="0.3">
      <c r="A324">
        <v>323</v>
      </c>
      <c r="B324" t="s">
        <v>451</v>
      </c>
      <c r="C324" t="s">
        <v>447</v>
      </c>
      <c r="D324" t="s">
        <v>12</v>
      </c>
      <c r="E324" s="5">
        <v>44740</v>
      </c>
      <c r="F324" s="5" t="str">
        <f>TEXT(Table1[[#This Row],[Contact Date]],"dddd")</f>
        <v>Tuesday</v>
      </c>
      <c r="G324" t="s">
        <v>48</v>
      </c>
      <c r="H324" t="s">
        <v>49</v>
      </c>
      <c r="I324" t="s">
        <v>1201</v>
      </c>
      <c r="J324" t="s">
        <v>104</v>
      </c>
      <c r="K324">
        <v>3</v>
      </c>
    </row>
    <row r="325" spans="1:11" x14ac:dyDescent="0.3">
      <c r="A325">
        <v>324</v>
      </c>
      <c r="B325" t="s">
        <v>452</v>
      </c>
      <c r="C325" t="s">
        <v>448</v>
      </c>
      <c r="D325" t="s">
        <v>13</v>
      </c>
      <c r="E325" s="5">
        <v>44743</v>
      </c>
      <c r="F325" s="5" t="str">
        <f>TEXT(Table1[[#This Row],[Contact Date]],"dddd")</f>
        <v>Friday</v>
      </c>
      <c r="G325" t="s">
        <v>48</v>
      </c>
      <c r="H325" t="s">
        <v>49</v>
      </c>
      <c r="I325" t="s">
        <v>1202</v>
      </c>
      <c r="J325" t="s">
        <v>105</v>
      </c>
      <c r="K325">
        <v>7</v>
      </c>
    </row>
    <row r="326" spans="1:11" x14ac:dyDescent="0.3">
      <c r="A326">
        <v>325</v>
      </c>
      <c r="B326" t="s">
        <v>453</v>
      </c>
      <c r="C326" t="s">
        <v>449</v>
      </c>
      <c r="D326" t="s">
        <v>11</v>
      </c>
      <c r="E326" s="5">
        <v>44737</v>
      </c>
      <c r="F326" s="5" t="str">
        <f>TEXT(Table1[[#This Row],[Contact Date]],"dddd")</f>
        <v>Saturday</v>
      </c>
      <c r="G326" t="s">
        <v>47</v>
      </c>
      <c r="H326" t="s">
        <v>49</v>
      </c>
      <c r="I326" t="s">
        <v>1203</v>
      </c>
      <c r="J326" t="s">
        <v>103</v>
      </c>
      <c r="K326">
        <v>4</v>
      </c>
    </row>
    <row r="327" spans="1:11" x14ac:dyDescent="0.3">
      <c r="A327">
        <v>326</v>
      </c>
      <c r="B327" t="s">
        <v>454</v>
      </c>
      <c r="C327" t="s">
        <v>450</v>
      </c>
      <c r="D327" t="s">
        <v>15</v>
      </c>
      <c r="E327" s="5">
        <v>44757</v>
      </c>
      <c r="F327" s="5" t="str">
        <f>TEXT(Table1[[#This Row],[Contact Date]],"dddd")</f>
        <v>Friday</v>
      </c>
      <c r="G327" t="s">
        <v>48</v>
      </c>
      <c r="H327" t="s">
        <v>49</v>
      </c>
      <c r="I327" t="s">
        <v>1204</v>
      </c>
      <c r="J327" t="s">
        <v>104</v>
      </c>
      <c r="K327">
        <v>3</v>
      </c>
    </row>
    <row r="328" spans="1:11" x14ac:dyDescent="0.3">
      <c r="A328">
        <v>327</v>
      </c>
      <c r="B328" t="s">
        <v>455</v>
      </c>
      <c r="C328" t="s">
        <v>451</v>
      </c>
      <c r="D328" t="s">
        <v>16</v>
      </c>
      <c r="E328" s="5">
        <v>44745</v>
      </c>
      <c r="F328" s="5" t="str">
        <f>TEXT(Table1[[#This Row],[Contact Date]],"dddd")</f>
        <v>Sunday</v>
      </c>
      <c r="G328" t="s">
        <v>47</v>
      </c>
      <c r="H328" t="s">
        <v>51</v>
      </c>
      <c r="I328" t="s">
        <v>1205</v>
      </c>
      <c r="J328" t="s">
        <v>105</v>
      </c>
      <c r="K328">
        <v>8</v>
      </c>
    </row>
    <row r="329" spans="1:11" x14ac:dyDescent="0.3">
      <c r="A329">
        <v>328</v>
      </c>
      <c r="B329" t="s">
        <v>456</v>
      </c>
      <c r="C329" t="s">
        <v>452</v>
      </c>
      <c r="D329" t="s">
        <v>17</v>
      </c>
      <c r="E329" s="5">
        <v>44760</v>
      </c>
      <c r="F329" s="5" t="str">
        <f>TEXT(Table1[[#This Row],[Contact Date]],"dddd")</f>
        <v>Monday</v>
      </c>
      <c r="G329" t="s">
        <v>48</v>
      </c>
      <c r="H329" t="s">
        <v>49</v>
      </c>
      <c r="I329" t="s">
        <v>1206</v>
      </c>
      <c r="J329" t="s">
        <v>103</v>
      </c>
      <c r="K329">
        <v>2</v>
      </c>
    </row>
    <row r="330" spans="1:11" x14ac:dyDescent="0.3">
      <c r="A330">
        <v>329</v>
      </c>
      <c r="B330" t="s">
        <v>457</v>
      </c>
      <c r="C330" t="s">
        <v>453</v>
      </c>
      <c r="D330" t="s">
        <v>18</v>
      </c>
      <c r="E330" s="5">
        <v>44750</v>
      </c>
      <c r="F330" s="5" t="str">
        <f>TEXT(Table1[[#This Row],[Contact Date]],"dddd")</f>
        <v>Friday</v>
      </c>
      <c r="G330" t="s">
        <v>48</v>
      </c>
      <c r="H330" t="s">
        <v>49</v>
      </c>
      <c r="I330" t="s">
        <v>1207</v>
      </c>
      <c r="J330" t="s">
        <v>104</v>
      </c>
      <c r="K330">
        <v>9</v>
      </c>
    </row>
    <row r="331" spans="1:11" x14ac:dyDescent="0.3">
      <c r="A331">
        <v>330</v>
      </c>
      <c r="B331" t="s">
        <v>458</v>
      </c>
      <c r="C331" t="s">
        <v>454</v>
      </c>
      <c r="D331" t="s">
        <v>11</v>
      </c>
      <c r="E331" s="5">
        <v>44742</v>
      </c>
      <c r="F331" s="5" t="str">
        <f>TEXT(Table1[[#This Row],[Contact Date]],"dddd")</f>
        <v>Thursday</v>
      </c>
      <c r="G331" t="s">
        <v>47</v>
      </c>
      <c r="H331" t="s">
        <v>49</v>
      </c>
      <c r="I331" t="s">
        <v>1208</v>
      </c>
      <c r="J331" t="s">
        <v>105</v>
      </c>
      <c r="K331">
        <v>6</v>
      </c>
    </row>
    <row r="332" spans="1:11" x14ac:dyDescent="0.3">
      <c r="A332">
        <v>331</v>
      </c>
      <c r="B332" t="s">
        <v>459</v>
      </c>
      <c r="C332" t="s">
        <v>455</v>
      </c>
      <c r="D332" t="s">
        <v>20</v>
      </c>
      <c r="E332" s="5">
        <v>44754</v>
      </c>
      <c r="F332" s="5" t="str">
        <f>TEXT(Table1[[#This Row],[Contact Date]],"dddd")</f>
        <v>Tuesday</v>
      </c>
      <c r="G332" t="s">
        <v>48</v>
      </c>
      <c r="H332" t="s">
        <v>49</v>
      </c>
      <c r="I332" t="s">
        <v>1209</v>
      </c>
      <c r="J332" t="s">
        <v>103</v>
      </c>
      <c r="K332">
        <v>7</v>
      </c>
    </row>
    <row r="333" spans="1:11" x14ac:dyDescent="0.3">
      <c r="A333">
        <v>332</v>
      </c>
      <c r="B333" t="s">
        <v>460</v>
      </c>
      <c r="C333" t="s">
        <v>456</v>
      </c>
      <c r="D333" t="s">
        <v>16</v>
      </c>
      <c r="E333" s="5">
        <v>44746</v>
      </c>
      <c r="F333" s="5" t="str">
        <f>TEXT(Table1[[#This Row],[Contact Date]],"dddd")</f>
        <v>Monday</v>
      </c>
      <c r="G333" t="s">
        <v>48</v>
      </c>
      <c r="H333" t="s">
        <v>49</v>
      </c>
      <c r="I333" t="s">
        <v>1210</v>
      </c>
      <c r="J333" t="s">
        <v>104</v>
      </c>
      <c r="K333">
        <v>9</v>
      </c>
    </row>
    <row r="334" spans="1:11" x14ac:dyDescent="0.3">
      <c r="A334">
        <v>333</v>
      </c>
      <c r="B334" t="s">
        <v>461</v>
      </c>
      <c r="C334" t="s">
        <v>457</v>
      </c>
      <c r="D334" t="s">
        <v>10</v>
      </c>
      <c r="E334" s="5">
        <v>44752</v>
      </c>
      <c r="F334" s="5" t="str">
        <f>TEXT(Table1[[#This Row],[Contact Date]],"dddd")</f>
        <v>Sunday</v>
      </c>
      <c r="G334" t="s">
        <v>47</v>
      </c>
      <c r="H334" t="s">
        <v>51</v>
      </c>
      <c r="I334" t="s">
        <v>1211</v>
      </c>
      <c r="J334" t="s">
        <v>105</v>
      </c>
      <c r="K334">
        <v>2</v>
      </c>
    </row>
    <row r="335" spans="1:11" x14ac:dyDescent="0.3">
      <c r="A335">
        <v>334</v>
      </c>
      <c r="B335" t="s">
        <v>462</v>
      </c>
      <c r="C335" t="s">
        <v>458</v>
      </c>
      <c r="D335" t="s">
        <v>15</v>
      </c>
      <c r="E335" s="5">
        <v>44725</v>
      </c>
      <c r="F335" s="5" t="str">
        <f>TEXT(Table1[[#This Row],[Contact Date]],"dddd")</f>
        <v>Monday</v>
      </c>
      <c r="G335" t="s">
        <v>48</v>
      </c>
      <c r="H335" t="s">
        <v>49</v>
      </c>
      <c r="I335" t="s">
        <v>1212</v>
      </c>
      <c r="J335" t="s">
        <v>103</v>
      </c>
      <c r="K335">
        <v>9</v>
      </c>
    </row>
    <row r="336" spans="1:11" x14ac:dyDescent="0.3">
      <c r="A336">
        <v>335</v>
      </c>
      <c r="B336" t="s">
        <v>463</v>
      </c>
      <c r="C336" t="s">
        <v>459</v>
      </c>
      <c r="D336" t="s">
        <v>22</v>
      </c>
      <c r="E336" s="5">
        <v>44734</v>
      </c>
      <c r="F336" s="5" t="str">
        <f>TEXT(Table1[[#This Row],[Contact Date]],"dddd")</f>
        <v>Wednesday</v>
      </c>
      <c r="G336" t="s">
        <v>47</v>
      </c>
      <c r="H336" t="s">
        <v>49</v>
      </c>
      <c r="I336" t="s">
        <v>1213</v>
      </c>
      <c r="J336" t="s">
        <v>104</v>
      </c>
      <c r="K336">
        <v>10</v>
      </c>
    </row>
    <row r="337" spans="1:11" x14ac:dyDescent="0.3">
      <c r="A337">
        <v>336</v>
      </c>
      <c r="B337" t="s">
        <v>464</v>
      </c>
      <c r="C337" t="s">
        <v>460</v>
      </c>
      <c r="D337" t="s">
        <v>23</v>
      </c>
      <c r="E337" s="5">
        <v>44761</v>
      </c>
      <c r="F337" s="5" t="str">
        <f>TEXT(Table1[[#This Row],[Contact Date]],"dddd")</f>
        <v>Tuesday</v>
      </c>
      <c r="G337" t="s">
        <v>48</v>
      </c>
      <c r="H337" t="s">
        <v>49</v>
      </c>
      <c r="I337" t="s">
        <v>1214</v>
      </c>
      <c r="J337" t="s">
        <v>105</v>
      </c>
      <c r="K337">
        <v>1</v>
      </c>
    </row>
    <row r="338" spans="1:11" x14ac:dyDescent="0.3">
      <c r="A338">
        <v>337</v>
      </c>
      <c r="B338" t="s">
        <v>465</v>
      </c>
      <c r="C338" t="s">
        <v>461</v>
      </c>
      <c r="D338" t="s">
        <v>24</v>
      </c>
      <c r="E338" s="5">
        <v>44735</v>
      </c>
      <c r="F338" s="5" t="str">
        <f>TEXT(Table1[[#This Row],[Contact Date]],"dddd")</f>
        <v>Thursday</v>
      </c>
      <c r="G338" t="s">
        <v>47</v>
      </c>
      <c r="H338" t="s">
        <v>49</v>
      </c>
      <c r="I338" t="s">
        <v>1215</v>
      </c>
      <c r="J338" t="s">
        <v>103</v>
      </c>
      <c r="K338">
        <v>1</v>
      </c>
    </row>
    <row r="339" spans="1:11" x14ac:dyDescent="0.3">
      <c r="A339">
        <v>338</v>
      </c>
      <c r="B339" t="s">
        <v>466</v>
      </c>
      <c r="C339" t="s">
        <v>462</v>
      </c>
      <c r="D339" t="s">
        <v>25</v>
      </c>
      <c r="E339" s="5">
        <v>44753</v>
      </c>
      <c r="F339" s="5" t="str">
        <f>TEXT(Table1[[#This Row],[Contact Date]],"dddd")</f>
        <v>Monday</v>
      </c>
      <c r="G339" t="s">
        <v>48</v>
      </c>
      <c r="H339" t="s">
        <v>49</v>
      </c>
      <c r="I339" t="s">
        <v>1216</v>
      </c>
      <c r="J339" t="s">
        <v>104</v>
      </c>
      <c r="K339">
        <v>10</v>
      </c>
    </row>
    <row r="340" spans="1:11" x14ac:dyDescent="0.3">
      <c r="A340">
        <v>339</v>
      </c>
      <c r="B340" t="s">
        <v>467</v>
      </c>
      <c r="C340" t="s">
        <v>463</v>
      </c>
      <c r="D340" t="s">
        <v>26</v>
      </c>
      <c r="E340" s="5">
        <v>44732</v>
      </c>
      <c r="F340" s="5" t="str">
        <f>TEXT(Table1[[#This Row],[Contact Date]],"dddd")</f>
        <v>Monday</v>
      </c>
      <c r="G340" t="s">
        <v>50</v>
      </c>
      <c r="H340" t="s">
        <v>51</v>
      </c>
      <c r="I340" t="s">
        <v>1217</v>
      </c>
      <c r="J340" t="s">
        <v>105</v>
      </c>
      <c r="K340">
        <v>4</v>
      </c>
    </row>
    <row r="341" spans="1:11" x14ac:dyDescent="0.3">
      <c r="A341">
        <v>340</v>
      </c>
      <c r="B341" t="s">
        <v>468</v>
      </c>
      <c r="C341" t="s">
        <v>464</v>
      </c>
      <c r="D341" t="s">
        <v>27</v>
      </c>
      <c r="E341" s="5">
        <v>44748</v>
      </c>
      <c r="F341" s="5" t="str">
        <f>TEXT(Table1[[#This Row],[Contact Date]],"dddd")</f>
        <v>Wednesday</v>
      </c>
      <c r="G341" t="s">
        <v>47</v>
      </c>
      <c r="H341" t="s">
        <v>49</v>
      </c>
      <c r="I341" t="s">
        <v>1218</v>
      </c>
      <c r="J341" t="s">
        <v>103</v>
      </c>
      <c r="K341">
        <v>7</v>
      </c>
    </row>
    <row r="342" spans="1:11" x14ac:dyDescent="0.3">
      <c r="A342">
        <v>341</v>
      </c>
      <c r="B342" t="s">
        <v>469</v>
      </c>
      <c r="C342" t="s">
        <v>465</v>
      </c>
      <c r="D342" t="s">
        <v>28</v>
      </c>
      <c r="E342" s="5">
        <v>44731</v>
      </c>
      <c r="F342" s="5" t="str">
        <f>TEXT(Table1[[#This Row],[Contact Date]],"dddd")</f>
        <v>Sunday</v>
      </c>
      <c r="G342" t="s">
        <v>48</v>
      </c>
      <c r="H342" t="s">
        <v>49</v>
      </c>
      <c r="I342" t="s">
        <v>1219</v>
      </c>
      <c r="J342" t="s">
        <v>104</v>
      </c>
      <c r="K342">
        <v>3</v>
      </c>
    </row>
    <row r="343" spans="1:11" x14ac:dyDescent="0.3">
      <c r="A343">
        <v>342</v>
      </c>
      <c r="B343" t="s">
        <v>470</v>
      </c>
      <c r="C343" t="s">
        <v>466</v>
      </c>
      <c r="D343" t="s">
        <v>29</v>
      </c>
      <c r="E343" s="5">
        <v>44725</v>
      </c>
      <c r="F343" s="5" t="str">
        <f>TEXT(Table1[[#This Row],[Contact Date]],"dddd")</f>
        <v>Monday</v>
      </c>
      <c r="G343" t="s">
        <v>48</v>
      </c>
      <c r="H343" t="s">
        <v>49</v>
      </c>
      <c r="I343" t="s">
        <v>1220</v>
      </c>
      <c r="J343" t="s">
        <v>105</v>
      </c>
      <c r="K343">
        <v>6</v>
      </c>
    </row>
    <row r="344" spans="1:11" x14ac:dyDescent="0.3">
      <c r="A344">
        <v>343</v>
      </c>
      <c r="B344" t="s">
        <v>471</v>
      </c>
      <c r="C344" t="s">
        <v>467</v>
      </c>
      <c r="D344" t="s">
        <v>30</v>
      </c>
      <c r="E344" s="5">
        <v>44753</v>
      </c>
      <c r="F344" s="5" t="str">
        <f>TEXT(Table1[[#This Row],[Contact Date]],"dddd")</f>
        <v>Monday</v>
      </c>
      <c r="G344" t="s">
        <v>47</v>
      </c>
      <c r="H344" t="s">
        <v>49</v>
      </c>
      <c r="I344" t="s">
        <v>1221</v>
      </c>
      <c r="J344" t="s">
        <v>103</v>
      </c>
      <c r="K344">
        <v>6</v>
      </c>
    </row>
    <row r="345" spans="1:11" x14ac:dyDescent="0.3">
      <c r="A345">
        <v>344</v>
      </c>
      <c r="B345" t="s">
        <v>472</v>
      </c>
      <c r="C345" t="s">
        <v>468</v>
      </c>
      <c r="D345" t="s">
        <v>31</v>
      </c>
      <c r="E345" s="5">
        <v>44738</v>
      </c>
      <c r="F345" s="5" t="str">
        <f>TEXT(Table1[[#This Row],[Contact Date]],"dddd")</f>
        <v>Sunday</v>
      </c>
      <c r="G345" t="s">
        <v>48</v>
      </c>
      <c r="H345" t="s">
        <v>49</v>
      </c>
      <c r="I345" t="s">
        <v>1222</v>
      </c>
      <c r="J345" t="s">
        <v>104</v>
      </c>
      <c r="K345">
        <v>5</v>
      </c>
    </row>
    <row r="346" spans="1:11" x14ac:dyDescent="0.3">
      <c r="A346">
        <v>345</v>
      </c>
      <c r="B346" t="s">
        <v>473</v>
      </c>
      <c r="C346" t="s">
        <v>469</v>
      </c>
      <c r="D346" t="s">
        <v>32</v>
      </c>
      <c r="E346" s="5">
        <v>44762</v>
      </c>
      <c r="F346" s="5" t="str">
        <f>TEXT(Table1[[#This Row],[Contact Date]],"dddd")</f>
        <v>Wednesday</v>
      </c>
      <c r="G346" t="s">
        <v>47</v>
      </c>
      <c r="H346" t="s">
        <v>51</v>
      </c>
      <c r="I346" t="s">
        <v>1223</v>
      </c>
      <c r="J346" t="s">
        <v>105</v>
      </c>
      <c r="K346">
        <v>1</v>
      </c>
    </row>
    <row r="347" spans="1:11" x14ac:dyDescent="0.3">
      <c r="A347">
        <v>346</v>
      </c>
      <c r="B347" t="s">
        <v>474</v>
      </c>
      <c r="C347" t="s">
        <v>470</v>
      </c>
      <c r="D347" t="s">
        <v>33</v>
      </c>
      <c r="E347" s="5">
        <v>44756</v>
      </c>
      <c r="F347" s="5" t="str">
        <f>TEXT(Table1[[#This Row],[Contact Date]],"dddd")</f>
        <v>Thursday</v>
      </c>
      <c r="G347" t="s">
        <v>48</v>
      </c>
      <c r="H347" t="s">
        <v>49</v>
      </c>
      <c r="I347" t="s">
        <v>1224</v>
      </c>
      <c r="J347" t="s">
        <v>103</v>
      </c>
      <c r="K347">
        <v>9</v>
      </c>
    </row>
    <row r="348" spans="1:11" x14ac:dyDescent="0.3">
      <c r="A348">
        <v>347</v>
      </c>
      <c r="B348" t="s">
        <v>475</v>
      </c>
      <c r="C348" t="s">
        <v>471</v>
      </c>
      <c r="D348" t="s">
        <v>34</v>
      </c>
      <c r="E348" s="5">
        <v>44744</v>
      </c>
      <c r="F348" s="5" t="str">
        <f>TEXT(Table1[[#This Row],[Contact Date]],"dddd")</f>
        <v>Saturday</v>
      </c>
      <c r="G348" t="s">
        <v>48</v>
      </c>
      <c r="H348" t="s">
        <v>49</v>
      </c>
      <c r="I348" t="s">
        <v>1225</v>
      </c>
      <c r="J348" t="s">
        <v>104</v>
      </c>
      <c r="K348">
        <v>3</v>
      </c>
    </row>
    <row r="349" spans="1:11" x14ac:dyDescent="0.3">
      <c r="A349">
        <v>348</v>
      </c>
      <c r="B349" t="s">
        <v>476</v>
      </c>
      <c r="C349" t="s">
        <v>472</v>
      </c>
      <c r="D349" t="s">
        <v>18</v>
      </c>
      <c r="E349" s="5">
        <v>44753</v>
      </c>
      <c r="F349" s="5" t="str">
        <f>TEXT(Table1[[#This Row],[Contact Date]],"dddd")</f>
        <v>Monday</v>
      </c>
      <c r="G349" t="s">
        <v>47</v>
      </c>
      <c r="H349" t="s">
        <v>49</v>
      </c>
      <c r="I349" t="s">
        <v>1226</v>
      </c>
      <c r="J349" t="s">
        <v>105</v>
      </c>
      <c r="K349">
        <v>4</v>
      </c>
    </row>
    <row r="350" spans="1:11" x14ac:dyDescent="0.3">
      <c r="A350">
        <v>349</v>
      </c>
      <c r="B350" t="s">
        <v>477</v>
      </c>
      <c r="C350" t="s">
        <v>473</v>
      </c>
      <c r="D350" t="s">
        <v>25</v>
      </c>
      <c r="E350" s="5">
        <v>44762</v>
      </c>
      <c r="F350" s="5" t="str">
        <f>TEXT(Table1[[#This Row],[Contact Date]],"dddd")</f>
        <v>Wednesday</v>
      </c>
      <c r="G350" t="s">
        <v>48</v>
      </c>
      <c r="H350" t="s">
        <v>49</v>
      </c>
      <c r="I350" t="s">
        <v>1227</v>
      </c>
      <c r="J350" t="s">
        <v>103</v>
      </c>
      <c r="K350">
        <v>8</v>
      </c>
    </row>
    <row r="351" spans="1:11" x14ac:dyDescent="0.3">
      <c r="A351">
        <v>350</v>
      </c>
      <c r="B351" t="s">
        <v>478</v>
      </c>
      <c r="C351" t="s">
        <v>474</v>
      </c>
      <c r="D351" t="s">
        <v>30</v>
      </c>
      <c r="E351" s="5">
        <v>44740</v>
      </c>
      <c r="F351" s="5" t="str">
        <f>TEXT(Table1[[#This Row],[Contact Date]],"dddd")</f>
        <v>Tuesday</v>
      </c>
      <c r="G351" t="s">
        <v>48</v>
      </c>
      <c r="H351" t="s">
        <v>49</v>
      </c>
      <c r="I351" t="s">
        <v>1228</v>
      </c>
      <c r="J351" t="s">
        <v>103</v>
      </c>
      <c r="K351">
        <v>6</v>
      </c>
    </row>
    <row r="352" spans="1:11" x14ac:dyDescent="0.3">
      <c r="A352">
        <v>351</v>
      </c>
      <c r="B352" t="s">
        <v>479</v>
      </c>
      <c r="C352" t="s">
        <v>475</v>
      </c>
      <c r="D352" t="s">
        <v>10</v>
      </c>
      <c r="E352" s="5">
        <v>44729</v>
      </c>
      <c r="F352" s="5" t="str">
        <f>TEXT(Table1[[#This Row],[Contact Date]],"dddd")</f>
        <v>Friday</v>
      </c>
      <c r="G352" t="s">
        <v>47</v>
      </c>
      <c r="H352" t="s">
        <v>49</v>
      </c>
      <c r="I352" t="s">
        <v>1229</v>
      </c>
      <c r="J352" t="s">
        <v>103</v>
      </c>
      <c r="K352">
        <v>10</v>
      </c>
    </row>
    <row r="353" spans="1:11" x14ac:dyDescent="0.3">
      <c r="A353">
        <v>352</v>
      </c>
      <c r="B353" t="s">
        <v>480</v>
      </c>
      <c r="C353" t="s">
        <v>476</v>
      </c>
      <c r="D353" t="s">
        <v>20</v>
      </c>
      <c r="E353" s="5">
        <v>44727</v>
      </c>
      <c r="F353" s="5" t="str">
        <f>TEXT(Table1[[#This Row],[Contact Date]],"dddd")</f>
        <v>Wednesday</v>
      </c>
      <c r="G353" t="s">
        <v>48</v>
      </c>
      <c r="H353" t="s">
        <v>49</v>
      </c>
      <c r="I353" t="s">
        <v>1230</v>
      </c>
      <c r="J353" t="s">
        <v>104</v>
      </c>
      <c r="K353">
        <v>9</v>
      </c>
    </row>
    <row r="354" spans="1:11" x14ac:dyDescent="0.3">
      <c r="A354">
        <v>353</v>
      </c>
      <c r="B354" t="s">
        <v>481</v>
      </c>
      <c r="C354" t="s">
        <v>477</v>
      </c>
      <c r="D354" t="s">
        <v>32</v>
      </c>
      <c r="E354" s="5">
        <v>44734</v>
      </c>
      <c r="F354" s="5" t="str">
        <f>TEXT(Table1[[#This Row],[Contact Date]],"dddd")</f>
        <v>Wednesday</v>
      </c>
      <c r="G354" t="s">
        <v>47</v>
      </c>
      <c r="H354" t="s">
        <v>49</v>
      </c>
      <c r="I354" t="s">
        <v>1231</v>
      </c>
      <c r="J354" t="s">
        <v>105</v>
      </c>
      <c r="K354">
        <v>7</v>
      </c>
    </row>
    <row r="355" spans="1:11" x14ac:dyDescent="0.3">
      <c r="A355">
        <v>354</v>
      </c>
      <c r="B355" t="s">
        <v>482</v>
      </c>
      <c r="C355" t="s">
        <v>478</v>
      </c>
      <c r="D355" t="s">
        <v>33</v>
      </c>
      <c r="E355" s="5">
        <v>44744</v>
      </c>
      <c r="F355" s="5" t="str">
        <f>TEXT(Table1[[#This Row],[Contact Date]],"dddd")</f>
        <v>Saturday</v>
      </c>
      <c r="G355" t="s">
        <v>48</v>
      </c>
      <c r="H355" t="s">
        <v>49</v>
      </c>
      <c r="I355" t="s">
        <v>1232</v>
      </c>
      <c r="J355" t="s">
        <v>103</v>
      </c>
      <c r="K355">
        <v>7</v>
      </c>
    </row>
    <row r="356" spans="1:11" x14ac:dyDescent="0.3">
      <c r="A356">
        <v>355</v>
      </c>
      <c r="B356" t="s">
        <v>483</v>
      </c>
      <c r="C356" t="s">
        <v>479</v>
      </c>
      <c r="D356" t="s">
        <v>35</v>
      </c>
      <c r="E356" s="5">
        <v>44737</v>
      </c>
      <c r="F356" s="5" t="str">
        <f>TEXT(Table1[[#This Row],[Contact Date]],"dddd")</f>
        <v>Saturday</v>
      </c>
      <c r="G356" t="s">
        <v>47</v>
      </c>
      <c r="H356" t="s">
        <v>49</v>
      </c>
      <c r="I356" t="s">
        <v>1233</v>
      </c>
      <c r="J356" t="s">
        <v>104</v>
      </c>
      <c r="K356">
        <v>7</v>
      </c>
    </row>
    <row r="357" spans="1:11" x14ac:dyDescent="0.3">
      <c r="A357">
        <v>356</v>
      </c>
      <c r="B357" t="s">
        <v>484</v>
      </c>
      <c r="C357" t="s">
        <v>480</v>
      </c>
      <c r="D357" t="s">
        <v>36</v>
      </c>
      <c r="E357" s="5">
        <v>44752</v>
      </c>
      <c r="F357" s="5" t="str">
        <f>TEXT(Table1[[#This Row],[Contact Date]],"dddd")</f>
        <v>Sunday</v>
      </c>
      <c r="G357" t="s">
        <v>48</v>
      </c>
      <c r="H357" t="s">
        <v>49</v>
      </c>
      <c r="I357" t="s">
        <v>1234</v>
      </c>
      <c r="J357" t="s">
        <v>105</v>
      </c>
      <c r="K357">
        <v>7</v>
      </c>
    </row>
    <row r="358" spans="1:11" x14ac:dyDescent="0.3">
      <c r="A358">
        <v>357</v>
      </c>
      <c r="B358" t="s">
        <v>485</v>
      </c>
      <c r="C358" t="s">
        <v>481</v>
      </c>
      <c r="D358" t="s">
        <v>37</v>
      </c>
      <c r="E358" s="5">
        <v>44736</v>
      </c>
      <c r="F358" s="5" t="str">
        <f>TEXT(Table1[[#This Row],[Contact Date]],"dddd")</f>
        <v>Friday</v>
      </c>
      <c r="G358" t="s">
        <v>50</v>
      </c>
      <c r="H358" t="s">
        <v>49</v>
      </c>
      <c r="I358" t="s">
        <v>1235</v>
      </c>
      <c r="J358" t="s">
        <v>103</v>
      </c>
      <c r="K358">
        <v>8</v>
      </c>
    </row>
    <row r="359" spans="1:11" x14ac:dyDescent="0.3">
      <c r="A359">
        <v>358</v>
      </c>
      <c r="B359" t="s">
        <v>486</v>
      </c>
      <c r="C359" t="s">
        <v>482</v>
      </c>
      <c r="D359" t="s">
        <v>38</v>
      </c>
      <c r="E359" s="5">
        <v>44752</v>
      </c>
      <c r="F359" s="5" t="str">
        <f>TEXT(Table1[[#This Row],[Contact Date]],"dddd")</f>
        <v>Sunday</v>
      </c>
      <c r="G359" t="s">
        <v>47</v>
      </c>
      <c r="H359" t="s">
        <v>49</v>
      </c>
      <c r="I359" t="s">
        <v>1236</v>
      </c>
      <c r="J359" t="s">
        <v>104</v>
      </c>
      <c r="K359">
        <v>10</v>
      </c>
    </row>
    <row r="360" spans="1:11" x14ac:dyDescent="0.3">
      <c r="A360">
        <v>359</v>
      </c>
      <c r="B360" t="s">
        <v>487</v>
      </c>
      <c r="C360" t="s">
        <v>483</v>
      </c>
      <c r="D360" t="s">
        <v>39</v>
      </c>
      <c r="E360" s="5">
        <v>44759</v>
      </c>
      <c r="F360" s="5" t="str">
        <f>TEXT(Table1[[#This Row],[Contact Date]],"dddd")</f>
        <v>Sunday</v>
      </c>
      <c r="G360" t="s">
        <v>48</v>
      </c>
      <c r="H360" t="s">
        <v>49</v>
      </c>
      <c r="I360" t="s">
        <v>1237</v>
      </c>
      <c r="J360" t="s">
        <v>105</v>
      </c>
      <c r="K360">
        <v>10</v>
      </c>
    </row>
    <row r="361" spans="1:11" x14ac:dyDescent="0.3">
      <c r="A361">
        <v>360</v>
      </c>
      <c r="B361" t="s">
        <v>488</v>
      </c>
      <c r="C361" t="s">
        <v>484</v>
      </c>
      <c r="D361" t="s">
        <v>40</v>
      </c>
      <c r="E361" s="5">
        <v>44763</v>
      </c>
      <c r="F361" s="5" t="str">
        <f>TEXT(Table1[[#This Row],[Contact Date]],"dddd")</f>
        <v>Thursday</v>
      </c>
      <c r="G361" t="s">
        <v>48</v>
      </c>
      <c r="H361" t="s">
        <v>49</v>
      </c>
      <c r="I361" t="s">
        <v>1238</v>
      </c>
      <c r="J361" t="s">
        <v>103</v>
      </c>
      <c r="K361">
        <v>10</v>
      </c>
    </row>
    <row r="362" spans="1:11" x14ac:dyDescent="0.3">
      <c r="A362">
        <v>361</v>
      </c>
      <c r="B362" t="s">
        <v>489</v>
      </c>
      <c r="C362" t="s">
        <v>485</v>
      </c>
      <c r="D362" t="s">
        <v>41</v>
      </c>
      <c r="E362" s="5">
        <v>44763</v>
      </c>
      <c r="F362" s="5" t="str">
        <f>TEXT(Table1[[#This Row],[Contact Date]],"dddd")</f>
        <v>Thursday</v>
      </c>
      <c r="G362" t="s">
        <v>47</v>
      </c>
      <c r="H362" t="s">
        <v>49</v>
      </c>
      <c r="I362" t="s">
        <v>1239</v>
      </c>
      <c r="J362" t="s">
        <v>104</v>
      </c>
      <c r="K362">
        <v>10</v>
      </c>
    </row>
    <row r="363" spans="1:11" x14ac:dyDescent="0.3">
      <c r="A363">
        <v>362</v>
      </c>
      <c r="B363" t="s">
        <v>490</v>
      </c>
      <c r="C363" t="s">
        <v>486</v>
      </c>
      <c r="D363" t="s">
        <v>42</v>
      </c>
      <c r="E363" s="5">
        <v>44750</v>
      </c>
      <c r="F363" s="5" t="str">
        <f>TEXT(Table1[[#This Row],[Contact Date]],"dddd")</f>
        <v>Friday</v>
      </c>
      <c r="G363" t="s">
        <v>48</v>
      </c>
      <c r="H363" t="s">
        <v>49</v>
      </c>
      <c r="I363" t="s">
        <v>1240</v>
      </c>
      <c r="J363" t="s">
        <v>105</v>
      </c>
      <c r="K363">
        <v>8</v>
      </c>
    </row>
    <row r="364" spans="1:11" x14ac:dyDescent="0.3">
      <c r="A364">
        <v>363</v>
      </c>
      <c r="B364" t="s">
        <v>491</v>
      </c>
      <c r="C364" t="s">
        <v>487</v>
      </c>
      <c r="D364" t="s">
        <v>24</v>
      </c>
      <c r="E364" s="5">
        <v>44751</v>
      </c>
      <c r="F364" s="5" t="str">
        <f>TEXT(Table1[[#This Row],[Contact Date]],"dddd")</f>
        <v>Saturday</v>
      </c>
      <c r="G364" t="s">
        <v>47</v>
      </c>
      <c r="H364" t="s">
        <v>49</v>
      </c>
      <c r="I364" t="s">
        <v>1241</v>
      </c>
      <c r="J364" t="s">
        <v>103</v>
      </c>
      <c r="K364">
        <v>7</v>
      </c>
    </row>
    <row r="365" spans="1:11" x14ac:dyDescent="0.3">
      <c r="A365">
        <v>364</v>
      </c>
      <c r="B365" t="s">
        <v>492</v>
      </c>
      <c r="C365" t="s">
        <v>488</v>
      </c>
      <c r="D365" t="s">
        <v>25</v>
      </c>
      <c r="E365" s="5">
        <v>44736</v>
      </c>
      <c r="F365" s="5" t="str">
        <f>TEXT(Table1[[#This Row],[Contact Date]],"dddd")</f>
        <v>Friday</v>
      </c>
      <c r="G365" t="s">
        <v>48</v>
      </c>
      <c r="H365" t="s">
        <v>49</v>
      </c>
      <c r="I365" t="s">
        <v>1242</v>
      </c>
      <c r="J365" t="s">
        <v>104</v>
      </c>
      <c r="K365">
        <v>7</v>
      </c>
    </row>
    <row r="366" spans="1:11" x14ac:dyDescent="0.3">
      <c r="A366">
        <v>365</v>
      </c>
      <c r="B366" t="s">
        <v>493</v>
      </c>
      <c r="C366" t="s">
        <v>489</v>
      </c>
      <c r="D366" t="s">
        <v>26</v>
      </c>
      <c r="E366" s="5">
        <v>44737</v>
      </c>
      <c r="F366" s="5" t="str">
        <f>TEXT(Table1[[#This Row],[Contact Date]],"dddd")</f>
        <v>Saturday</v>
      </c>
      <c r="G366" t="s">
        <v>48</v>
      </c>
      <c r="H366" t="s">
        <v>49</v>
      </c>
      <c r="I366" t="s">
        <v>1243</v>
      </c>
      <c r="J366" t="s">
        <v>105</v>
      </c>
      <c r="K366">
        <v>9</v>
      </c>
    </row>
    <row r="367" spans="1:11" x14ac:dyDescent="0.3">
      <c r="A367">
        <v>366</v>
      </c>
      <c r="B367" t="s">
        <v>494</v>
      </c>
      <c r="C367" t="s">
        <v>490</v>
      </c>
      <c r="D367" t="s">
        <v>15</v>
      </c>
      <c r="E367" s="5">
        <v>44744</v>
      </c>
      <c r="F367" s="5" t="str">
        <f>TEXT(Table1[[#This Row],[Contact Date]],"dddd")</f>
        <v>Saturday</v>
      </c>
      <c r="G367" t="s">
        <v>47</v>
      </c>
      <c r="H367" t="s">
        <v>49</v>
      </c>
      <c r="I367" t="s">
        <v>1244</v>
      </c>
      <c r="J367" t="s">
        <v>103</v>
      </c>
      <c r="K367">
        <v>8</v>
      </c>
    </row>
    <row r="368" spans="1:11" x14ac:dyDescent="0.3">
      <c r="A368">
        <v>367</v>
      </c>
      <c r="B368" t="s">
        <v>495</v>
      </c>
      <c r="C368" t="s">
        <v>491</v>
      </c>
      <c r="D368" t="s">
        <v>28</v>
      </c>
      <c r="E368" s="5">
        <v>44735</v>
      </c>
      <c r="F368" s="5" t="str">
        <f>TEXT(Table1[[#This Row],[Contact Date]],"dddd")</f>
        <v>Thursday</v>
      </c>
      <c r="G368" t="s">
        <v>48</v>
      </c>
      <c r="H368" t="s">
        <v>51</v>
      </c>
      <c r="I368" t="s">
        <v>1245</v>
      </c>
      <c r="J368" t="s">
        <v>104</v>
      </c>
      <c r="K368">
        <v>8</v>
      </c>
    </row>
    <row r="369" spans="1:11" x14ac:dyDescent="0.3">
      <c r="A369">
        <v>368</v>
      </c>
      <c r="B369" t="s">
        <v>496</v>
      </c>
      <c r="C369" t="s">
        <v>492</v>
      </c>
      <c r="D369" t="s">
        <v>29</v>
      </c>
      <c r="E369" s="5">
        <v>44751</v>
      </c>
      <c r="F369" s="5" t="str">
        <f>TEXT(Table1[[#This Row],[Contact Date]],"dddd")</f>
        <v>Saturday</v>
      </c>
      <c r="G369" t="s">
        <v>48</v>
      </c>
      <c r="H369" t="s">
        <v>49</v>
      </c>
      <c r="I369" t="s">
        <v>1246</v>
      </c>
      <c r="J369" t="s">
        <v>105</v>
      </c>
      <c r="K369">
        <v>7</v>
      </c>
    </row>
    <row r="370" spans="1:11" x14ac:dyDescent="0.3">
      <c r="A370">
        <v>369</v>
      </c>
      <c r="B370" t="s">
        <v>497</v>
      </c>
      <c r="C370" t="s">
        <v>493</v>
      </c>
      <c r="D370" t="s">
        <v>30</v>
      </c>
      <c r="E370" s="5">
        <v>44726</v>
      </c>
      <c r="F370" s="5" t="str">
        <f>TEXT(Table1[[#This Row],[Contact Date]],"dddd")</f>
        <v>Tuesday</v>
      </c>
      <c r="G370" t="s">
        <v>47</v>
      </c>
      <c r="H370" t="s">
        <v>49</v>
      </c>
      <c r="I370" t="s">
        <v>1247</v>
      </c>
      <c r="J370" t="s">
        <v>103</v>
      </c>
      <c r="K370">
        <v>8</v>
      </c>
    </row>
    <row r="371" spans="1:11" x14ac:dyDescent="0.3">
      <c r="A371">
        <v>370</v>
      </c>
      <c r="B371" t="s">
        <v>498</v>
      </c>
      <c r="C371" t="s">
        <v>494</v>
      </c>
      <c r="D371" t="s">
        <v>31</v>
      </c>
      <c r="E371" s="5">
        <v>44749</v>
      </c>
      <c r="F371" s="5" t="str">
        <f>TEXT(Table1[[#This Row],[Contact Date]],"dddd")</f>
        <v>Thursday</v>
      </c>
      <c r="G371" t="s">
        <v>48</v>
      </c>
      <c r="H371" t="s">
        <v>49</v>
      </c>
      <c r="I371" t="s">
        <v>1248</v>
      </c>
      <c r="J371" t="s">
        <v>104</v>
      </c>
      <c r="K371">
        <v>8</v>
      </c>
    </row>
    <row r="372" spans="1:11" x14ac:dyDescent="0.3">
      <c r="A372">
        <v>371</v>
      </c>
      <c r="B372" t="s">
        <v>499</v>
      </c>
      <c r="C372" t="s">
        <v>495</v>
      </c>
      <c r="D372" t="s">
        <v>32</v>
      </c>
      <c r="E372" s="5">
        <v>44734</v>
      </c>
      <c r="F372" s="5" t="str">
        <f>TEXT(Table1[[#This Row],[Contact Date]],"dddd")</f>
        <v>Wednesday</v>
      </c>
      <c r="G372" t="s">
        <v>47</v>
      </c>
      <c r="H372" t="s">
        <v>49</v>
      </c>
      <c r="I372" t="s">
        <v>1249</v>
      </c>
      <c r="J372" t="s">
        <v>105</v>
      </c>
      <c r="K372">
        <v>9</v>
      </c>
    </row>
    <row r="373" spans="1:11" x14ac:dyDescent="0.3">
      <c r="A373">
        <v>372</v>
      </c>
      <c r="B373" t="s">
        <v>500</v>
      </c>
      <c r="C373" t="s">
        <v>496</v>
      </c>
      <c r="D373" t="s">
        <v>33</v>
      </c>
      <c r="E373" s="5">
        <v>44726</v>
      </c>
      <c r="F373" s="5" t="str">
        <f>TEXT(Table1[[#This Row],[Contact Date]],"dddd")</f>
        <v>Tuesday</v>
      </c>
      <c r="G373" t="s">
        <v>48</v>
      </c>
      <c r="H373" t="s">
        <v>49</v>
      </c>
      <c r="I373" t="s">
        <v>1250</v>
      </c>
      <c r="J373" t="s">
        <v>103</v>
      </c>
      <c r="K373">
        <v>9</v>
      </c>
    </row>
    <row r="374" spans="1:11" x14ac:dyDescent="0.3">
      <c r="A374">
        <v>373</v>
      </c>
      <c r="B374" t="s">
        <v>501</v>
      </c>
      <c r="C374" t="s">
        <v>497</v>
      </c>
      <c r="D374" t="s">
        <v>6</v>
      </c>
      <c r="E374" s="5">
        <v>44743</v>
      </c>
      <c r="F374" s="5" t="str">
        <f>TEXT(Table1[[#This Row],[Contact Date]],"dddd")</f>
        <v>Friday</v>
      </c>
      <c r="G374" t="s">
        <v>47</v>
      </c>
      <c r="H374" t="s">
        <v>51</v>
      </c>
      <c r="I374" t="s">
        <v>1251</v>
      </c>
      <c r="J374" t="s">
        <v>104</v>
      </c>
      <c r="K374">
        <v>8</v>
      </c>
    </row>
    <row r="375" spans="1:11" x14ac:dyDescent="0.3">
      <c r="A375">
        <v>374</v>
      </c>
      <c r="B375" t="s">
        <v>502</v>
      </c>
      <c r="C375" t="s">
        <v>498</v>
      </c>
      <c r="D375" t="s">
        <v>7</v>
      </c>
      <c r="E375" s="5">
        <v>44742</v>
      </c>
      <c r="F375" s="5" t="str">
        <f>TEXT(Table1[[#This Row],[Contact Date]],"dddd")</f>
        <v>Thursday</v>
      </c>
      <c r="G375" t="s">
        <v>48</v>
      </c>
      <c r="H375" t="s">
        <v>49</v>
      </c>
      <c r="I375" t="s">
        <v>1252</v>
      </c>
      <c r="J375" t="s">
        <v>105</v>
      </c>
      <c r="K375">
        <v>8</v>
      </c>
    </row>
    <row r="376" spans="1:11" x14ac:dyDescent="0.3">
      <c r="A376">
        <v>375</v>
      </c>
      <c r="B376" t="s">
        <v>503</v>
      </c>
      <c r="C376" t="s">
        <v>499</v>
      </c>
      <c r="D376" t="s">
        <v>8</v>
      </c>
      <c r="E376" s="5">
        <v>44747</v>
      </c>
      <c r="F376" s="5" t="str">
        <f>TEXT(Table1[[#This Row],[Contact Date]],"dddd")</f>
        <v>Tuesday</v>
      </c>
      <c r="G376" t="s">
        <v>50</v>
      </c>
      <c r="H376" t="s">
        <v>49</v>
      </c>
      <c r="I376" t="s">
        <v>1253</v>
      </c>
      <c r="J376" t="s">
        <v>103</v>
      </c>
      <c r="K376">
        <v>7</v>
      </c>
    </row>
    <row r="377" spans="1:11" x14ac:dyDescent="0.3">
      <c r="A377">
        <v>376</v>
      </c>
      <c r="B377" t="s">
        <v>504</v>
      </c>
      <c r="C377" t="s">
        <v>500</v>
      </c>
      <c r="D377" t="s">
        <v>9</v>
      </c>
      <c r="E377" s="5">
        <v>44764</v>
      </c>
      <c r="F377" s="5" t="str">
        <f>TEXT(Table1[[#This Row],[Contact Date]],"dddd")</f>
        <v>Friday</v>
      </c>
      <c r="G377" t="s">
        <v>47</v>
      </c>
      <c r="H377" t="s">
        <v>49</v>
      </c>
      <c r="I377" t="s">
        <v>1254</v>
      </c>
      <c r="J377" t="s">
        <v>104</v>
      </c>
      <c r="K377">
        <v>8</v>
      </c>
    </row>
    <row r="378" spans="1:11" x14ac:dyDescent="0.3">
      <c r="A378">
        <v>377</v>
      </c>
      <c r="B378" t="s">
        <v>505</v>
      </c>
      <c r="C378" t="s">
        <v>501</v>
      </c>
      <c r="D378" t="s">
        <v>10</v>
      </c>
      <c r="E378" s="5">
        <v>44735</v>
      </c>
      <c r="F378" s="5" t="str">
        <f>TEXT(Table1[[#This Row],[Contact Date]],"dddd")</f>
        <v>Thursday</v>
      </c>
      <c r="G378" t="s">
        <v>48</v>
      </c>
      <c r="H378" t="s">
        <v>49</v>
      </c>
      <c r="I378" t="s">
        <v>1255</v>
      </c>
      <c r="J378" t="s">
        <v>105</v>
      </c>
      <c r="K378">
        <v>9</v>
      </c>
    </row>
    <row r="379" spans="1:11" x14ac:dyDescent="0.3">
      <c r="A379">
        <v>378</v>
      </c>
      <c r="B379" t="s">
        <v>506</v>
      </c>
      <c r="C379" t="s">
        <v>502</v>
      </c>
      <c r="D379" t="s">
        <v>11</v>
      </c>
      <c r="E379" s="5">
        <v>44737</v>
      </c>
      <c r="F379" s="5" t="str">
        <f>TEXT(Table1[[#This Row],[Contact Date]],"dddd")</f>
        <v>Saturday</v>
      </c>
      <c r="G379" t="s">
        <v>48</v>
      </c>
      <c r="H379" t="s">
        <v>49</v>
      </c>
      <c r="I379" t="s">
        <v>1256</v>
      </c>
      <c r="J379" t="s">
        <v>103</v>
      </c>
      <c r="K379">
        <v>7</v>
      </c>
    </row>
    <row r="380" spans="1:11" x14ac:dyDescent="0.3">
      <c r="A380">
        <v>379</v>
      </c>
      <c r="B380" t="s">
        <v>507</v>
      </c>
      <c r="C380" t="s">
        <v>503</v>
      </c>
      <c r="D380" t="s">
        <v>12</v>
      </c>
      <c r="E380" s="5">
        <v>44749</v>
      </c>
      <c r="F380" s="5" t="str">
        <f>TEXT(Table1[[#This Row],[Contact Date]],"dddd")</f>
        <v>Thursday</v>
      </c>
      <c r="G380" t="s">
        <v>47</v>
      </c>
      <c r="H380" t="s">
        <v>49</v>
      </c>
      <c r="I380" t="s">
        <v>1257</v>
      </c>
      <c r="J380" t="s">
        <v>104</v>
      </c>
      <c r="K380">
        <v>8</v>
      </c>
    </row>
    <row r="381" spans="1:11" x14ac:dyDescent="0.3">
      <c r="A381">
        <v>380</v>
      </c>
      <c r="B381" t="s">
        <v>508</v>
      </c>
      <c r="C381" t="s">
        <v>504</v>
      </c>
      <c r="D381" t="s">
        <v>12</v>
      </c>
      <c r="E381" s="5">
        <v>44729</v>
      </c>
      <c r="F381" s="5" t="str">
        <f>TEXT(Table1[[#This Row],[Contact Date]],"dddd")</f>
        <v>Friday</v>
      </c>
      <c r="G381" t="s">
        <v>48</v>
      </c>
      <c r="H381" t="s">
        <v>49</v>
      </c>
      <c r="I381" t="s">
        <v>1258</v>
      </c>
      <c r="J381" t="s">
        <v>105</v>
      </c>
      <c r="K381">
        <v>9</v>
      </c>
    </row>
    <row r="382" spans="1:11" x14ac:dyDescent="0.3">
      <c r="A382">
        <v>381</v>
      </c>
      <c r="B382" t="s">
        <v>509</v>
      </c>
      <c r="C382" t="s">
        <v>505</v>
      </c>
      <c r="D382" t="s">
        <v>13</v>
      </c>
      <c r="E382" s="5">
        <v>44738</v>
      </c>
      <c r="F382" s="5" t="str">
        <f>TEXT(Table1[[#This Row],[Contact Date]],"dddd")</f>
        <v>Sunday</v>
      </c>
      <c r="G382" t="s">
        <v>47</v>
      </c>
      <c r="H382" t="s">
        <v>49</v>
      </c>
      <c r="I382" t="s">
        <v>1259</v>
      </c>
      <c r="J382" t="s">
        <v>103</v>
      </c>
      <c r="K382">
        <v>8</v>
      </c>
    </row>
    <row r="383" spans="1:11" x14ac:dyDescent="0.3">
      <c r="A383">
        <v>382</v>
      </c>
      <c r="B383" t="s">
        <v>510</v>
      </c>
      <c r="C383" t="s">
        <v>506</v>
      </c>
      <c r="D383" t="s">
        <v>11</v>
      </c>
      <c r="E383" s="5">
        <v>44740</v>
      </c>
      <c r="F383" s="5" t="str">
        <f>TEXT(Table1[[#This Row],[Contact Date]],"dddd")</f>
        <v>Tuesday</v>
      </c>
      <c r="G383" t="s">
        <v>48</v>
      </c>
      <c r="H383" t="s">
        <v>49</v>
      </c>
      <c r="I383" t="s">
        <v>1260</v>
      </c>
      <c r="J383" t="s">
        <v>104</v>
      </c>
      <c r="K383">
        <v>7</v>
      </c>
    </row>
    <row r="384" spans="1:11" x14ac:dyDescent="0.3">
      <c r="A384">
        <v>383</v>
      </c>
      <c r="B384" t="s">
        <v>511</v>
      </c>
      <c r="C384" t="s">
        <v>507</v>
      </c>
      <c r="D384" t="s">
        <v>15</v>
      </c>
      <c r="E384" s="5">
        <v>44755</v>
      </c>
      <c r="F384" s="5" t="str">
        <f>TEXT(Table1[[#This Row],[Contact Date]],"dddd")</f>
        <v>Wednesday</v>
      </c>
      <c r="G384" t="s">
        <v>48</v>
      </c>
      <c r="H384" t="s">
        <v>49</v>
      </c>
      <c r="I384" t="s">
        <v>1261</v>
      </c>
      <c r="J384" t="s">
        <v>105</v>
      </c>
      <c r="K384">
        <v>10</v>
      </c>
    </row>
    <row r="385" spans="1:11" x14ac:dyDescent="0.3">
      <c r="A385">
        <v>384</v>
      </c>
      <c r="B385" t="s">
        <v>512</v>
      </c>
      <c r="C385" t="s">
        <v>508</v>
      </c>
      <c r="D385" t="s">
        <v>16</v>
      </c>
      <c r="E385" s="5">
        <v>44755</v>
      </c>
      <c r="F385" s="5" t="str">
        <f>TEXT(Table1[[#This Row],[Contact Date]],"dddd")</f>
        <v>Wednesday</v>
      </c>
      <c r="G385" t="s">
        <v>47</v>
      </c>
      <c r="H385" t="s">
        <v>49</v>
      </c>
      <c r="I385" t="s">
        <v>1262</v>
      </c>
      <c r="J385" t="s">
        <v>103</v>
      </c>
      <c r="K385">
        <v>7</v>
      </c>
    </row>
    <row r="386" spans="1:11" x14ac:dyDescent="0.3">
      <c r="A386">
        <v>385</v>
      </c>
      <c r="B386" t="s">
        <v>513</v>
      </c>
      <c r="C386" t="s">
        <v>509</v>
      </c>
      <c r="D386" t="s">
        <v>17</v>
      </c>
      <c r="E386" s="5">
        <v>44764</v>
      </c>
      <c r="F386" s="5" t="str">
        <f>TEXT(Table1[[#This Row],[Contact Date]],"dddd")</f>
        <v>Friday</v>
      </c>
      <c r="G386" t="s">
        <v>48</v>
      </c>
      <c r="H386" t="s">
        <v>49</v>
      </c>
      <c r="I386" t="s">
        <v>1263</v>
      </c>
      <c r="J386" t="s">
        <v>104</v>
      </c>
      <c r="K386">
        <v>8</v>
      </c>
    </row>
    <row r="387" spans="1:11" x14ac:dyDescent="0.3">
      <c r="A387">
        <v>386</v>
      </c>
      <c r="B387" t="s">
        <v>514</v>
      </c>
      <c r="C387" t="s">
        <v>510</v>
      </c>
      <c r="D387" t="s">
        <v>18</v>
      </c>
      <c r="E387" s="5">
        <v>44735</v>
      </c>
      <c r="F387" s="5" t="str">
        <f>TEXT(Table1[[#This Row],[Contact Date]],"dddd")</f>
        <v>Thursday</v>
      </c>
      <c r="G387" t="s">
        <v>48</v>
      </c>
      <c r="H387" t="s">
        <v>49</v>
      </c>
      <c r="I387" t="s">
        <v>1264</v>
      </c>
      <c r="J387" t="s">
        <v>105</v>
      </c>
      <c r="K387">
        <v>7</v>
      </c>
    </row>
    <row r="388" spans="1:11" x14ac:dyDescent="0.3">
      <c r="A388">
        <v>387</v>
      </c>
      <c r="B388" t="s">
        <v>515</v>
      </c>
      <c r="C388" t="s">
        <v>511</v>
      </c>
      <c r="D388" t="s">
        <v>11</v>
      </c>
      <c r="E388" s="5">
        <v>44734</v>
      </c>
      <c r="F388" s="5" t="str">
        <f>TEXT(Table1[[#This Row],[Contact Date]],"dddd")</f>
        <v>Wednesday</v>
      </c>
      <c r="G388" t="s">
        <v>47</v>
      </c>
      <c r="H388" t="s">
        <v>49</v>
      </c>
      <c r="I388" t="s">
        <v>1265</v>
      </c>
      <c r="J388" t="s">
        <v>103</v>
      </c>
      <c r="K388">
        <v>9</v>
      </c>
    </row>
    <row r="389" spans="1:11" x14ac:dyDescent="0.3">
      <c r="A389">
        <v>388</v>
      </c>
      <c r="B389" t="s">
        <v>516</v>
      </c>
      <c r="C389" t="s">
        <v>512</v>
      </c>
      <c r="D389" t="s">
        <v>20</v>
      </c>
      <c r="E389" s="5">
        <v>44728</v>
      </c>
      <c r="F389" s="5" t="str">
        <f>TEXT(Table1[[#This Row],[Contact Date]],"dddd")</f>
        <v>Thursday</v>
      </c>
      <c r="G389" t="s">
        <v>48</v>
      </c>
      <c r="H389" t="s">
        <v>49</v>
      </c>
      <c r="I389" t="s">
        <v>1266</v>
      </c>
      <c r="J389" t="s">
        <v>104</v>
      </c>
      <c r="K389">
        <v>8</v>
      </c>
    </row>
    <row r="390" spans="1:11" x14ac:dyDescent="0.3">
      <c r="A390">
        <v>389</v>
      </c>
      <c r="B390" t="s">
        <v>517</v>
      </c>
      <c r="C390" t="s">
        <v>513</v>
      </c>
      <c r="D390" t="s">
        <v>16</v>
      </c>
      <c r="E390" s="5">
        <v>44739</v>
      </c>
      <c r="F390" s="5" t="str">
        <f>TEXT(Table1[[#This Row],[Contact Date]],"dddd")</f>
        <v>Monday</v>
      </c>
      <c r="G390" t="s">
        <v>47</v>
      </c>
      <c r="H390" t="s">
        <v>49</v>
      </c>
      <c r="I390" t="s">
        <v>1267</v>
      </c>
      <c r="J390" t="s">
        <v>105</v>
      </c>
      <c r="K390">
        <v>9</v>
      </c>
    </row>
    <row r="391" spans="1:11" x14ac:dyDescent="0.3">
      <c r="A391">
        <v>390</v>
      </c>
      <c r="B391" t="s">
        <v>518</v>
      </c>
      <c r="C391" t="s">
        <v>514</v>
      </c>
      <c r="D391" t="s">
        <v>10</v>
      </c>
      <c r="E391" s="5">
        <v>44765</v>
      </c>
      <c r="F391" s="5" t="str">
        <f>TEXT(Table1[[#This Row],[Contact Date]],"dddd")</f>
        <v>Saturday</v>
      </c>
      <c r="G391" t="s">
        <v>48</v>
      </c>
      <c r="H391" t="s">
        <v>49</v>
      </c>
      <c r="I391" t="s">
        <v>1268</v>
      </c>
      <c r="J391" t="s">
        <v>103</v>
      </c>
      <c r="K391">
        <v>9</v>
      </c>
    </row>
    <row r="392" spans="1:11" x14ac:dyDescent="0.3">
      <c r="A392">
        <v>391</v>
      </c>
      <c r="B392" t="s">
        <v>519</v>
      </c>
      <c r="C392" t="s">
        <v>515</v>
      </c>
      <c r="D392" t="s">
        <v>21</v>
      </c>
      <c r="E392" s="5">
        <v>44740</v>
      </c>
      <c r="F392" s="5" t="str">
        <f>TEXT(Table1[[#This Row],[Contact Date]],"dddd")</f>
        <v>Tuesday</v>
      </c>
      <c r="G392" t="s">
        <v>47</v>
      </c>
      <c r="H392" t="s">
        <v>49</v>
      </c>
      <c r="I392" t="s">
        <v>1269</v>
      </c>
      <c r="J392" t="s">
        <v>104</v>
      </c>
      <c r="K392">
        <v>9</v>
      </c>
    </row>
    <row r="393" spans="1:11" x14ac:dyDescent="0.3">
      <c r="A393">
        <v>392</v>
      </c>
      <c r="B393" t="s">
        <v>520</v>
      </c>
      <c r="C393" t="s">
        <v>516</v>
      </c>
      <c r="D393" t="s">
        <v>22</v>
      </c>
      <c r="E393" s="5">
        <v>44734</v>
      </c>
      <c r="F393" s="5" t="str">
        <f>TEXT(Table1[[#This Row],[Contact Date]],"dddd")</f>
        <v>Wednesday</v>
      </c>
      <c r="G393" t="s">
        <v>48</v>
      </c>
      <c r="H393" t="s">
        <v>49</v>
      </c>
      <c r="I393" t="s">
        <v>1270</v>
      </c>
      <c r="J393" t="s">
        <v>105</v>
      </c>
      <c r="K393">
        <v>9</v>
      </c>
    </row>
    <row r="394" spans="1:11" x14ac:dyDescent="0.3">
      <c r="A394">
        <v>393</v>
      </c>
      <c r="B394" t="s">
        <v>521</v>
      </c>
      <c r="C394" t="s">
        <v>517</v>
      </c>
      <c r="D394" t="s">
        <v>23</v>
      </c>
      <c r="E394" s="5">
        <v>44727</v>
      </c>
      <c r="F394" s="5" t="str">
        <f>TEXT(Table1[[#This Row],[Contact Date]],"dddd")</f>
        <v>Wednesday</v>
      </c>
      <c r="G394" t="s">
        <v>50</v>
      </c>
      <c r="H394" t="s">
        <v>49</v>
      </c>
      <c r="I394" t="s">
        <v>1271</v>
      </c>
      <c r="J394" t="s">
        <v>103</v>
      </c>
      <c r="K394">
        <v>9</v>
      </c>
    </row>
    <row r="395" spans="1:11" x14ac:dyDescent="0.3">
      <c r="A395">
        <v>394</v>
      </c>
      <c r="B395" t="s">
        <v>522</v>
      </c>
      <c r="C395" t="s">
        <v>518</v>
      </c>
      <c r="D395" t="s">
        <v>15</v>
      </c>
      <c r="E395" s="5">
        <v>44737</v>
      </c>
      <c r="F395" s="5" t="str">
        <f>TEXT(Table1[[#This Row],[Contact Date]],"dddd")</f>
        <v>Saturday</v>
      </c>
      <c r="G395" t="s">
        <v>47</v>
      </c>
      <c r="H395" t="s">
        <v>49</v>
      </c>
      <c r="I395" t="s">
        <v>1272</v>
      </c>
      <c r="J395" t="s">
        <v>104</v>
      </c>
      <c r="K395">
        <v>8</v>
      </c>
    </row>
    <row r="396" spans="1:11" x14ac:dyDescent="0.3">
      <c r="A396">
        <v>395</v>
      </c>
      <c r="B396" t="s">
        <v>523</v>
      </c>
      <c r="C396" t="s">
        <v>519</v>
      </c>
      <c r="D396" t="s">
        <v>25</v>
      </c>
      <c r="E396" s="5">
        <v>44747</v>
      </c>
      <c r="F396" s="5" t="str">
        <f>TEXT(Table1[[#This Row],[Contact Date]],"dddd")</f>
        <v>Tuesday</v>
      </c>
      <c r="G396" t="s">
        <v>48</v>
      </c>
      <c r="H396" t="s">
        <v>51</v>
      </c>
      <c r="I396" t="s">
        <v>1273</v>
      </c>
      <c r="J396" t="s">
        <v>105</v>
      </c>
      <c r="K396">
        <v>8</v>
      </c>
    </row>
    <row r="397" spans="1:11" x14ac:dyDescent="0.3">
      <c r="A397">
        <v>396</v>
      </c>
      <c r="B397" t="s">
        <v>524</v>
      </c>
      <c r="C397" t="s">
        <v>520</v>
      </c>
      <c r="D397" t="s">
        <v>26</v>
      </c>
      <c r="E397" s="5">
        <v>44754</v>
      </c>
      <c r="F397" s="5" t="str">
        <f>TEXT(Table1[[#This Row],[Contact Date]],"dddd")</f>
        <v>Tuesday</v>
      </c>
      <c r="G397" t="s">
        <v>48</v>
      </c>
      <c r="H397" t="s">
        <v>49</v>
      </c>
      <c r="I397" t="s">
        <v>1274</v>
      </c>
      <c r="J397" t="s">
        <v>103</v>
      </c>
      <c r="K397">
        <v>7</v>
      </c>
    </row>
    <row r="398" spans="1:11" x14ac:dyDescent="0.3">
      <c r="A398">
        <v>397</v>
      </c>
      <c r="B398" t="s">
        <v>525</v>
      </c>
      <c r="C398" t="s">
        <v>521</v>
      </c>
      <c r="D398" t="s">
        <v>27</v>
      </c>
      <c r="E398" s="5">
        <v>44760</v>
      </c>
      <c r="F398" s="5" t="str">
        <f>TEXT(Table1[[#This Row],[Contact Date]],"dddd")</f>
        <v>Monday</v>
      </c>
      <c r="G398" t="s">
        <v>47</v>
      </c>
      <c r="H398" t="s">
        <v>49</v>
      </c>
      <c r="I398" t="s">
        <v>1275</v>
      </c>
      <c r="J398" t="s">
        <v>104</v>
      </c>
      <c r="K398">
        <v>7</v>
      </c>
    </row>
    <row r="399" spans="1:11" x14ac:dyDescent="0.3">
      <c r="A399">
        <v>398</v>
      </c>
      <c r="B399" t="s">
        <v>526</v>
      </c>
      <c r="C399" t="s">
        <v>522</v>
      </c>
      <c r="D399" t="s">
        <v>28</v>
      </c>
      <c r="E399" s="5">
        <v>44759</v>
      </c>
      <c r="F399" s="5" t="str">
        <f>TEXT(Table1[[#This Row],[Contact Date]],"dddd")</f>
        <v>Sunday</v>
      </c>
      <c r="G399" t="s">
        <v>48</v>
      </c>
      <c r="H399" t="s">
        <v>49</v>
      </c>
      <c r="I399" t="s">
        <v>1276</v>
      </c>
      <c r="J399" t="s">
        <v>105</v>
      </c>
      <c r="K399">
        <v>9</v>
      </c>
    </row>
    <row r="400" spans="1:11" x14ac:dyDescent="0.3">
      <c r="A400">
        <v>399</v>
      </c>
      <c r="B400" t="s">
        <v>527</v>
      </c>
      <c r="C400" t="s">
        <v>523</v>
      </c>
      <c r="D400" t="s">
        <v>29</v>
      </c>
      <c r="E400" s="5">
        <v>44735</v>
      </c>
      <c r="F400" s="5" t="str">
        <f>TEXT(Table1[[#This Row],[Contact Date]],"dddd")</f>
        <v>Thursday</v>
      </c>
      <c r="G400" t="s">
        <v>47</v>
      </c>
      <c r="H400" t="s">
        <v>49</v>
      </c>
      <c r="I400" t="s">
        <v>1277</v>
      </c>
      <c r="J400" t="s">
        <v>103</v>
      </c>
      <c r="K400">
        <v>8</v>
      </c>
    </row>
    <row r="401" spans="1:11" x14ac:dyDescent="0.3">
      <c r="A401">
        <v>400</v>
      </c>
      <c r="B401" t="s">
        <v>528</v>
      </c>
      <c r="C401" t="s">
        <v>524</v>
      </c>
      <c r="D401" t="s">
        <v>30</v>
      </c>
      <c r="E401" s="5">
        <v>44734</v>
      </c>
      <c r="F401" s="5" t="str">
        <f>TEXT(Table1[[#This Row],[Contact Date]],"dddd")</f>
        <v>Wednesday</v>
      </c>
      <c r="G401" t="s">
        <v>48</v>
      </c>
      <c r="H401" t="s">
        <v>49</v>
      </c>
      <c r="I401" t="s">
        <v>1278</v>
      </c>
      <c r="J401" t="s">
        <v>103</v>
      </c>
      <c r="K401">
        <v>8</v>
      </c>
    </row>
    <row r="402" spans="1:11" x14ac:dyDescent="0.3">
      <c r="A402">
        <v>401</v>
      </c>
      <c r="B402" t="s">
        <v>529</v>
      </c>
      <c r="C402" t="s">
        <v>525</v>
      </c>
      <c r="D402" t="s">
        <v>31</v>
      </c>
      <c r="E402" s="5">
        <v>44753</v>
      </c>
      <c r="F402" s="5" t="str">
        <f>TEXT(Table1[[#This Row],[Contact Date]],"dddd")</f>
        <v>Monday</v>
      </c>
      <c r="G402" t="s">
        <v>48</v>
      </c>
      <c r="H402" t="s">
        <v>51</v>
      </c>
      <c r="I402" t="s">
        <v>1279</v>
      </c>
      <c r="J402" t="s">
        <v>103</v>
      </c>
      <c r="K402">
        <v>10</v>
      </c>
    </row>
    <row r="403" spans="1:11" x14ac:dyDescent="0.3">
      <c r="A403">
        <v>402</v>
      </c>
      <c r="B403" t="s">
        <v>530</v>
      </c>
      <c r="C403" t="s">
        <v>526</v>
      </c>
      <c r="D403" t="s">
        <v>32</v>
      </c>
      <c r="E403" s="5">
        <v>44739</v>
      </c>
      <c r="F403" s="5" t="str">
        <f>TEXT(Table1[[#This Row],[Contact Date]],"dddd")</f>
        <v>Monday</v>
      </c>
      <c r="G403" t="s">
        <v>47</v>
      </c>
      <c r="H403" t="s">
        <v>49</v>
      </c>
      <c r="I403" t="s">
        <v>1280</v>
      </c>
      <c r="J403" t="s">
        <v>104</v>
      </c>
      <c r="K403">
        <v>8</v>
      </c>
    </row>
    <row r="404" spans="1:11" x14ac:dyDescent="0.3">
      <c r="A404">
        <v>403</v>
      </c>
      <c r="B404" t="s">
        <v>531</v>
      </c>
      <c r="C404" t="s">
        <v>527</v>
      </c>
      <c r="D404" t="s">
        <v>33</v>
      </c>
      <c r="E404" s="5">
        <v>44740</v>
      </c>
      <c r="F404" s="5" t="str">
        <f>TEXT(Table1[[#This Row],[Contact Date]],"dddd")</f>
        <v>Tuesday</v>
      </c>
      <c r="G404" t="s">
        <v>48</v>
      </c>
      <c r="H404" t="s">
        <v>49</v>
      </c>
      <c r="I404" t="s">
        <v>1281</v>
      </c>
      <c r="J404" t="s">
        <v>105</v>
      </c>
      <c r="K404">
        <v>8</v>
      </c>
    </row>
    <row r="405" spans="1:11" x14ac:dyDescent="0.3">
      <c r="A405">
        <v>404</v>
      </c>
      <c r="B405" t="s">
        <v>532</v>
      </c>
      <c r="C405" t="s">
        <v>528</v>
      </c>
      <c r="D405" t="s">
        <v>34</v>
      </c>
      <c r="E405" s="5">
        <v>44748</v>
      </c>
      <c r="F405" s="5" t="str">
        <f>TEXT(Table1[[#This Row],[Contact Date]],"dddd")</f>
        <v>Wednesday</v>
      </c>
      <c r="G405" t="s">
        <v>48</v>
      </c>
      <c r="H405" t="s">
        <v>49</v>
      </c>
      <c r="I405" t="s">
        <v>1282</v>
      </c>
      <c r="J405" t="s">
        <v>103</v>
      </c>
      <c r="K405">
        <v>8</v>
      </c>
    </row>
    <row r="406" spans="1:11" x14ac:dyDescent="0.3">
      <c r="A406">
        <v>405</v>
      </c>
      <c r="B406" t="s">
        <v>533</v>
      </c>
      <c r="C406" t="s">
        <v>529</v>
      </c>
      <c r="D406" t="s">
        <v>18</v>
      </c>
      <c r="E406" s="5">
        <v>44731</v>
      </c>
      <c r="F406" s="5" t="str">
        <f>TEXT(Table1[[#This Row],[Contact Date]],"dddd")</f>
        <v>Sunday</v>
      </c>
      <c r="G406" t="s">
        <v>47</v>
      </c>
      <c r="H406" t="s">
        <v>49</v>
      </c>
      <c r="I406" t="s">
        <v>1283</v>
      </c>
      <c r="J406" t="s">
        <v>104</v>
      </c>
      <c r="K406">
        <v>8</v>
      </c>
    </row>
    <row r="407" spans="1:11" x14ac:dyDescent="0.3">
      <c r="A407">
        <v>406</v>
      </c>
      <c r="B407" t="s">
        <v>534</v>
      </c>
      <c r="C407" t="s">
        <v>530</v>
      </c>
      <c r="D407" t="s">
        <v>25</v>
      </c>
      <c r="E407" s="5">
        <v>44763</v>
      </c>
      <c r="F407" s="5" t="str">
        <f>TEXT(Table1[[#This Row],[Contact Date]],"dddd")</f>
        <v>Thursday</v>
      </c>
      <c r="G407" t="s">
        <v>48</v>
      </c>
      <c r="H407" t="s">
        <v>49</v>
      </c>
      <c r="I407" t="s">
        <v>1284</v>
      </c>
      <c r="J407" t="s">
        <v>105</v>
      </c>
      <c r="K407">
        <v>7</v>
      </c>
    </row>
    <row r="408" spans="1:11" x14ac:dyDescent="0.3">
      <c r="A408">
        <v>407</v>
      </c>
      <c r="B408" t="s">
        <v>535</v>
      </c>
      <c r="C408" t="s">
        <v>531</v>
      </c>
      <c r="D408" t="s">
        <v>30</v>
      </c>
      <c r="E408" s="5">
        <v>44733</v>
      </c>
      <c r="F408" s="5" t="str">
        <f>TEXT(Table1[[#This Row],[Contact Date]],"dddd")</f>
        <v>Tuesday</v>
      </c>
      <c r="G408" t="s">
        <v>47</v>
      </c>
      <c r="H408" t="s">
        <v>49</v>
      </c>
      <c r="I408" t="s">
        <v>1285</v>
      </c>
      <c r="J408" t="s">
        <v>103</v>
      </c>
      <c r="K408">
        <v>7</v>
      </c>
    </row>
    <row r="409" spans="1:11" x14ac:dyDescent="0.3">
      <c r="A409">
        <v>408</v>
      </c>
      <c r="B409" t="s">
        <v>536</v>
      </c>
      <c r="C409" t="s">
        <v>532</v>
      </c>
      <c r="D409" t="s">
        <v>10</v>
      </c>
      <c r="E409" s="5">
        <v>44746</v>
      </c>
      <c r="F409" s="5" t="str">
        <f>TEXT(Table1[[#This Row],[Contact Date]],"dddd")</f>
        <v>Monday</v>
      </c>
      <c r="G409" t="s">
        <v>48</v>
      </c>
      <c r="H409" t="s">
        <v>49</v>
      </c>
      <c r="I409" t="s">
        <v>1286</v>
      </c>
      <c r="J409" t="s">
        <v>104</v>
      </c>
      <c r="K409">
        <v>9</v>
      </c>
    </row>
    <row r="410" spans="1:11" x14ac:dyDescent="0.3">
      <c r="A410">
        <v>409</v>
      </c>
      <c r="B410" t="s">
        <v>537</v>
      </c>
      <c r="C410" t="s">
        <v>533</v>
      </c>
      <c r="D410" t="s">
        <v>20</v>
      </c>
      <c r="E410" s="5">
        <v>44755</v>
      </c>
      <c r="F410" s="5" t="str">
        <f>TEXT(Table1[[#This Row],[Contact Date]],"dddd")</f>
        <v>Wednesday</v>
      </c>
      <c r="G410" t="s">
        <v>47</v>
      </c>
      <c r="H410" t="s">
        <v>49</v>
      </c>
      <c r="I410" t="s">
        <v>1287</v>
      </c>
      <c r="J410" t="s">
        <v>105</v>
      </c>
      <c r="K410">
        <v>7</v>
      </c>
    </row>
    <row r="411" spans="1:11" x14ac:dyDescent="0.3">
      <c r="A411">
        <v>410</v>
      </c>
      <c r="B411" t="s">
        <v>538</v>
      </c>
      <c r="C411" t="s">
        <v>534</v>
      </c>
      <c r="D411" t="s">
        <v>32</v>
      </c>
      <c r="E411" s="5">
        <v>44755</v>
      </c>
      <c r="F411" s="5" t="str">
        <f>TEXT(Table1[[#This Row],[Contact Date]],"dddd")</f>
        <v>Wednesday</v>
      </c>
      <c r="G411" t="s">
        <v>48</v>
      </c>
      <c r="H411" t="s">
        <v>49</v>
      </c>
      <c r="I411" t="s">
        <v>1288</v>
      </c>
      <c r="J411" t="s">
        <v>103</v>
      </c>
      <c r="K411">
        <v>9</v>
      </c>
    </row>
    <row r="412" spans="1:11" x14ac:dyDescent="0.3">
      <c r="A412">
        <v>411</v>
      </c>
      <c r="B412" t="s">
        <v>539</v>
      </c>
      <c r="C412" t="s">
        <v>535</v>
      </c>
      <c r="D412" t="s">
        <v>33</v>
      </c>
      <c r="E412" s="5">
        <v>44727</v>
      </c>
      <c r="F412" s="5" t="str">
        <f>TEXT(Table1[[#This Row],[Contact Date]],"dddd")</f>
        <v>Wednesday</v>
      </c>
      <c r="G412" t="s">
        <v>50</v>
      </c>
      <c r="H412" t="s">
        <v>49</v>
      </c>
      <c r="I412" t="s">
        <v>1289</v>
      </c>
      <c r="J412" t="s">
        <v>104</v>
      </c>
      <c r="K412">
        <v>10</v>
      </c>
    </row>
    <row r="413" spans="1:11" x14ac:dyDescent="0.3">
      <c r="A413">
        <v>412</v>
      </c>
      <c r="B413" t="s">
        <v>540</v>
      </c>
      <c r="C413" t="s">
        <v>536</v>
      </c>
      <c r="D413" t="s">
        <v>35</v>
      </c>
      <c r="E413" s="5">
        <v>44746</v>
      </c>
      <c r="F413" s="5" t="str">
        <f>TEXT(Table1[[#This Row],[Contact Date]],"dddd")</f>
        <v>Monday</v>
      </c>
      <c r="G413" t="s">
        <v>47</v>
      </c>
      <c r="H413" t="s">
        <v>49</v>
      </c>
      <c r="I413" t="s">
        <v>1290</v>
      </c>
      <c r="J413" t="s">
        <v>105</v>
      </c>
      <c r="K413">
        <v>7</v>
      </c>
    </row>
    <row r="414" spans="1:11" x14ac:dyDescent="0.3">
      <c r="A414">
        <v>413</v>
      </c>
      <c r="B414" t="s">
        <v>541</v>
      </c>
      <c r="C414" t="s">
        <v>537</v>
      </c>
      <c r="D414" t="s">
        <v>36</v>
      </c>
      <c r="E414" s="5">
        <v>44740</v>
      </c>
      <c r="F414" s="5" t="str">
        <f>TEXT(Table1[[#This Row],[Contact Date]],"dddd")</f>
        <v>Tuesday</v>
      </c>
      <c r="G414" t="s">
        <v>48</v>
      </c>
      <c r="H414" t="s">
        <v>49</v>
      </c>
      <c r="I414" t="s">
        <v>1291</v>
      </c>
      <c r="J414" t="s">
        <v>103</v>
      </c>
      <c r="K414">
        <v>10</v>
      </c>
    </row>
    <row r="415" spans="1:11" x14ac:dyDescent="0.3">
      <c r="A415">
        <v>414</v>
      </c>
      <c r="B415" t="s">
        <v>542</v>
      </c>
      <c r="C415" t="s">
        <v>538</v>
      </c>
      <c r="D415" t="s">
        <v>37</v>
      </c>
      <c r="E415" s="5">
        <v>44743</v>
      </c>
      <c r="F415" s="5" t="str">
        <f>TEXT(Table1[[#This Row],[Contact Date]],"dddd")</f>
        <v>Friday</v>
      </c>
      <c r="G415" t="s">
        <v>48</v>
      </c>
      <c r="H415" t="s">
        <v>49</v>
      </c>
      <c r="I415" t="s">
        <v>1292</v>
      </c>
      <c r="J415" t="s">
        <v>104</v>
      </c>
      <c r="K415">
        <v>9</v>
      </c>
    </row>
    <row r="416" spans="1:11" x14ac:dyDescent="0.3">
      <c r="A416">
        <v>415</v>
      </c>
      <c r="B416" t="s">
        <v>543</v>
      </c>
      <c r="C416" t="s">
        <v>539</v>
      </c>
      <c r="D416" t="s">
        <v>38</v>
      </c>
      <c r="E416" s="5">
        <v>44737</v>
      </c>
      <c r="F416" s="5" t="str">
        <f>TEXT(Table1[[#This Row],[Contact Date]],"dddd")</f>
        <v>Saturday</v>
      </c>
      <c r="G416" t="s">
        <v>47</v>
      </c>
      <c r="H416" t="s">
        <v>49</v>
      </c>
      <c r="I416" t="s">
        <v>1293</v>
      </c>
      <c r="J416" t="s">
        <v>105</v>
      </c>
      <c r="K416">
        <v>8</v>
      </c>
    </row>
    <row r="417" spans="1:11" x14ac:dyDescent="0.3">
      <c r="A417">
        <v>416</v>
      </c>
      <c r="B417" t="s">
        <v>544</v>
      </c>
      <c r="C417" t="s">
        <v>540</v>
      </c>
      <c r="D417" t="s">
        <v>39</v>
      </c>
      <c r="E417" s="5">
        <v>44757</v>
      </c>
      <c r="F417" s="5" t="str">
        <f>TEXT(Table1[[#This Row],[Contact Date]],"dddd")</f>
        <v>Friday</v>
      </c>
      <c r="G417" t="s">
        <v>48</v>
      </c>
      <c r="H417" t="s">
        <v>49</v>
      </c>
      <c r="I417" t="s">
        <v>1294</v>
      </c>
      <c r="J417" t="s">
        <v>103</v>
      </c>
      <c r="K417">
        <v>7</v>
      </c>
    </row>
    <row r="418" spans="1:11" x14ac:dyDescent="0.3">
      <c r="A418">
        <v>417</v>
      </c>
      <c r="B418" t="s">
        <v>545</v>
      </c>
      <c r="C418" t="s">
        <v>541</v>
      </c>
      <c r="D418" t="s">
        <v>15</v>
      </c>
      <c r="E418" s="5">
        <v>44745</v>
      </c>
      <c r="F418" s="5" t="str">
        <f>TEXT(Table1[[#This Row],[Contact Date]],"dddd")</f>
        <v>Sunday</v>
      </c>
      <c r="G418" t="s">
        <v>47</v>
      </c>
      <c r="H418" t="s">
        <v>49</v>
      </c>
      <c r="I418" t="s">
        <v>1295</v>
      </c>
      <c r="J418" t="s">
        <v>104</v>
      </c>
      <c r="K418">
        <v>7</v>
      </c>
    </row>
    <row r="419" spans="1:11" x14ac:dyDescent="0.3">
      <c r="A419">
        <v>418</v>
      </c>
      <c r="B419" t="s">
        <v>546</v>
      </c>
      <c r="C419" t="s">
        <v>542</v>
      </c>
      <c r="D419" t="s">
        <v>41</v>
      </c>
      <c r="E419" s="5">
        <v>44760</v>
      </c>
      <c r="F419" s="5" t="str">
        <f>TEXT(Table1[[#This Row],[Contact Date]],"dddd")</f>
        <v>Monday</v>
      </c>
      <c r="G419" t="s">
        <v>48</v>
      </c>
      <c r="H419" t="s">
        <v>49</v>
      </c>
      <c r="I419" t="s">
        <v>1296</v>
      </c>
      <c r="J419" t="s">
        <v>105</v>
      </c>
      <c r="K419">
        <v>7</v>
      </c>
    </row>
    <row r="420" spans="1:11" x14ac:dyDescent="0.3">
      <c r="A420">
        <v>419</v>
      </c>
      <c r="B420" t="s">
        <v>547</v>
      </c>
      <c r="C420" t="s">
        <v>543</v>
      </c>
      <c r="D420" t="s">
        <v>42</v>
      </c>
      <c r="E420" s="5">
        <v>44750</v>
      </c>
      <c r="F420" s="5" t="str">
        <f>TEXT(Table1[[#This Row],[Contact Date]],"dddd")</f>
        <v>Friday</v>
      </c>
      <c r="G420" t="s">
        <v>48</v>
      </c>
      <c r="H420" t="s">
        <v>49</v>
      </c>
      <c r="I420" t="s">
        <v>1297</v>
      </c>
      <c r="J420" t="s">
        <v>103</v>
      </c>
      <c r="K420">
        <v>10</v>
      </c>
    </row>
    <row r="421" spans="1:11" x14ac:dyDescent="0.3">
      <c r="A421">
        <v>420</v>
      </c>
      <c r="B421" t="s">
        <v>548</v>
      </c>
      <c r="C421" t="s">
        <v>544</v>
      </c>
      <c r="D421" t="s">
        <v>43</v>
      </c>
      <c r="E421" s="5">
        <v>44742</v>
      </c>
      <c r="F421" s="5" t="str">
        <f>TEXT(Table1[[#This Row],[Contact Date]],"dddd")</f>
        <v>Thursday</v>
      </c>
      <c r="G421" t="s">
        <v>47</v>
      </c>
      <c r="H421" t="s">
        <v>49</v>
      </c>
      <c r="I421" t="s">
        <v>1298</v>
      </c>
      <c r="J421" t="s">
        <v>104</v>
      </c>
      <c r="K421">
        <v>7</v>
      </c>
    </row>
    <row r="422" spans="1:11" x14ac:dyDescent="0.3">
      <c r="A422">
        <v>421</v>
      </c>
      <c r="B422" t="s">
        <v>549</v>
      </c>
      <c r="C422" t="s">
        <v>545</v>
      </c>
      <c r="D422" t="s">
        <v>44</v>
      </c>
      <c r="E422" s="5">
        <v>44754</v>
      </c>
      <c r="F422" s="5" t="str">
        <f>TEXT(Table1[[#This Row],[Contact Date]],"dddd")</f>
        <v>Tuesday</v>
      </c>
      <c r="G422" t="s">
        <v>48</v>
      </c>
      <c r="H422" t="s">
        <v>49</v>
      </c>
      <c r="I422" t="s">
        <v>1299</v>
      </c>
      <c r="J422" t="s">
        <v>105</v>
      </c>
      <c r="K422">
        <v>10</v>
      </c>
    </row>
    <row r="423" spans="1:11" x14ac:dyDescent="0.3">
      <c r="A423">
        <v>422</v>
      </c>
      <c r="B423" t="s">
        <v>550</v>
      </c>
      <c r="C423" t="s">
        <v>546</v>
      </c>
      <c r="D423" t="s">
        <v>19</v>
      </c>
      <c r="E423" s="5">
        <v>44746</v>
      </c>
      <c r="F423" s="5" t="str">
        <f>TEXT(Table1[[#This Row],[Contact Date]],"dddd")</f>
        <v>Monday</v>
      </c>
      <c r="G423" t="s">
        <v>48</v>
      </c>
      <c r="H423" t="s">
        <v>49</v>
      </c>
      <c r="I423" t="s">
        <v>1300</v>
      </c>
      <c r="J423" t="s">
        <v>103</v>
      </c>
      <c r="K423">
        <v>9</v>
      </c>
    </row>
    <row r="424" spans="1:11" x14ac:dyDescent="0.3">
      <c r="A424">
        <v>423</v>
      </c>
      <c r="B424" t="s">
        <v>551</v>
      </c>
      <c r="C424" t="s">
        <v>547</v>
      </c>
      <c r="D424" t="s">
        <v>6</v>
      </c>
      <c r="E424" s="5">
        <v>44752</v>
      </c>
      <c r="F424" s="5" t="str">
        <f>TEXT(Table1[[#This Row],[Contact Date]],"dddd")</f>
        <v>Sunday</v>
      </c>
      <c r="G424" t="s">
        <v>47</v>
      </c>
      <c r="H424" t="s">
        <v>51</v>
      </c>
      <c r="I424" t="s">
        <v>1301</v>
      </c>
      <c r="J424" t="s">
        <v>104</v>
      </c>
      <c r="K424">
        <v>10</v>
      </c>
    </row>
    <row r="425" spans="1:11" x14ac:dyDescent="0.3">
      <c r="A425">
        <v>424</v>
      </c>
      <c r="B425" t="s">
        <v>552</v>
      </c>
      <c r="C425" t="s">
        <v>548</v>
      </c>
      <c r="D425" t="s">
        <v>7</v>
      </c>
      <c r="E425" s="5">
        <v>44725</v>
      </c>
      <c r="F425" s="5" t="str">
        <f>TEXT(Table1[[#This Row],[Contact Date]],"dddd")</f>
        <v>Monday</v>
      </c>
      <c r="G425" t="s">
        <v>48</v>
      </c>
      <c r="H425" t="s">
        <v>49</v>
      </c>
      <c r="I425" t="s">
        <v>1302</v>
      </c>
      <c r="J425" t="s">
        <v>105</v>
      </c>
      <c r="K425">
        <v>8</v>
      </c>
    </row>
    <row r="426" spans="1:11" x14ac:dyDescent="0.3">
      <c r="A426">
        <v>425</v>
      </c>
      <c r="B426" t="s">
        <v>553</v>
      </c>
      <c r="C426" t="s">
        <v>549</v>
      </c>
      <c r="D426" t="s">
        <v>8</v>
      </c>
      <c r="E426" s="5">
        <v>44734</v>
      </c>
      <c r="F426" s="5" t="str">
        <f>TEXT(Table1[[#This Row],[Contact Date]],"dddd")</f>
        <v>Wednesday</v>
      </c>
      <c r="G426" t="s">
        <v>47</v>
      </c>
      <c r="H426" t="s">
        <v>49</v>
      </c>
      <c r="I426" t="s">
        <v>1303</v>
      </c>
      <c r="J426" t="s">
        <v>103</v>
      </c>
      <c r="K426">
        <v>9</v>
      </c>
    </row>
    <row r="427" spans="1:11" x14ac:dyDescent="0.3">
      <c r="A427">
        <v>426</v>
      </c>
      <c r="B427" t="s">
        <v>554</v>
      </c>
      <c r="C427" t="s">
        <v>550</v>
      </c>
      <c r="D427" t="s">
        <v>9</v>
      </c>
      <c r="E427" s="5">
        <v>44761</v>
      </c>
      <c r="F427" s="5" t="str">
        <f>TEXT(Table1[[#This Row],[Contact Date]],"dddd")</f>
        <v>Tuesday</v>
      </c>
      <c r="G427" t="s">
        <v>48</v>
      </c>
      <c r="H427" t="s">
        <v>49</v>
      </c>
      <c r="I427" t="s">
        <v>1304</v>
      </c>
      <c r="J427" t="s">
        <v>104</v>
      </c>
      <c r="K427">
        <v>9</v>
      </c>
    </row>
    <row r="428" spans="1:11" x14ac:dyDescent="0.3">
      <c r="A428">
        <v>427</v>
      </c>
      <c r="B428" t="s">
        <v>555</v>
      </c>
      <c r="C428" t="s">
        <v>551</v>
      </c>
      <c r="D428" t="s">
        <v>10</v>
      </c>
      <c r="E428" s="5">
        <v>44735</v>
      </c>
      <c r="F428" s="5" t="str">
        <f>TEXT(Table1[[#This Row],[Contact Date]],"dddd")</f>
        <v>Thursday</v>
      </c>
      <c r="G428" t="s">
        <v>47</v>
      </c>
      <c r="H428" t="s">
        <v>49</v>
      </c>
      <c r="I428" t="s">
        <v>1305</v>
      </c>
      <c r="J428" t="s">
        <v>105</v>
      </c>
      <c r="K428">
        <v>8</v>
      </c>
    </row>
    <row r="429" spans="1:11" x14ac:dyDescent="0.3">
      <c r="A429">
        <v>428</v>
      </c>
      <c r="B429" t="s">
        <v>556</v>
      </c>
      <c r="C429" t="s">
        <v>552</v>
      </c>
      <c r="D429" t="s">
        <v>11</v>
      </c>
      <c r="E429" s="5">
        <v>44753</v>
      </c>
      <c r="F429" s="5" t="str">
        <f>TEXT(Table1[[#This Row],[Contact Date]],"dddd")</f>
        <v>Monday</v>
      </c>
      <c r="G429" t="s">
        <v>48</v>
      </c>
      <c r="H429" t="s">
        <v>49</v>
      </c>
      <c r="I429" t="s">
        <v>1306</v>
      </c>
      <c r="J429" t="s">
        <v>103</v>
      </c>
      <c r="K429">
        <v>7</v>
      </c>
    </row>
    <row r="430" spans="1:11" x14ac:dyDescent="0.3">
      <c r="A430">
        <v>429</v>
      </c>
      <c r="B430" t="s">
        <v>557</v>
      </c>
      <c r="C430" t="s">
        <v>553</v>
      </c>
      <c r="D430" t="s">
        <v>12</v>
      </c>
      <c r="E430" s="5">
        <v>44732</v>
      </c>
      <c r="F430" s="5" t="str">
        <f>TEXT(Table1[[#This Row],[Contact Date]],"dddd")</f>
        <v>Monday</v>
      </c>
      <c r="G430" t="s">
        <v>50</v>
      </c>
      <c r="H430" t="s">
        <v>51</v>
      </c>
      <c r="I430" t="s">
        <v>1307</v>
      </c>
      <c r="J430" t="s">
        <v>104</v>
      </c>
      <c r="K430">
        <v>10</v>
      </c>
    </row>
    <row r="431" spans="1:11" x14ac:dyDescent="0.3">
      <c r="A431">
        <v>430</v>
      </c>
      <c r="B431" t="s">
        <v>558</v>
      </c>
      <c r="C431" t="s">
        <v>554</v>
      </c>
      <c r="D431" t="s">
        <v>12</v>
      </c>
      <c r="E431" s="5">
        <v>44748</v>
      </c>
      <c r="F431" s="5" t="str">
        <f>TEXT(Table1[[#This Row],[Contact Date]],"dddd")</f>
        <v>Wednesday</v>
      </c>
      <c r="G431" t="s">
        <v>47</v>
      </c>
      <c r="H431" t="s">
        <v>49</v>
      </c>
      <c r="I431" t="s">
        <v>1308</v>
      </c>
      <c r="J431" t="s">
        <v>105</v>
      </c>
      <c r="K431">
        <v>8</v>
      </c>
    </row>
    <row r="432" spans="1:11" x14ac:dyDescent="0.3">
      <c r="A432">
        <v>431</v>
      </c>
      <c r="B432" t="s">
        <v>559</v>
      </c>
      <c r="C432" t="s">
        <v>555</v>
      </c>
      <c r="D432" t="s">
        <v>13</v>
      </c>
      <c r="E432" s="5">
        <v>44731</v>
      </c>
      <c r="F432" s="5" t="str">
        <f>TEXT(Table1[[#This Row],[Contact Date]],"dddd")</f>
        <v>Sunday</v>
      </c>
      <c r="G432" t="s">
        <v>48</v>
      </c>
      <c r="H432" t="s">
        <v>49</v>
      </c>
      <c r="I432" t="s">
        <v>1309</v>
      </c>
      <c r="J432" t="s">
        <v>103</v>
      </c>
      <c r="K432">
        <v>10</v>
      </c>
    </row>
    <row r="433" spans="1:11" x14ac:dyDescent="0.3">
      <c r="A433">
        <v>432</v>
      </c>
      <c r="B433" t="s">
        <v>560</v>
      </c>
      <c r="C433" t="s">
        <v>556</v>
      </c>
      <c r="D433" t="s">
        <v>14</v>
      </c>
      <c r="E433" s="5">
        <v>44725</v>
      </c>
      <c r="F433" s="5" t="str">
        <f>TEXT(Table1[[#This Row],[Contact Date]],"dddd")</f>
        <v>Monday</v>
      </c>
      <c r="G433" t="s">
        <v>48</v>
      </c>
      <c r="H433" t="s">
        <v>49</v>
      </c>
      <c r="I433" t="s">
        <v>1310</v>
      </c>
      <c r="J433" t="s">
        <v>104</v>
      </c>
      <c r="K433">
        <v>7</v>
      </c>
    </row>
    <row r="434" spans="1:11" x14ac:dyDescent="0.3">
      <c r="A434">
        <v>433</v>
      </c>
      <c r="B434" t="s">
        <v>561</v>
      </c>
      <c r="C434" t="s">
        <v>557</v>
      </c>
      <c r="D434" t="s">
        <v>15</v>
      </c>
      <c r="E434" s="5">
        <v>44753</v>
      </c>
      <c r="F434" s="5" t="str">
        <f>TEXT(Table1[[#This Row],[Contact Date]],"dddd")</f>
        <v>Monday</v>
      </c>
      <c r="G434" t="s">
        <v>47</v>
      </c>
      <c r="H434" t="s">
        <v>49</v>
      </c>
      <c r="I434" t="s">
        <v>1311</v>
      </c>
      <c r="J434" t="s">
        <v>105</v>
      </c>
      <c r="K434">
        <v>7</v>
      </c>
    </row>
    <row r="435" spans="1:11" x14ac:dyDescent="0.3">
      <c r="A435">
        <v>434</v>
      </c>
      <c r="B435" t="s">
        <v>562</v>
      </c>
      <c r="C435" t="s">
        <v>558</v>
      </c>
      <c r="D435" t="s">
        <v>16</v>
      </c>
      <c r="E435" s="5">
        <v>44738</v>
      </c>
      <c r="F435" s="5" t="str">
        <f>TEXT(Table1[[#This Row],[Contact Date]],"dddd")</f>
        <v>Sunday</v>
      </c>
      <c r="G435" t="s">
        <v>48</v>
      </c>
      <c r="H435" t="s">
        <v>49</v>
      </c>
      <c r="I435" t="s">
        <v>1312</v>
      </c>
      <c r="J435" t="s">
        <v>103</v>
      </c>
      <c r="K435">
        <v>10</v>
      </c>
    </row>
    <row r="436" spans="1:11" x14ac:dyDescent="0.3">
      <c r="A436">
        <v>435</v>
      </c>
      <c r="B436" t="s">
        <v>563</v>
      </c>
      <c r="C436" t="s">
        <v>559</v>
      </c>
      <c r="D436" t="s">
        <v>17</v>
      </c>
      <c r="E436" s="5">
        <v>44762</v>
      </c>
      <c r="F436" s="5" t="str">
        <f>TEXT(Table1[[#This Row],[Contact Date]],"dddd")</f>
        <v>Wednesday</v>
      </c>
      <c r="G436" t="s">
        <v>47</v>
      </c>
      <c r="H436" t="s">
        <v>49</v>
      </c>
      <c r="I436" t="s">
        <v>1313</v>
      </c>
      <c r="J436" t="s">
        <v>104</v>
      </c>
      <c r="K436">
        <v>9</v>
      </c>
    </row>
    <row r="437" spans="1:11" x14ac:dyDescent="0.3">
      <c r="A437">
        <v>436</v>
      </c>
      <c r="B437" t="s">
        <v>564</v>
      </c>
      <c r="C437" t="s">
        <v>560</v>
      </c>
      <c r="D437" t="s">
        <v>18</v>
      </c>
      <c r="E437" s="5">
        <v>44756</v>
      </c>
      <c r="F437" s="5" t="str">
        <f>TEXT(Table1[[#This Row],[Contact Date]],"dddd")</f>
        <v>Thursday</v>
      </c>
      <c r="G437" t="s">
        <v>48</v>
      </c>
      <c r="H437" t="s">
        <v>49</v>
      </c>
      <c r="I437" t="s">
        <v>1314</v>
      </c>
      <c r="J437" t="s">
        <v>105</v>
      </c>
      <c r="K437">
        <v>9</v>
      </c>
    </row>
    <row r="438" spans="1:11" x14ac:dyDescent="0.3">
      <c r="A438">
        <v>437</v>
      </c>
      <c r="B438" t="s">
        <v>565</v>
      </c>
      <c r="C438" t="s">
        <v>561</v>
      </c>
      <c r="D438" t="s">
        <v>19</v>
      </c>
      <c r="E438" s="5">
        <v>44744</v>
      </c>
      <c r="F438" s="5" t="str">
        <f>TEXT(Table1[[#This Row],[Contact Date]],"dddd")</f>
        <v>Saturday</v>
      </c>
      <c r="G438" t="s">
        <v>48</v>
      </c>
      <c r="H438" t="s">
        <v>49</v>
      </c>
      <c r="I438" t="s">
        <v>1315</v>
      </c>
      <c r="J438" t="s">
        <v>103</v>
      </c>
      <c r="K438">
        <v>7</v>
      </c>
    </row>
    <row r="439" spans="1:11" x14ac:dyDescent="0.3">
      <c r="A439">
        <v>438</v>
      </c>
      <c r="B439" t="s">
        <v>566</v>
      </c>
      <c r="C439" t="s">
        <v>562</v>
      </c>
      <c r="D439" t="s">
        <v>6</v>
      </c>
      <c r="E439" s="5">
        <v>44753</v>
      </c>
      <c r="F439" s="5" t="str">
        <f>TEXT(Table1[[#This Row],[Contact Date]],"dddd")</f>
        <v>Monday</v>
      </c>
      <c r="G439" t="s">
        <v>47</v>
      </c>
      <c r="H439" t="s">
        <v>49</v>
      </c>
      <c r="I439" t="s">
        <v>1316</v>
      </c>
      <c r="J439" t="s">
        <v>104</v>
      </c>
      <c r="K439">
        <v>10</v>
      </c>
    </row>
    <row r="440" spans="1:11" x14ac:dyDescent="0.3">
      <c r="A440">
        <v>439</v>
      </c>
      <c r="B440" t="s">
        <v>567</v>
      </c>
      <c r="C440" t="s">
        <v>563</v>
      </c>
      <c r="D440" t="s">
        <v>7</v>
      </c>
      <c r="E440" s="5">
        <v>44762</v>
      </c>
      <c r="F440" s="5" t="str">
        <f>TEXT(Table1[[#This Row],[Contact Date]],"dddd")</f>
        <v>Wednesday</v>
      </c>
      <c r="G440" t="s">
        <v>48</v>
      </c>
      <c r="H440" t="s">
        <v>49</v>
      </c>
      <c r="I440" t="s">
        <v>1317</v>
      </c>
      <c r="J440" t="s">
        <v>105</v>
      </c>
      <c r="K440">
        <v>7</v>
      </c>
    </row>
    <row r="441" spans="1:11" x14ac:dyDescent="0.3">
      <c r="A441">
        <v>440</v>
      </c>
      <c r="B441" t="s">
        <v>568</v>
      </c>
      <c r="C441" t="s">
        <v>564</v>
      </c>
      <c r="D441" t="s">
        <v>8</v>
      </c>
      <c r="E441" s="5">
        <v>44740</v>
      </c>
      <c r="F441" s="5" t="str">
        <f>TEXT(Table1[[#This Row],[Contact Date]],"dddd")</f>
        <v>Tuesday</v>
      </c>
      <c r="G441" t="s">
        <v>48</v>
      </c>
      <c r="H441" t="s">
        <v>49</v>
      </c>
      <c r="I441" t="s">
        <v>1318</v>
      </c>
      <c r="J441" t="s">
        <v>103</v>
      </c>
      <c r="K441">
        <v>7</v>
      </c>
    </row>
    <row r="442" spans="1:11" x14ac:dyDescent="0.3">
      <c r="A442">
        <v>441</v>
      </c>
      <c r="B442" t="s">
        <v>569</v>
      </c>
      <c r="C442" t="s">
        <v>565</v>
      </c>
      <c r="D442" t="s">
        <v>9</v>
      </c>
      <c r="E442" s="5">
        <v>44729</v>
      </c>
      <c r="F442" s="5" t="str">
        <f>TEXT(Table1[[#This Row],[Contact Date]],"dddd")</f>
        <v>Friday</v>
      </c>
      <c r="G442" t="s">
        <v>47</v>
      </c>
      <c r="H442" t="s">
        <v>49</v>
      </c>
      <c r="I442" t="s">
        <v>1319</v>
      </c>
      <c r="J442" t="s">
        <v>104</v>
      </c>
      <c r="K442">
        <v>8</v>
      </c>
    </row>
    <row r="443" spans="1:11" x14ac:dyDescent="0.3">
      <c r="A443">
        <v>442</v>
      </c>
      <c r="B443" t="s">
        <v>570</v>
      </c>
      <c r="C443" t="s">
        <v>566</v>
      </c>
      <c r="D443" t="s">
        <v>10</v>
      </c>
      <c r="E443" s="5">
        <v>44727</v>
      </c>
      <c r="F443" s="5" t="str">
        <f>TEXT(Table1[[#This Row],[Contact Date]],"dddd")</f>
        <v>Wednesday</v>
      </c>
      <c r="G443" t="s">
        <v>48</v>
      </c>
      <c r="H443" t="s">
        <v>49</v>
      </c>
      <c r="I443" t="s">
        <v>1320</v>
      </c>
      <c r="J443" t="s">
        <v>105</v>
      </c>
      <c r="K443">
        <v>7</v>
      </c>
    </row>
    <row r="444" spans="1:11" x14ac:dyDescent="0.3">
      <c r="A444">
        <v>443</v>
      </c>
      <c r="B444" t="s">
        <v>571</v>
      </c>
      <c r="C444" t="s">
        <v>567</v>
      </c>
      <c r="D444" t="s">
        <v>11</v>
      </c>
      <c r="E444" s="5">
        <v>44734</v>
      </c>
      <c r="F444" s="5" t="str">
        <f>TEXT(Table1[[#This Row],[Contact Date]],"dddd")</f>
        <v>Wednesday</v>
      </c>
      <c r="G444" t="s">
        <v>47</v>
      </c>
      <c r="H444" t="s">
        <v>49</v>
      </c>
      <c r="I444" t="s">
        <v>1321</v>
      </c>
      <c r="J444" t="s">
        <v>103</v>
      </c>
      <c r="K444">
        <v>10</v>
      </c>
    </row>
    <row r="445" spans="1:11" x14ac:dyDescent="0.3">
      <c r="A445">
        <v>444</v>
      </c>
      <c r="B445" t="s">
        <v>572</v>
      </c>
      <c r="C445" t="s">
        <v>568</v>
      </c>
      <c r="D445" t="s">
        <v>12</v>
      </c>
      <c r="E445" s="5">
        <v>44744</v>
      </c>
      <c r="F445" s="5" t="str">
        <f>TEXT(Table1[[#This Row],[Contact Date]],"dddd")</f>
        <v>Saturday</v>
      </c>
      <c r="G445" t="s">
        <v>48</v>
      </c>
      <c r="H445" t="s">
        <v>49</v>
      </c>
      <c r="I445" t="s">
        <v>1322</v>
      </c>
      <c r="J445" t="s">
        <v>104</v>
      </c>
      <c r="K445">
        <v>7</v>
      </c>
    </row>
    <row r="446" spans="1:11" x14ac:dyDescent="0.3">
      <c r="A446">
        <v>445</v>
      </c>
      <c r="B446" t="s">
        <v>573</v>
      </c>
      <c r="C446" t="s">
        <v>569</v>
      </c>
      <c r="D446" t="s">
        <v>12</v>
      </c>
      <c r="E446" s="5">
        <v>44737</v>
      </c>
      <c r="F446" s="5" t="str">
        <f>TEXT(Table1[[#This Row],[Contact Date]],"dddd")</f>
        <v>Saturday</v>
      </c>
      <c r="G446" t="s">
        <v>47</v>
      </c>
      <c r="H446" t="s">
        <v>49</v>
      </c>
      <c r="I446" t="s">
        <v>1323</v>
      </c>
      <c r="J446" t="s">
        <v>105</v>
      </c>
      <c r="K446">
        <v>10</v>
      </c>
    </row>
    <row r="447" spans="1:11" x14ac:dyDescent="0.3">
      <c r="A447">
        <v>446</v>
      </c>
      <c r="B447" t="s">
        <v>574</v>
      </c>
      <c r="C447" t="s">
        <v>570</v>
      </c>
      <c r="D447" t="s">
        <v>13</v>
      </c>
      <c r="E447" s="5">
        <v>44752</v>
      </c>
      <c r="F447" s="5" t="str">
        <f>TEXT(Table1[[#This Row],[Contact Date]],"dddd")</f>
        <v>Sunday</v>
      </c>
      <c r="G447" t="s">
        <v>48</v>
      </c>
      <c r="H447" t="s">
        <v>49</v>
      </c>
      <c r="I447" t="s">
        <v>1324</v>
      </c>
      <c r="J447" t="s">
        <v>103</v>
      </c>
      <c r="K447">
        <v>7</v>
      </c>
    </row>
    <row r="448" spans="1:11" x14ac:dyDescent="0.3">
      <c r="A448">
        <v>447</v>
      </c>
      <c r="B448" t="s">
        <v>575</v>
      </c>
      <c r="C448" t="s">
        <v>571</v>
      </c>
      <c r="D448" t="s">
        <v>11</v>
      </c>
      <c r="E448" s="5">
        <v>44736</v>
      </c>
      <c r="F448" s="5" t="str">
        <f>TEXT(Table1[[#This Row],[Contact Date]],"dddd")</f>
        <v>Friday</v>
      </c>
      <c r="G448" t="s">
        <v>50</v>
      </c>
      <c r="H448" t="s">
        <v>49</v>
      </c>
      <c r="I448" t="s">
        <v>1325</v>
      </c>
      <c r="J448" t="s">
        <v>104</v>
      </c>
      <c r="K448">
        <v>9</v>
      </c>
    </row>
    <row r="449" spans="1:11" x14ac:dyDescent="0.3">
      <c r="A449">
        <v>448</v>
      </c>
      <c r="B449" t="s">
        <v>576</v>
      </c>
      <c r="C449" t="s">
        <v>572</v>
      </c>
      <c r="D449" t="s">
        <v>15</v>
      </c>
      <c r="E449" s="5">
        <v>44752</v>
      </c>
      <c r="F449" s="5" t="str">
        <f>TEXT(Table1[[#This Row],[Contact Date]],"dddd")</f>
        <v>Sunday</v>
      </c>
      <c r="G449" t="s">
        <v>47</v>
      </c>
      <c r="H449" t="s">
        <v>49</v>
      </c>
      <c r="I449" t="s">
        <v>1326</v>
      </c>
      <c r="J449" t="s">
        <v>105</v>
      </c>
      <c r="K449">
        <v>7</v>
      </c>
    </row>
    <row r="450" spans="1:11" x14ac:dyDescent="0.3">
      <c r="A450">
        <v>449</v>
      </c>
      <c r="B450" t="s">
        <v>577</v>
      </c>
      <c r="C450" t="s">
        <v>573</v>
      </c>
      <c r="D450" t="s">
        <v>16</v>
      </c>
      <c r="E450" s="5">
        <v>44759</v>
      </c>
      <c r="F450" s="5" t="str">
        <f>TEXT(Table1[[#This Row],[Contact Date]],"dddd")</f>
        <v>Sunday</v>
      </c>
      <c r="G450" t="s">
        <v>48</v>
      </c>
      <c r="H450" t="s">
        <v>49</v>
      </c>
      <c r="I450" t="s">
        <v>1327</v>
      </c>
      <c r="J450" t="s">
        <v>103</v>
      </c>
      <c r="K450">
        <v>8</v>
      </c>
    </row>
    <row r="451" spans="1:11" x14ac:dyDescent="0.3">
      <c r="A451">
        <v>450</v>
      </c>
      <c r="B451" t="s">
        <v>578</v>
      </c>
      <c r="C451" t="s">
        <v>574</v>
      </c>
      <c r="D451" t="s">
        <v>17</v>
      </c>
      <c r="E451" s="5">
        <v>44763</v>
      </c>
      <c r="F451" s="5" t="str">
        <f>TEXT(Table1[[#This Row],[Contact Date]],"dddd")</f>
        <v>Thursday</v>
      </c>
      <c r="G451" t="s">
        <v>48</v>
      </c>
      <c r="H451" t="s">
        <v>49</v>
      </c>
      <c r="I451" t="s">
        <v>1328</v>
      </c>
      <c r="J451" t="s">
        <v>103</v>
      </c>
      <c r="K451">
        <v>10</v>
      </c>
    </row>
    <row r="452" spans="1:11" x14ac:dyDescent="0.3">
      <c r="A452">
        <v>451</v>
      </c>
      <c r="B452" t="s">
        <v>579</v>
      </c>
      <c r="C452" t="s">
        <v>575</v>
      </c>
      <c r="D452" t="s">
        <v>18</v>
      </c>
      <c r="E452" s="5">
        <v>44763</v>
      </c>
      <c r="F452" s="5" t="str">
        <f>TEXT(Table1[[#This Row],[Contact Date]],"dddd")</f>
        <v>Thursday</v>
      </c>
      <c r="G452" t="s">
        <v>47</v>
      </c>
      <c r="H452" t="s">
        <v>51</v>
      </c>
      <c r="I452" t="s">
        <v>1329</v>
      </c>
      <c r="J452" t="s">
        <v>103</v>
      </c>
      <c r="K452">
        <v>9</v>
      </c>
    </row>
    <row r="453" spans="1:11" x14ac:dyDescent="0.3">
      <c r="A453">
        <v>452</v>
      </c>
      <c r="B453" t="s">
        <v>580</v>
      </c>
      <c r="C453" t="s">
        <v>576</v>
      </c>
      <c r="D453" t="s">
        <v>11</v>
      </c>
      <c r="E453" s="5">
        <v>44750</v>
      </c>
      <c r="F453" s="5" t="str">
        <f>TEXT(Table1[[#This Row],[Contact Date]],"dddd")</f>
        <v>Friday</v>
      </c>
      <c r="G453" t="s">
        <v>48</v>
      </c>
      <c r="H453" t="s">
        <v>49</v>
      </c>
      <c r="I453" t="s">
        <v>1330</v>
      </c>
      <c r="J453" t="s">
        <v>104</v>
      </c>
      <c r="K453">
        <v>7</v>
      </c>
    </row>
    <row r="454" spans="1:11" x14ac:dyDescent="0.3">
      <c r="A454">
        <v>453</v>
      </c>
      <c r="B454" t="s">
        <v>581</v>
      </c>
      <c r="C454" t="s">
        <v>577</v>
      </c>
      <c r="D454" t="s">
        <v>20</v>
      </c>
      <c r="E454" s="5">
        <v>44751</v>
      </c>
      <c r="F454" s="5" t="str">
        <f>TEXT(Table1[[#This Row],[Contact Date]],"dddd")</f>
        <v>Saturday</v>
      </c>
      <c r="G454" t="s">
        <v>47</v>
      </c>
      <c r="H454" t="s">
        <v>49</v>
      </c>
      <c r="I454" t="s">
        <v>1331</v>
      </c>
      <c r="J454" t="s">
        <v>105</v>
      </c>
      <c r="K454">
        <v>8</v>
      </c>
    </row>
    <row r="455" spans="1:11" x14ac:dyDescent="0.3">
      <c r="A455">
        <v>454</v>
      </c>
      <c r="B455" t="s">
        <v>582</v>
      </c>
      <c r="C455" t="s">
        <v>578</v>
      </c>
      <c r="D455" t="s">
        <v>16</v>
      </c>
      <c r="E455" s="5">
        <v>44736</v>
      </c>
      <c r="F455" s="5" t="str">
        <f>TEXT(Table1[[#This Row],[Contact Date]],"dddd")</f>
        <v>Friday</v>
      </c>
      <c r="G455" t="s">
        <v>48</v>
      </c>
      <c r="H455" t="s">
        <v>49</v>
      </c>
      <c r="I455" t="s">
        <v>1332</v>
      </c>
      <c r="J455" t="s">
        <v>103</v>
      </c>
      <c r="K455">
        <v>7</v>
      </c>
    </row>
    <row r="456" spans="1:11" x14ac:dyDescent="0.3">
      <c r="A456">
        <v>455</v>
      </c>
      <c r="B456" t="s">
        <v>583</v>
      </c>
      <c r="C456" t="s">
        <v>579</v>
      </c>
      <c r="D456" t="s">
        <v>10</v>
      </c>
      <c r="E456" s="5">
        <v>44737</v>
      </c>
      <c r="F456" s="5" t="str">
        <f>TEXT(Table1[[#This Row],[Contact Date]],"dddd")</f>
        <v>Saturday</v>
      </c>
      <c r="G456" t="s">
        <v>48</v>
      </c>
      <c r="H456" t="s">
        <v>49</v>
      </c>
      <c r="I456" t="s">
        <v>1333</v>
      </c>
      <c r="J456" t="s">
        <v>104</v>
      </c>
      <c r="K456">
        <v>9</v>
      </c>
    </row>
    <row r="457" spans="1:11" x14ac:dyDescent="0.3">
      <c r="A457">
        <v>456</v>
      </c>
      <c r="B457" t="s">
        <v>584</v>
      </c>
      <c r="C457" t="s">
        <v>580</v>
      </c>
      <c r="D457" t="s">
        <v>21</v>
      </c>
      <c r="E457" s="5">
        <v>44744</v>
      </c>
      <c r="F457" s="5" t="str">
        <f>TEXT(Table1[[#This Row],[Contact Date]],"dddd")</f>
        <v>Saturday</v>
      </c>
      <c r="G457" t="s">
        <v>47</v>
      </c>
      <c r="H457" t="s">
        <v>49</v>
      </c>
      <c r="I457" t="s">
        <v>1334</v>
      </c>
      <c r="J457" t="s">
        <v>105</v>
      </c>
      <c r="K457">
        <v>10</v>
      </c>
    </row>
    <row r="458" spans="1:11" x14ac:dyDescent="0.3">
      <c r="A458">
        <v>457</v>
      </c>
      <c r="B458" t="s">
        <v>585</v>
      </c>
      <c r="C458" t="s">
        <v>581</v>
      </c>
      <c r="D458" t="s">
        <v>22</v>
      </c>
      <c r="E458" s="5">
        <v>44735</v>
      </c>
      <c r="F458" s="5" t="str">
        <f>TEXT(Table1[[#This Row],[Contact Date]],"dddd")</f>
        <v>Thursday</v>
      </c>
      <c r="G458" t="s">
        <v>48</v>
      </c>
      <c r="H458" t="s">
        <v>51</v>
      </c>
      <c r="I458" t="s">
        <v>1335</v>
      </c>
      <c r="J458" t="s">
        <v>103</v>
      </c>
      <c r="K458">
        <v>7</v>
      </c>
    </row>
    <row r="459" spans="1:11" x14ac:dyDescent="0.3">
      <c r="A459">
        <v>458</v>
      </c>
      <c r="B459" t="s">
        <v>586</v>
      </c>
      <c r="C459" t="s">
        <v>582</v>
      </c>
      <c r="D459" t="s">
        <v>23</v>
      </c>
      <c r="E459" s="5">
        <v>44751</v>
      </c>
      <c r="F459" s="5" t="str">
        <f>TEXT(Table1[[#This Row],[Contact Date]],"dddd")</f>
        <v>Saturday</v>
      </c>
      <c r="G459" t="s">
        <v>48</v>
      </c>
      <c r="H459" t="s">
        <v>49</v>
      </c>
      <c r="I459" t="s">
        <v>1336</v>
      </c>
      <c r="J459" t="s">
        <v>104</v>
      </c>
      <c r="K459">
        <v>7</v>
      </c>
    </row>
    <row r="460" spans="1:11" x14ac:dyDescent="0.3">
      <c r="A460">
        <v>459</v>
      </c>
      <c r="B460" t="s">
        <v>587</v>
      </c>
      <c r="C460" t="s">
        <v>583</v>
      </c>
      <c r="D460" t="s">
        <v>24</v>
      </c>
      <c r="E460" s="5">
        <v>44726</v>
      </c>
      <c r="F460" s="5" t="str">
        <f>TEXT(Table1[[#This Row],[Contact Date]],"dddd")</f>
        <v>Tuesday</v>
      </c>
      <c r="G460" t="s">
        <v>47</v>
      </c>
      <c r="H460" t="s">
        <v>49</v>
      </c>
      <c r="I460" t="s">
        <v>1337</v>
      </c>
      <c r="J460" t="s">
        <v>105</v>
      </c>
      <c r="K460">
        <v>7</v>
      </c>
    </row>
    <row r="461" spans="1:11" x14ac:dyDescent="0.3">
      <c r="A461">
        <v>460</v>
      </c>
      <c r="B461" t="s">
        <v>588</v>
      </c>
      <c r="C461" t="s">
        <v>584</v>
      </c>
      <c r="D461" t="s">
        <v>25</v>
      </c>
      <c r="E461" s="5">
        <v>44749</v>
      </c>
      <c r="F461" s="5" t="str">
        <f>TEXT(Table1[[#This Row],[Contact Date]],"dddd")</f>
        <v>Thursday</v>
      </c>
      <c r="G461" t="s">
        <v>48</v>
      </c>
      <c r="H461" t="s">
        <v>49</v>
      </c>
      <c r="I461" t="s">
        <v>1338</v>
      </c>
      <c r="J461" t="s">
        <v>103</v>
      </c>
      <c r="K461">
        <v>9</v>
      </c>
    </row>
    <row r="462" spans="1:11" x14ac:dyDescent="0.3">
      <c r="A462">
        <v>461</v>
      </c>
      <c r="B462" t="s">
        <v>589</v>
      </c>
      <c r="C462" t="s">
        <v>585</v>
      </c>
      <c r="D462" t="s">
        <v>26</v>
      </c>
      <c r="E462" s="5">
        <v>44734</v>
      </c>
      <c r="F462" s="5" t="str">
        <f>TEXT(Table1[[#This Row],[Contact Date]],"dddd")</f>
        <v>Wednesday</v>
      </c>
      <c r="G462" t="s">
        <v>47</v>
      </c>
      <c r="H462" t="s">
        <v>49</v>
      </c>
      <c r="I462" t="s">
        <v>1339</v>
      </c>
      <c r="J462" t="s">
        <v>104</v>
      </c>
      <c r="K462">
        <v>10</v>
      </c>
    </row>
    <row r="463" spans="1:11" x14ac:dyDescent="0.3">
      <c r="A463">
        <v>462</v>
      </c>
      <c r="B463" t="s">
        <v>590</v>
      </c>
      <c r="C463" t="s">
        <v>586</v>
      </c>
      <c r="D463" t="s">
        <v>27</v>
      </c>
      <c r="E463" s="5">
        <v>44726</v>
      </c>
      <c r="F463" s="5" t="str">
        <f>TEXT(Table1[[#This Row],[Contact Date]],"dddd")</f>
        <v>Tuesday</v>
      </c>
      <c r="G463" t="s">
        <v>48</v>
      </c>
      <c r="H463" t="s">
        <v>49</v>
      </c>
      <c r="I463" t="s">
        <v>1340</v>
      </c>
      <c r="J463" t="s">
        <v>105</v>
      </c>
      <c r="K463">
        <v>7</v>
      </c>
    </row>
    <row r="464" spans="1:11" x14ac:dyDescent="0.3">
      <c r="A464">
        <v>463</v>
      </c>
      <c r="B464" t="s">
        <v>591</v>
      </c>
      <c r="C464" t="s">
        <v>587</v>
      </c>
      <c r="D464" t="s">
        <v>28</v>
      </c>
      <c r="E464" s="5">
        <v>44743</v>
      </c>
      <c r="F464" s="5" t="str">
        <f>TEXT(Table1[[#This Row],[Contact Date]],"dddd")</f>
        <v>Friday</v>
      </c>
      <c r="G464" t="s">
        <v>47</v>
      </c>
      <c r="H464" t="s">
        <v>49</v>
      </c>
      <c r="I464" t="s">
        <v>1341</v>
      </c>
      <c r="J464" t="s">
        <v>103</v>
      </c>
      <c r="K464">
        <v>7</v>
      </c>
    </row>
    <row r="465" spans="1:11" x14ac:dyDescent="0.3">
      <c r="A465">
        <v>464</v>
      </c>
      <c r="B465" t="s">
        <v>592</v>
      </c>
      <c r="C465" t="s">
        <v>588</v>
      </c>
      <c r="D465" t="s">
        <v>29</v>
      </c>
      <c r="E465" s="5">
        <v>44742</v>
      </c>
      <c r="F465" s="5" t="str">
        <f>TEXT(Table1[[#This Row],[Contact Date]],"dddd")</f>
        <v>Thursday</v>
      </c>
      <c r="G465" t="s">
        <v>48</v>
      </c>
      <c r="H465" t="s">
        <v>49</v>
      </c>
      <c r="I465" t="s">
        <v>1342</v>
      </c>
      <c r="J465" t="s">
        <v>104</v>
      </c>
      <c r="K465">
        <v>8</v>
      </c>
    </row>
    <row r="466" spans="1:11" x14ac:dyDescent="0.3">
      <c r="A466">
        <v>465</v>
      </c>
      <c r="B466" t="s">
        <v>593</v>
      </c>
      <c r="C466" t="s">
        <v>589</v>
      </c>
      <c r="D466" t="s">
        <v>30</v>
      </c>
      <c r="E466" s="5">
        <v>44747</v>
      </c>
      <c r="F466" s="5" t="str">
        <f>TEXT(Table1[[#This Row],[Contact Date]],"dddd")</f>
        <v>Tuesday</v>
      </c>
      <c r="G466" t="s">
        <v>50</v>
      </c>
      <c r="H466" t="s">
        <v>49</v>
      </c>
      <c r="I466" t="s">
        <v>1343</v>
      </c>
      <c r="J466" t="s">
        <v>105</v>
      </c>
      <c r="K466">
        <v>8</v>
      </c>
    </row>
    <row r="467" spans="1:11" x14ac:dyDescent="0.3">
      <c r="A467">
        <v>466</v>
      </c>
      <c r="B467" t="s">
        <v>594</v>
      </c>
      <c r="C467" t="s">
        <v>590</v>
      </c>
      <c r="D467" t="s">
        <v>31</v>
      </c>
      <c r="E467" s="5">
        <v>44764</v>
      </c>
      <c r="F467" s="5" t="str">
        <f>TEXT(Table1[[#This Row],[Contact Date]],"dddd")</f>
        <v>Friday</v>
      </c>
      <c r="G467" t="s">
        <v>47</v>
      </c>
      <c r="H467" t="s">
        <v>49</v>
      </c>
      <c r="I467" t="s">
        <v>1344</v>
      </c>
      <c r="J467" t="s">
        <v>103</v>
      </c>
      <c r="K467">
        <v>10</v>
      </c>
    </row>
    <row r="468" spans="1:11" x14ac:dyDescent="0.3">
      <c r="A468">
        <v>467</v>
      </c>
      <c r="B468" t="s">
        <v>595</v>
      </c>
      <c r="C468" t="s">
        <v>591</v>
      </c>
      <c r="D468" t="s">
        <v>32</v>
      </c>
      <c r="E468" s="5">
        <v>44735</v>
      </c>
      <c r="F468" s="5" t="str">
        <f>TEXT(Table1[[#This Row],[Contact Date]],"dddd")</f>
        <v>Thursday</v>
      </c>
      <c r="G468" t="s">
        <v>48</v>
      </c>
      <c r="H468" t="s">
        <v>49</v>
      </c>
      <c r="I468" t="s">
        <v>1345</v>
      </c>
      <c r="J468" t="s">
        <v>104</v>
      </c>
      <c r="K468">
        <v>9</v>
      </c>
    </row>
    <row r="469" spans="1:11" x14ac:dyDescent="0.3">
      <c r="A469">
        <v>468</v>
      </c>
      <c r="B469" t="s">
        <v>596</v>
      </c>
      <c r="C469" t="s">
        <v>592</v>
      </c>
      <c r="D469" t="s">
        <v>33</v>
      </c>
      <c r="E469" s="5">
        <v>44737</v>
      </c>
      <c r="F469" s="5" t="str">
        <f>TEXT(Table1[[#This Row],[Contact Date]],"dddd")</f>
        <v>Saturday</v>
      </c>
      <c r="G469" t="s">
        <v>48</v>
      </c>
      <c r="H469" t="s">
        <v>49</v>
      </c>
      <c r="I469" t="s">
        <v>1346</v>
      </c>
      <c r="J469" t="s">
        <v>105</v>
      </c>
      <c r="K469">
        <v>9</v>
      </c>
    </row>
    <row r="470" spans="1:11" x14ac:dyDescent="0.3">
      <c r="A470">
        <v>469</v>
      </c>
      <c r="B470" t="s">
        <v>597</v>
      </c>
      <c r="C470" t="s">
        <v>593</v>
      </c>
      <c r="D470" t="s">
        <v>34</v>
      </c>
      <c r="E470" s="5">
        <v>44749</v>
      </c>
      <c r="F470" s="5" t="str">
        <f>TEXT(Table1[[#This Row],[Contact Date]],"dddd")</f>
        <v>Thursday</v>
      </c>
      <c r="G470" t="s">
        <v>47</v>
      </c>
      <c r="H470" t="s">
        <v>49</v>
      </c>
      <c r="I470" t="s">
        <v>1347</v>
      </c>
      <c r="J470" t="s">
        <v>103</v>
      </c>
      <c r="K470">
        <v>7</v>
      </c>
    </row>
    <row r="471" spans="1:11" x14ac:dyDescent="0.3">
      <c r="A471">
        <v>470</v>
      </c>
      <c r="B471" t="s">
        <v>598</v>
      </c>
      <c r="C471" t="s">
        <v>594</v>
      </c>
      <c r="D471" t="s">
        <v>18</v>
      </c>
      <c r="E471" s="5">
        <v>44729</v>
      </c>
      <c r="F471" s="5" t="str">
        <f>TEXT(Table1[[#This Row],[Contact Date]],"dddd")</f>
        <v>Friday</v>
      </c>
      <c r="G471" t="s">
        <v>48</v>
      </c>
      <c r="H471" t="s">
        <v>49</v>
      </c>
      <c r="I471" t="s">
        <v>1348</v>
      </c>
      <c r="J471" t="s">
        <v>104</v>
      </c>
      <c r="K471">
        <v>10</v>
      </c>
    </row>
    <row r="472" spans="1:11" x14ac:dyDescent="0.3">
      <c r="A472">
        <v>471</v>
      </c>
      <c r="B472" t="s">
        <v>599</v>
      </c>
      <c r="C472" t="s">
        <v>595</v>
      </c>
      <c r="D472" t="s">
        <v>25</v>
      </c>
      <c r="E472" s="5">
        <v>44738</v>
      </c>
      <c r="F472" s="5" t="str">
        <f>TEXT(Table1[[#This Row],[Contact Date]],"dddd")</f>
        <v>Sunday</v>
      </c>
      <c r="G472" t="s">
        <v>47</v>
      </c>
      <c r="H472" t="s">
        <v>49</v>
      </c>
      <c r="I472" t="s">
        <v>1349</v>
      </c>
      <c r="J472" t="s">
        <v>105</v>
      </c>
      <c r="K472">
        <v>7</v>
      </c>
    </row>
    <row r="473" spans="1:11" x14ac:dyDescent="0.3">
      <c r="A473">
        <v>472</v>
      </c>
      <c r="B473" t="s">
        <v>600</v>
      </c>
      <c r="C473" t="s">
        <v>596</v>
      </c>
      <c r="D473" t="s">
        <v>30</v>
      </c>
      <c r="E473" s="5">
        <v>44740</v>
      </c>
      <c r="F473" s="5" t="str">
        <f>TEXT(Table1[[#This Row],[Contact Date]],"dddd")</f>
        <v>Tuesday</v>
      </c>
      <c r="G473" t="s">
        <v>48</v>
      </c>
      <c r="H473" t="s">
        <v>49</v>
      </c>
      <c r="I473" t="s">
        <v>1350</v>
      </c>
      <c r="J473" t="s">
        <v>103</v>
      </c>
      <c r="K473">
        <v>7</v>
      </c>
    </row>
    <row r="474" spans="1:11" x14ac:dyDescent="0.3">
      <c r="A474">
        <v>473</v>
      </c>
      <c r="B474" t="s">
        <v>601</v>
      </c>
      <c r="C474" t="s">
        <v>597</v>
      </c>
      <c r="D474" t="s">
        <v>10</v>
      </c>
      <c r="E474" s="5">
        <v>44755</v>
      </c>
      <c r="F474" s="5" t="str">
        <f>TEXT(Table1[[#This Row],[Contact Date]],"dddd")</f>
        <v>Wednesday</v>
      </c>
      <c r="G474" t="s">
        <v>48</v>
      </c>
      <c r="H474" t="s">
        <v>49</v>
      </c>
      <c r="I474" t="s">
        <v>1351</v>
      </c>
      <c r="J474" t="s">
        <v>104</v>
      </c>
      <c r="K474">
        <v>10</v>
      </c>
    </row>
    <row r="475" spans="1:11" x14ac:dyDescent="0.3">
      <c r="A475">
        <v>474</v>
      </c>
      <c r="B475" t="s">
        <v>602</v>
      </c>
      <c r="C475" t="s">
        <v>598</v>
      </c>
      <c r="D475" t="s">
        <v>20</v>
      </c>
      <c r="E475" s="5">
        <v>44755</v>
      </c>
      <c r="F475" s="5" t="str">
        <f>TEXT(Table1[[#This Row],[Contact Date]],"dddd")</f>
        <v>Wednesday</v>
      </c>
      <c r="G475" t="s">
        <v>47</v>
      </c>
      <c r="H475" t="s">
        <v>49</v>
      </c>
      <c r="I475" t="s">
        <v>1352</v>
      </c>
      <c r="J475" t="s">
        <v>105</v>
      </c>
      <c r="K475">
        <v>7</v>
      </c>
    </row>
    <row r="476" spans="1:11" x14ac:dyDescent="0.3">
      <c r="A476">
        <v>475</v>
      </c>
      <c r="B476" t="s">
        <v>603</v>
      </c>
      <c r="C476" t="s">
        <v>599</v>
      </c>
      <c r="D476" t="s">
        <v>32</v>
      </c>
      <c r="E476" s="5">
        <v>44764</v>
      </c>
      <c r="F476" s="5" t="str">
        <f>TEXT(Table1[[#This Row],[Contact Date]],"dddd")</f>
        <v>Friday</v>
      </c>
      <c r="G476" t="s">
        <v>48</v>
      </c>
      <c r="H476" t="s">
        <v>49</v>
      </c>
      <c r="I476" t="s">
        <v>1353</v>
      </c>
      <c r="J476" t="s">
        <v>103</v>
      </c>
      <c r="K476">
        <v>10</v>
      </c>
    </row>
    <row r="477" spans="1:11" x14ac:dyDescent="0.3">
      <c r="A477">
        <v>476</v>
      </c>
      <c r="B477" t="s">
        <v>604</v>
      </c>
      <c r="C477" t="s">
        <v>600</v>
      </c>
      <c r="D477" t="s">
        <v>33</v>
      </c>
      <c r="E477" s="5">
        <v>44735</v>
      </c>
      <c r="F477" s="5" t="str">
        <f>TEXT(Table1[[#This Row],[Contact Date]],"dddd")</f>
        <v>Thursday</v>
      </c>
      <c r="G477" t="s">
        <v>48</v>
      </c>
      <c r="H477" t="s">
        <v>49</v>
      </c>
      <c r="I477" t="s">
        <v>1354</v>
      </c>
      <c r="J477" t="s">
        <v>104</v>
      </c>
      <c r="K477">
        <v>9</v>
      </c>
    </row>
    <row r="478" spans="1:11" x14ac:dyDescent="0.3">
      <c r="A478">
        <v>477</v>
      </c>
      <c r="B478" t="s">
        <v>605</v>
      </c>
      <c r="C478" t="s">
        <v>601</v>
      </c>
      <c r="D478" t="s">
        <v>35</v>
      </c>
      <c r="E478" s="5">
        <v>44734</v>
      </c>
      <c r="F478" s="5" t="str">
        <f>TEXT(Table1[[#This Row],[Contact Date]],"dddd")</f>
        <v>Wednesday</v>
      </c>
      <c r="G478" t="s">
        <v>47</v>
      </c>
      <c r="H478" t="s">
        <v>49</v>
      </c>
      <c r="I478" t="s">
        <v>1355</v>
      </c>
      <c r="J478" t="s">
        <v>105</v>
      </c>
      <c r="K478">
        <v>10</v>
      </c>
    </row>
    <row r="479" spans="1:11" x14ac:dyDescent="0.3">
      <c r="A479">
        <v>478</v>
      </c>
      <c r="B479" t="s">
        <v>606</v>
      </c>
      <c r="C479" t="s">
        <v>602</v>
      </c>
      <c r="D479" t="s">
        <v>36</v>
      </c>
      <c r="E479" s="5">
        <v>44728</v>
      </c>
      <c r="F479" s="5" t="str">
        <f>TEXT(Table1[[#This Row],[Contact Date]],"dddd")</f>
        <v>Thursday</v>
      </c>
      <c r="G479" t="s">
        <v>48</v>
      </c>
      <c r="H479" t="s">
        <v>49</v>
      </c>
      <c r="I479" t="s">
        <v>1356</v>
      </c>
      <c r="J479" t="s">
        <v>103</v>
      </c>
      <c r="K479">
        <v>7</v>
      </c>
    </row>
    <row r="480" spans="1:11" x14ac:dyDescent="0.3">
      <c r="A480">
        <v>479</v>
      </c>
      <c r="B480" t="s">
        <v>607</v>
      </c>
      <c r="C480" t="s">
        <v>603</v>
      </c>
      <c r="D480" t="s">
        <v>37</v>
      </c>
      <c r="E480" s="5">
        <v>44739</v>
      </c>
      <c r="F480" s="5" t="str">
        <f>TEXT(Table1[[#This Row],[Contact Date]],"dddd")</f>
        <v>Monday</v>
      </c>
      <c r="G480" t="s">
        <v>47</v>
      </c>
      <c r="H480" t="s">
        <v>51</v>
      </c>
      <c r="I480" t="s">
        <v>1357</v>
      </c>
      <c r="J480" t="s">
        <v>104</v>
      </c>
      <c r="K480">
        <v>10</v>
      </c>
    </row>
    <row r="481" spans="1:11" x14ac:dyDescent="0.3">
      <c r="A481">
        <v>480</v>
      </c>
      <c r="B481" t="s">
        <v>608</v>
      </c>
      <c r="C481" t="s">
        <v>604</v>
      </c>
      <c r="D481" t="s">
        <v>38</v>
      </c>
      <c r="E481" s="5">
        <v>44765</v>
      </c>
      <c r="F481" s="5" t="str">
        <f>TEXT(Table1[[#This Row],[Contact Date]],"dddd")</f>
        <v>Saturday</v>
      </c>
      <c r="G481" t="s">
        <v>48</v>
      </c>
      <c r="H481" t="s">
        <v>49</v>
      </c>
      <c r="I481" t="s">
        <v>1358</v>
      </c>
      <c r="J481" t="s">
        <v>105</v>
      </c>
      <c r="K481">
        <v>10</v>
      </c>
    </row>
    <row r="482" spans="1:11" x14ac:dyDescent="0.3">
      <c r="A482">
        <v>481</v>
      </c>
      <c r="B482" t="s">
        <v>609</v>
      </c>
      <c r="C482" t="s">
        <v>605</v>
      </c>
      <c r="D482" t="s">
        <v>39</v>
      </c>
      <c r="E482" s="5">
        <v>44740</v>
      </c>
      <c r="F482" s="5" t="str">
        <f>TEXT(Table1[[#This Row],[Contact Date]],"dddd")</f>
        <v>Tuesday</v>
      </c>
      <c r="G482" t="s">
        <v>47</v>
      </c>
      <c r="H482" t="s">
        <v>49</v>
      </c>
      <c r="I482" t="s">
        <v>1359</v>
      </c>
      <c r="J482" t="s">
        <v>103</v>
      </c>
      <c r="K482">
        <v>8</v>
      </c>
    </row>
    <row r="483" spans="1:11" x14ac:dyDescent="0.3">
      <c r="A483">
        <v>482</v>
      </c>
      <c r="B483" t="s">
        <v>610</v>
      </c>
      <c r="C483" t="s">
        <v>606</v>
      </c>
      <c r="D483" t="s">
        <v>40</v>
      </c>
      <c r="E483" s="5">
        <v>44734</v>
      </c>
      <c r="F483" s="5" t="str">
        <f>TEXT(Table1[[#This Row],[Contact Date]],"dddd")</f>
        <v>Wednesday</v>
      </c>
      <c r="G483" t="s">
        <v>48</v>
      </c>
      <c r="H483" t="s">
        <v>49</v>
      </c>
      <c r="I483" t="s">
        <v>1360</v>
      </c>
      <c r="J483" t="s">
        <v>104</v>
      </c>
      <c r="K483">
        <v>10</v>
      </c>
    </row>
    <row r="484" spans="1:11" x14ac:dyDescent="0.3">
      <c r="A484">
        <v>483</v>
      </c>
      <c r="B484" t="s">
        <v>611</v>
      </c>
      <c r="C484" t="s">
        <v>607</v>
      </c>
      <c r="D484" t="s">
        <v>41</v>
      </c>
      <c r="E484" s="5">
        <v>44727</v>
      </c>
      <c r="F484" s="5" t="str">
        <f>TEXT(Table1[[#This Row],[Contact Date]],"dddd")</f>
        <v>Wednesday</v>
      </c>
      <c r="G484" t="s">
        <v>48</v>
      </c>
      <c r="H484" t="s">
        <v>49</v>
      </c>
      <c r="I484" t="s">
        <v>1361</v>
      </c>
      <c r="J484" t="s">
        <v>105</v>
      </c>
      <c r="K484">
        <v>9</v>
      </c>
    </row>
    <row r="485" spans="1:11" x14ac:dyDescent="0.3">
      <c r="A485">
        <v>484</v>
      </c>
      <c r="B485" t="s">
        <v>612</v>
      </c>
      <c r="C485" t="s">
        <v>608</v>
      </c>
      <c r="D485" t="s">
        <v>42</v>
      </c>
      <c r="E485" s="5">
        <v>44737</v>
      </c>
      <c r="F485" s="5" t="str">
        <f>TEXT(Table1[[#This Row],[Contact Date]],"dddd")</f>
        <v>Saturday</v>
      </c>
      <c r="G485" t="s">
        <v>47</v>
      </c>
      <c r="H485" t="s">
        <v>49</v>
      </c>
      <c r="I485" t="s">
        <v>1362</v>
      </c>
      <c r="J485" t="s">
        <v>103</v>
      </c>
      <c r="K485">
        <v>9</v>
      </c>
    </row>
    <row r="486" spans="1:11" x14ac:dyDescent="0.3">
      <c r="A486">
        <v>485</v>
      </c>
      <c r="B486" t="s">
        <v>613</v>
      </c>
      <c r="C486" t="s">
        <v>609</v>
      </c>
      <c r="D486" t="s">
        <v>24</v>
      </c>
      <c r="E486" s="5">
        <v>44747</v>
      </c>
      <c r="F486" s="5" t="str">
        <f>TEXT(Table1[[#This Row],[Contact Date]],"dddd")</f>
        <v>Tuesday</v>
      </c>
      <c r="G486" t="s">
        <v>48</v>
      </c>
      <c r="H486" t="s">
        <v>51</v>
      </c>
      <c r="I486" t="s">
        <v>1363</v>
      </c>
      <c r="J486" t="s">
        <v>104</v>
      </c>
      <c r="K486">
        <v>9</v>
      </c>
    </row>
    <row r="487" spans="1:11" x14ac:dyDescent="0.3">
      <c r="A487">
        <v>486</v>
      </c>
      <c r="B487" t="s">
        <v>614</v>
      </c>
      <c r="C487" t="s">
        <v>610</v>
      </c>
      <c r="D487" t="s">
        <v>25</v>
      </c>
      <c r="E487" s="5">
        <v>44754</v>
      </c>
      <c r="F487" s="5" t="str">
        <f>TEXT(Table1[[#This Row],[Contact Date]],"dddd")</f>
        <v>Tuesday</v>
      </c>
      <c r="G487" t="s">
        <v>47</v>
      </c>
      <c r="H487" t="s">
        <v>49</v>
      </c>
      <c r="I487" t="s">
        <v>1364</v>
      </c>
      <c r="J487" t="s">
        <v>105</v>
      </c>
      <c r="K487">
        <v>10</v>
      </c>
    </row>
    <row r="488" spans="1:11" x14ac:dyDescent="0.3">
      <c r="A488">
        <v>487</v>
      </c>
      <c r="B488" t="s">
        <v>615</v>
      </c>
      <c r="C488" t="s">
        <v>611</v>
      </c>
      <c r="D488" t="s">
        <v>26</v>
      </c>
      <c r="E488" s="5">
        <v>44760</v>
      </c>
      <c r="F488" s="5" t="str">
        <f>TEXT(Table1[[#This Row],[Contact Date]],"dddd")</f>
        <v>Monday</v>
      </c>
      <c r="G488" t="s">
        <v>48</v>
      </c>
      <c r="H488" t="s">
        <v>49</v>
      </c>
      <c r="I488" t="s">
        <v>1365</v>
      </c>
      <c r="J488" t="s">
        <v>103</v>
      </c>
      <c r="K488">
        <v>9</v>
      </c>
    </row>
    <row r="489" spans="1:11" x14ac:dyDescent="0.3">
      <c r="A489">
        <v>488</v>
      </c>
      <c r="B489" t="s">
        <v>616</v>
      </c>
      <c r="C489" t="s">
        <v>612</v>
      </c>
      <c r="D489" t="s">
        <v>27</v>
      </c>
      <c r="E489" s="5">
        <v>44759</v>
      </c>
      <c r="F489" s="5" t="str">
        <f>TEXT(Table1[[#This Row],[Contact Date]],"dddd")</f>
        <v>Sunday</v>
      </c>
      <c r="G489" t="s">
        <v>47</v>
      </c>
      <c r="H489" t="s">
        <v>49</v>
      </c>
      <c r="I489" t="s">
        <v>1366</v>
      </c>
      <c r="J489" t="s">
        <v>104</v>
      </c>
      <c r="K489">
        <v>10</v>
      </c>
    </row>
    <row r="490" spans="1:11" x14ac:dyDescent="0.3">
      <c r="A490">
        <v>489</v>
      </c>
      <c r="B490" t="s">
        <v>617</v>
      </c>
      <c r="C490" t="s">
        <v>613</v>
      </c>
      <c r="D490" t="s">
        <v>28</v>
      </c>
      <c r="E490" s="5">
        <v>44735</v>
      </c>
      <c r="F490" s="5" t="str">
        <f>TEXT(Table1[[#This Row],[Contact Date]],"dddd")</f>
        <v>Thursday</v>
      </c>
      <c r="G490" t="s">
        <v>48</v>
      </c>
      <c r="H490" t="s">
        <v>49</v>
      </c>
      <c r="I490" t="s">
        <v>1367</v>
      </c>
      <c r="J490" t="s">
        <v>105</v>
      </c>
      <c r="K490">
        <v>9</v>
      </c>
    </row>
    <row r="491" spans="1:11" x14ac:dyDescent="0.3">
      <c r="A491">
        <v>490</v>
      </c>
      <c r="B491" t="s">
        <v>618</v>
      </c>
      <c r="C491" t="s">
        <v>614</v>
      </c>
      <c r="D491" t="s">
        <v>29</v>
      </c>
      <c r="E491" s="5">
        <v>44734</v>
      </c>
      <c r="F491" s="5" t="str">
        <f>TEXT(Table1[[#This Row],[Contact Date]],"dddd")</f>
        <v>Wednesday</v>
      </c>
      <c r="G491" t="s">
        <v>50</v>
      </c>
      <c r="H491" t="s">
        <v>49</v>
      </c>
      <c r="I491" t="s">
        <v>1368</v>
      </c>
      <c r="J491" t="s">
        <v>103</v>
      </c>
      <c r="K491">
        <v>8</v>
      </c>
    </row>
    <row r="492" spans="1:11" x14ac:dyDescent="0.3">
      <c r="A492">
        <v>491</v>
      </c>
      <c r="B492" t="s">
        <v>619</v>
      </c>
      <c r="C492" t="s">
        <v>615</v>
      </c>
      <c r="D492" t="s">
        <v>30</v>
      </c>
      <c r="E492" s="5">
        <v>44753</v>
      </c>
      <c r="F492" s="5" t="str">
        <f>TEXT(Table1[[#This Row],[Contact Date]],"dddd")</f>
        <v>Monday</v>
      </c>
      <c r="G492" t="s">
        <v>47</v>
      </c>
      <c r="H492" t="s">
        <v>49</v>
      </c>
      <c r="I492" t="s">
        <v>1369</v>
      </c>
      <c r="J492" t="s">
        <v>104</v>
      </c>
      <c r="K492">
        <v>7</v>
      </c>
    </row>
    <row r="493" spans="1:11" x14ac:dyDescent="0.3">
      <c r="A493">
        <v>492</v>
      </c>
      <c r="B493" t="s">
        <v>620</v>
      </c>
      <c r="C493" t="s">
        <v>616</v>
      </c>
      <c r="D493" t="s">
        <v>31</v>
      </c>
      <c r="E493" s="5">
        <v>44739</v>
      </c>
      <c r="F493" s="5" t="str">
        <f>TEXT(Table1[[#This Row],[Contact Date]],"dddd")</f>
        <v>Monday</v>
      </c>
      <c r="G493" t="s">
        <v>48</v>
      </c>
      <c r="H493" t="s">
        <v>49</v>
      </c>
      <c r="I493" t="s">
        <v>1370</v>
      </c>
      <c r="J493" t="s">
        <v>105</v>
      </c>
      <c r="K493">
        <v>10</v>
      </c>
    </row>
    <row r="494" spans="1:11" x14ac:dyDescent="0.3">
      <c r="A494">
        <v>493</v>
      </c>
      <c r="B494" t="s">
        <v>621</v>
      </c>
      <c r="C494" t="s">
        <v>617</v>
      </c>
      <c r="D494" t="s">
        <v>32</v>
      </c>
      <c r="E494" s="5">
        <v>44740</v>
      </c>
      <c r="F494" s="5" t="str">
        <f>TEXT(Table1[[#This Row],[Contact Date]],"dddd")</f>
        <v>Tuesday</v>
      </c>
      <c r="G494" t="s">
        <v>48</v>
      </c>
      <c r="H494" t="s">
        <v>49</v>
      </c>
      <c r="I494" t="s">
        <v>1371</v>
      </c>
      <c r="J494" t="s">
        <v>103</v>
      </c>
      <c r="K494">
        <v>7</v>
      </c>
    </row>
    <row r="495" spans="1:11" x14ac:dyDescent="0.3">
      <c r="A495">
        <v>494</v>
      </c>
      <c r="B495" t="s">
        <v>622</v>
      </c>
      <c r="C495" t="s">
        <v>618</v>
      </c>
      <c r="D495" t="s">
        <v>33</v>
      </c>
      <c r="E495" s="5">
        <v>44748</v>
      </c>
      <c r="F495" s="5" t="str">
        <f>TEXT(Table1[[#This Row],[Contact Date]],"dddd")</f>
        <v>Wednesday</v>
      </c>
      <c r="G495" t="s">
        <v>47</v>
      </c>
      <c r="H495" t="s">
        <v>49</v>
      </c>
      <c r="I495" t="s">
        <v>1372</v>
      </c>
      <c r="J495" t="s">
        <v>104</v>
      </c>
      <c r="K495">
        <v>8</v>
      </c>
    </row>
    <row r="496" spans="1:11" x14ac:dyDescent="0.3">
      <c r="A496">
        <v>495</v>
      </c>
      <c r="B496" t="s">
        <v>623</v>
      </c>
      <c r="C496" t="s">
        <v>619</v>
      </c>
      <c r="D496" t="s">
        <v>6</v>
      </c>
      <c r="E496" s="5">
        <v>44731</v>
      </c>
      <c r="F496" s="5" t="str">
        <f>TEXT(Table1[[#This Row],[Contact Date]],"dddd")</f>
        <v>Sunday</v>
      </c>
      <c r="G496" t="s">
        <v>48</v>
      </c>
      <c r="H496" t="s">
        <v>49</v>
      </c>
      <c r="I496" t="s">
        <v>1373</v>
      </c>
      <c r="J496" t="s">
        <v>105</v>
      </c>
      <c r="K496">
        <v>9</v>
      </c>
    </row>
    <row r="497" spans="1:11" x14ac:dyDescent="0.3">
      <c r="A497">
        <v>496</v>
      </c>
      <c r="B497" t="s">
        <v>624</v>
      </c>
      <c r="C497" t="s">
        <v>620</v>
      </c>
      <c r="D497" t="s">
        <v>7</v>
      </c>
      <c r="E497" s="5">
        <v>44763</v>
      </c>
      <c r="F497" s="5" t="str">
        <f>TEXT(Table1[[#This Row],[Contact Date]],"dddd")</f>
        <v>Thursday</v>
      </c>
      <c r="G497" t="s">
        <v>47</v>
      </c>
      <c r="H497" t="s">
        <v>49</v>
      </c>
      <c r="I497" t="s">
        <v>1374</v>
      </c>
      <c r="J497" t="s">
        <v>103</v>
      </c>
      <c r="K497">
        <v>9</v>
      </c>
    </row>
    <row r="498" spans="1:11" x14ac:dyDescent="0.3">
      <c r="A498">
        <v>497</v>
      </c>
      <c r="B498" t="s">
        <v>625</v>
      </c>
      <c r="C498" t="s">
        <v>621</v>
      </c>
      <c r="D498" t="s">
        <v>8</v>
      </c>
      <c r="E498" s="5">
        <v>44733</v>
      </c>
      <c r="F498" s="5" t="str">
        <f>TEXT(Table1[[#This Row],[Contact Date]],"dddd")</f>
        <v>Tuesday</v>
      </c>
      <c r="G498" t="s">
        <v>48</v>
      </c>
      <c r="H498" t="s">
        <v>49</v>
      </c>
      <c r="I498" t="s">
        <v>1375</v>
      </c>
      <c r="J498" t="s">
        <v>104</v>
      </c>
      <c r="K498">
        <v>9</v>
      </c>
    </row>
    <row r="499" spans="1:11" x14ac:dyDescent="0.3">
      <c r="A499">
        <v>498</v>
      </c>
      <c r="B499" t="s">
        <v>626</v>
      </c>
      <c r="C499" t="s">
        <v>622</v>
      </c>
      <c r="D499" t="s">
        <v>9</v>
      </c>
      <c r="E499" s="5">
        <v>44746</v>
      </c>
      <c r="F499" s="5" t="str">
        <f>TEXT(Table1[[#This Row],[Contact Date]],"dddd")</f>
        <v>Monday</v>
      </c>
      <c r="G499" t="s">
        <v>48</v>
      </c>
      <c r="H499" t="s">
        <v>49</v>
      </c>
      <c r="I499" t="s">
        <v>1376</v>
      </c>
      <c r="J499" t="s">
        <v>105</v>
      </c>
      <c r="K499">
        <v>9</v>
      </c>
    </row>
    <row r="500" spans="1:11" x14ac:dyDescent="0.3">
      <c r="A500">
        <v>499</v>
      </c>
      <c r="B500" t="s">
        <v>627</v>
      </c>
      <c r="C500" t="s">
        <v>623</v>
      </c>
      <c r="D500" t="s">
        <v>10</v>
      </c>
      <c r="E500" s="5">
        <v>44755</v>
      </c>
      <c r="F500" s="5" t="str">
        <f>TEXT(Table1[[#This Row],[Contact Date]],"dddd")</f>
        <v>Wednesday</v>
      </c>
      <c r="G500" t="s">
        <v>47</v>
      </c>
      <c r="H500" t="s">
        <v>49</v>
      </c>
      <c r="I500" t="s">
        <v>1377</v>
      </c>
      <c r="J500" t="s">
        <v>103</v>
      </c>
      <c r="K500">
        <v>9</v>
      </c>
    </row>
    <row r="501" spans="1:11" x14ac:dyDescent="0.3">
      <c r="A501">
        <v>500</v>
      </c>
      <c r="B501" t="s">
        <v>628</v>
      </c>
      <c r="C501" t="s">
        <v>624</v>
      </c>
      <c r="D501" t="s">
        <v>11</v>
      </c>
      <c r="E501" s="5">
        <v>44787</v>
      </c>
      <c r="F501" s="5" t="str">
        <f>TEXT(Table1[[#This Row],[Contact Date]],"dddd")</f>
        <v>Sunday</v>
      </c>
      <c r="G501" t="s">
        <v>48</v>
      </c>
      <c r="H501" t="s">
        <v>49</v>
      </c>
      <c r="I501" t="s">
        <v>1378</v>
      </c>
      <c r="J501" t="s">
        <v>103</v>
      </c>
      <c r="K501">
        <v>7</v>
      </c>
    </row>
    <row r="502" spans="1:11" x14ac:dyDescent="0.3">
      <c r="A502">
        <v>501</v>
      </c>
      <c r="B502" t="s">
        <v>629</v>
      </c>
      <c r="C502" t="s">
        <v>625</v>
      </c>
      <c r="D502" t="s">
        <v>6</v>
      </c>
      <c r="E502" s="5">
        <v>44799</v>
      </c>
      <c r="F502" s="5" t="str">
        <f>TEXT(Table1[[#This Row],[Contact Date]],"dddd")</f>
        <v>Friday</v>
      </c>
      <c r="G502" t="s">
        <v>47</v>
      </c>
      <c r="H502" t="s">
        <v>49</v>
      </c>
      <c r="I502" t="s">
        <v>1379</v>
      </c>
      <c r="J502" t="s">
        <v>103</v>
      </c>
      <c r="K502">
        <v>9</v>
      </c>
    </row>
    <row r="503" spans="1:11" x14ac:dyDescent="0.3">
      <c r="A503">
        <v>502</v>
      </c>
      <c r="B503" t="s">
        <v>630</v>
      </c>
      <c r="C503" t="s">
        <v>626</v>
      </c>
      <c r="D503" t="s">
        <v>7</v>
      </c>
      <c r="E503" s="5">
        <v>44802</v>
      </c>
      <c r="F503" s="5" t="str">
        <f>TEXT(Table1[[#This Row],[Contact Date]],"dddd")</f>
        <v>Monday</v>
      </c>
      <c r="G503" t="s">
        <v>48</v>
      </c>
      <c r="H503" t="s">
        <v>49</v>
      </c>
      <c r="I503" t="s">
        <v>1380</v>
      </c>
      <c r="J503" t="s">
        <v>104</v>
      </c>
      <c r="K503">
        <v>7</v>
      </c>
    </row>
    <row r="504" spans="1:11" x14ac:dyDescent="0.3">
      <c r="A504">
        <v>503</v>
      </c>
      <c r="B504" t="s">
        <v>631</v>
      </c>
      <c r="C504" t="s">
        <v>627</v>
      </c>
      <c r="D504" t="s">
        <v>8</v>
      </c>
      <c r="E504" s="5">
        <v>44774</v>
      </c>
      <c r="F504" s="5" t="str">
        <f>TEXT(Table1[[#This Row],[Contact Date]],"dddd")</f>
        <v>Monday</v>
      </c>
      <c r="G504" t="s">
        <v>50</v>
      </c>
      <c r="H504" t="s">
        <v>51</v>
      </c>
      <c r="I504" t="s">
        <v>1381</v>
      </c>
      <c r="J504" t="s">
        <v>105</v>
      </c>
      <c r="K504">
        <v>8</v>
      </c>
    </row>
    <row r="505" spans="1:11" x14ac:dyDescent="0.3">
      <c r="A505">
        <v>504</v>
      </c>
      <c r="B505" t="s">
        <v>632</v>
      </c>
      <c r="C505" t="s">
        <v>628</v>
      </c>
      <c r="D505" t="s">
        <v>9</v>
      </c>
      <c r="E505" s="5">
        <v>44800</v>
      </c>
      <c r="F505" s="5" t="str">
        <f>TEXT(Table1[[#This Row],[Contact Date]],"dddd")</f>
        <v>Saturday</v>
      </c>
      <c r="G505" t="s">
        <v>47</v>
      </c>
      <c r="H505" t="s">
        <v>49</v>
      </c>
      <c r="I505" t="s">
        <v>1382</v>
      </c>
      <c r="J505" t="s">
        <v>103</v>
      </c>
      <c r="K505">
        <v>6</v>
      </c>
    </row>
    <row r="506" spans="1:11" x14ac:dyDescent="0.3">
      <c r="A506">
        <v>505</v>
      </c>
      <c r="B506" t="s">
        <v>633</v>
      </c>
      <c r="C506" t="s">
        <v>629</v>
      </c>
      <c r="D506" t="s">
        <v>10</v>
      </c>
      <c r="E506" s="5">
        <v>44797</v>
      </c>
      <c r="F506" s="5" t="str">
        <f>TEXT(Table1[[#This Row],[Contact Date]],"dddd")</f>
        <v>Wednesday</v>
      </c>
      <c r="G506" t="s">
        <v>48</v>
      </c>
      <c r="H506" t="s">
        <v>49</v>
      </c>
      <c r="I506" t="s">
        <v>1383</v>
      </c>
      <c r="J506" t="s">
        <v>104</v>
      </c>
      <c r="K506">
        <v>2</v>
      </c>
    </row>
    <row r="507" spans="1:11" x14ac:dyDescent="0.3">
      <c r="A507">
        <v>506</v>
      </c>
      <c r="B507" t="s">
        <v>634</v>
      </c>
      <c r="C507" t="s">
        <v>630</v>
      </c>
      <c r="D507" t="s">
        <v>11</v>
      </c>
      <c r="E507" s="5">
        <v>44766</v>
      </c>
      <c r="F507" s="5" t="str">
        <f>TEXT(Table1[[#This Row],[Contact Date]],"dddd")</f>
        <v>Sunday</v>
      </c>
      <c r="G507" t="s">
        <v>48</v>
      </c>
      <c r="H507" t="s">
        <v>49</v>
      </c>
      <c r="I507" t="s">
        <v>1384</v>
      </c>
      <c r="J507" t="s">
        <v>105</v>
      </c>
      <c r="K507">
        <v>4</v>
      </c>
    </row>
    <row r="508" spans="1:11" x14ac:dyDescent="0.3">
      <c r="A508">
        <v>507</v>
      </c>
      <c r="B508" t="s">
        <v>635</v>
      </c>
      <c r="C508" t="s">
        <v>631</v>
      </c>
      <c r="D508" t="s">
        <v>12</v>
      </c>
      <c r="E508" s="5">
        <v>44782</v>
      </c>
      <c r="F508" s="5" t="str">
        <f>TEXT(Table1[[#This Row],[Contact Date]],"dddd")</f>
        <v>Tuesday</v>
      </c>
      <c r="G508" t="s">
        <v>47</v>
      </c>
      <c r="H508" t="s">
        <v>49</v>
      </c>
      <c r="I508" t="s">
        <v>1385</v>
      </c>
      <c r="J508" t="s">
        <v>103</v>
      </c>
      <c r="K508">
        <v>1</v>
      </c>
    </row>
    <row r="509" spans="1:11" x14ac:dyDescent="0.3">
      <c r="A509">
        <v>508</v>
      </c>
      <c r="B509" t="s">
        <v>636</v>
      </c>
      <c r="C509" t="s">
        <v>632</v>
      </c>
      <c r="D509" t="s">
        <v>12</v>
      </c>
      <c r="E509" s="5">
        <v>44790</v>
      </c>
      <c r="F509" s="5" t="str">
        <f>TEXT(Table1[[#This Row],[Contact Date]],"dddd")</f>
        <v>Wednesday</v>
      </c>
      <c r="G509" t="s">
        <v>48</v>
      </c>
      <c r="H509" t="s">
        <v>49</v>
      </c>
      <c r="I509" t="s">
        <v>1386</v>
      </c>
      <c r="J509" t="s">
        <v>104</v>
      </c>
      <c r="K509">
        <v>9</v>
      </c>
    </row>
    <row r="510" spans="1:11" x14ac:dyDescent="0.3">
      <c r="A510">
        <v>509</v>
      </c>
      <c r="B510" t="s">
        <v>637</v>
      </c>
      <c r="C510" t="s">
        <v>633</v>
      </c>
      <c r="D510" t="s">
        <v>13</v>
      </c>
      <c r="E510" s="5">
        <v>44770</v>
      </c>
      <c r="F510" s="5" t="str">
        <f>TEXT(Table1[[#This Row],[Contact Date]],"dddd")</f>
        <v>Thursday</v>
      </c>
      <c r="G510" t="s">
        <v>48</v>
      </c>
      <c r="H510" t="s">
        <v>51</v>
      </c>
      <c r="I510" t="s">
        <v>1387</v>
      </c>
      <c r="J510" t="s">
        <v>105</v>
      </c>
      <c r="K510">
        <v>6</v>
      </c>
    </row>
    <row r="511" spans="1:11" x14ac:dyDescent="0.3">
      <c r="A511">
        <v>510</v>
      </c>
      <c r="B511" t="s">
        <v>638</v>
      </c>
      <c r="C511" t="s">
        <v>634</v>
      </c>
      <c r="D511" t="s">
        <v>11</v>
      </c>
      <c r="E511" s="5">
        <v>44759</v>
      </c>
      <c r="F511" s="5" t="str">
        <f>TEXT(Table1[[#This Row],[Contact Date]],"dddd")</f>
        <v>Sunday</v>
      </c>
      <c r="G511" t="s">
        <v>47</v>
      </c>
      <c r="H511" t="s">
        <v>49</v>
      </c>
      <c r="I511" t="s">
        <v>1388</v>
      </c>
      <c r="J511" t="s">
        <v>103</v>
      </c>
      <c r="K511">
        <v>9</v>
      </c>
    </row>
    <row r="512" spans="1:11" x14ac:dyDescent="0.3">
      <c r="A512">
        <v>511</v>
      </c>
      <c r="B512" t="s">
        <v>639</v>
      </c>
      <c r="C512" t="s">
        <v>635</v>
      </c>
      <c r="D512" t="s">
        <v>15</v>
      </c>
      <c r="E512" s="5">
        <v>44776</v>
      </c>
      <c r="F512" s="5" t="str">
        <f>TEXT(Table1[[#This Row],[Contact Date]],"dddd")</f>
        <v>Wednesday</v>
      </c>
      <c r="G512" t="s">
        <v>48</v>
      </c>
      <c r="H512" t="s">
        <v>49</v>
      </c>
      <c r="I512" t="s">
        <v>1389</v>
      </c>
      <c r="J512" t="s">
        <v>104</v>
      </c>
      <c r="K512">
        <v>9</v>
      </c>
    </row>
    <row r="513" spans="1:11" x14ac:dyDescent="0.3">
      <c r="A513">
        <v>512</v>
      </c>
      <c r="B513" t="s">
        <v>640</v>
      </c>
      <c r="C513" t="s">
        <v>636</v>
      </c>
      <c r="D513" t="s">
        <v>16</v>
      </c>
      <c r="E513" s="5">
        <v>44757</v>
      </c>
      <c r="F513" s="5" t="str">
        <f>TEXT(Table1[[#This Row],[Contact Date]],"dddd")</f>
        <v>Friday</v>
      </c>
      <c r="G513" t="s">
        <v>50</v>
      </c>
      <c r="H513" t="s">
        <v>49</v>
      </c>
      <c r="I513" t="s">
        <v>1390</v>
      </c>
      <c r="J513" t="s">
        <v>105</v>
      </c>
      <c r="K513">
        <v>3</v>
      </c>
    </row>
    <row r="514" spans="1:11" x14ac:dyDescent="0.3">
      <c r="A514">
        <v>513</v>
      </c>
      <c r="B514" t="s">
        <v>641</v>
      </c>
      <c r="C514" t="s">
        <v>637</v>
      </c>
      <c r="D514" t="s">
        <v>17</v>
      </c>
      <c r="E514" s="5">
        <v>44771</v>
      </c>
      <c r="F514" s="5" t="str">
        <f>TEXT(Table1[[#This Row],[Contact Date]],"dddd")</f>
        <v>Friday</v>
      </c>
      <c r="G514" t="s">
        <v>47</v>
      </c>
      <c r="H514" t="s">
        <v>49</v>
      </c>
      <c r="I514" t="s">
        <v>1391</v>
      </c>
      <c r="J514" t="s">
        <v>103</v>
      </c>
      <c r="K514">
        <v>2</v>
      </c>
    </row>
    <row r="515" spans="1:11" x14ac:dyDescent="0.3">
      <c r="A515">
        <v>514</v>
      </c>
      <c r="B515" t="s">
        <v>642</v>
      </c>
      <c r="C515" t="s">
        <v>638</v>
      </c>
      <c r="D515" t="s">
        <v>18</v>
      </c>
      <c r="E515" s="5">
        <v>44788</v>
      </c>
      <c r="F515" s="5" t="str">
        <f>TEXT(Table1[[#This Row],[Contact Date]],"dddd")</f>
        <v>Monday</v>
      </c>
      <c r="G515" t="s">
        <v>48</v>
      </c>
      <c r="H515" t="s">
        <v>49</v>
      </c>
      <c r="I515" t="s">
        <v>1392</v>
      </c>
      <c r="J515" t="s">
        <v>104</v>
      </c>
      <c r="K515">
        <v>3</v>
      </c>
    </row>
    <row r="516" spans="1:11" x14ac:dyDescent="0.3">
      <c r="A516">
        <v>515</v>
      </c>
      <c r="B516" t="s">
        <v>643</v>
      </c>
      <c r="C516" t="s">
        <v>639</v>
      </c>
      <c r="D516" t="s">
        <v>11</v>
      </c>
      <c r="E516" s="5">
        <v>44762</v>
      </c>
      <c r="F516" s="5" t="str">
        <f>TEXT(Table1[[#This Row],[Contact Date]],"dddd")</f>
        <v>Wednesday</v>
      </c>
      <c r="G516" t="s">
        <v>50</v>
      </c>
      <c r="H516" t="s">
        <v>51</v>
      </c>
      <c r="I516" t="s">
        <v>1393</v>
      </c>
      <c r="J516" t="s">
        <v>105</v>
      </c>
      <c r="K516">
        <v>10</v>
      </c>
    </row>
    <row r="517" spans="1:11" x14ac:dyDescent="0.3">
      <c r="A517">
        <v>516</v>
      </c>
      <c r="B517" t="s">
        <v>644</v>
      </c>
      <c r="C517" t="s">
        <v>640</v>
      </c>
      <c r="D517" t="s">
        <v>20</v>
      </c>
      <c r="E517" s="5">
        <v>44789</v>
      </c>
      <c r="F517" s="5" t="str">
        <f>TEXT(Table1[[#This Row],[Contact Date]],"dddd")</f>
        <v>Tuesday</v>
      </c>
      <c r="G517" t="s">
        <v>47</v>
      </c>
      <c r="H517" t="s">
        <v>49</v>
      </c>
      <c r="I517" t="s">
        <v>1394</v>
      </c>
      <c r="J517" t="s">
        <v>103</v>
      </c>
      <c r="K517">
        <v>3</v>
      </c>
    </row>
    <row r="518" spans="1:11" x14ac:dyDescent="0.3">
      <c r="A518">
        <v>517</v>
      </c>
      <c r="B518" t="s">
        <v>645</v>
      </c>
      <c r="C518" t="s">
        <v>641</v>
      </c>
      <c r="D518" t="s">
        <v>16</v>
      </c>
      <c r="E518" s="5">
        <v>44761</v>
      </c>
      <c r="F518" s="5" t="str">
        <f>TEXT(Table1[[#This Row],[Contact Date]],"dddd")</f>
        <v>Tuesday</v>
      </c>
      <c r="G518" t="s">
        <v>48</v>
      </c>
      <c r="H518" t="s">
        <v>49</v>
      </c>
      <c r="I518" t="s">
        <v>1395</v>
      </c>
      <c r="J518" t="s">
        <v>104</v>
      </c>
      <c r="K518">
        <v>1</v>
      </c>
    </row>
    <row r="519" spans="1:11" x14ac:dyDescent="0.3">
      <c r="A519">
        <v>518</v>
      </c>
      <c r="B519" t="s">
        <v>646</v>
      </c>
      <c r="C519" t="s">
        <v>642</v>
      </c>
      <c r="D519" t="s">
        <v>10</v>
      </c>
      <c r="E519" s="5">
        <v>44790</v>
      </c>
      <c r="F519" s="5" t="str">
        <f>TEXT(Table1[[#This Row],[Contact Date]],"dddd")</f>
        <v>Wednesday</v>
      </c>
      <c r="G519" t="s">
        <v>50</v>
      </c>
      <c r="H519" t="s">
        <v>49</v>
      </c>
      <c r="I519" t="s">
        <v>1396</v>
      </c>
      <c r="J519" t="s">
        <v>105</v>
      </c>
      <c r="K519">
        <v>5</v>
      </c>
    </row>
    <row r="520" spans="1:11" x14ac:dyDescent="0.3">
      <c r="A520">
        <v>519</v>
      </c>
      <c r="B520" t="s">
        <v>647</v>
      </c>
      <c r="C520" t="s">
        <v>643</v>
      </c>
      <c r="D520" t="s">
        <v>21</v>
      </c>
      <c r="E520" s="5">
        <v>44782</v>
      </c>
      <c r="F520" s="5" t="str">
        <f>TEXT(Table1[[#This Row],[Contact Date]],"dddd")</f>
        <v>Tuesday</v>
      </c>
      <c r="G520" t="s">
        <v>47</v>
      </c>
      <c r="H520" t="s">
        <v>49</v>
      </c>
      <c r="I520" t="s">
        <v>1397</v>
      </c>
      <c r="J520" t="s">
        <v>103</v>
      </c>
      <c r="K520">
        <v>1</v>
      </c>
    </row>
    <row r="521" spans="1:11" x14ac:dyDescent="0.3">
      <c r="A521">
        <v>520</v>
      </c>
      <c r="B521" t="s">
        <v>648</v>
      </c>
      <c r="C521" t="s">
        <v>644</v>
      </c>
      <c r="D521" t="s">
        <v>22</v>
      </c>
      <c r="E521" s="5">
        <v>44802</v>
      </c>
      <c r="F521" s="5" t="str">
        <f>TEXT(Table1[[#This Row],[Contact Date]],"dddd")</f>
        <v>Monday</v>
      </c>
      <c r="G521" t="s">
        <v>48</v>
      </c>
      <c r="H521" t="s">
        <v>49</v>
      </c>
      <c r="I521" t="s">
        <v>1398</v>
      </c>
      <c r="J521" t="s">
        <v>104</v>
      </c>
      <c r="K521">
        <v>5</v>
      </c>
    </row>
    <row r="522" spans="1:11" x14ac:dyDescent="0.3">
      <c r="A522">
        <v>521</v>
      </c>
      <c r="B522" t="s">
        <v>649</v>
      </c>
      <c r="C522" t="s">
        <v>645</v>
      </c>
      <c r="D522" t="s">
        <v>23</v>
      </c>
      <c r="E522" s="5">
        <v>44791</v>
      </c>
      <c r="F522" s="5" t="str">
        <f>TEXT(Table1[[#This Row],[Contact Date]],"dddd")</f>
        <v>Thursday</v>
      </c>
      <c r="G522" t="s">
        <v>48</v>
      </c>
      <c r="H522" t="s">
        <v>51</v>
      </c>
      <c r="I522" t="s">
        <v>1399</v>
      </c>
      <c r="J522" t="s">
        <v>105</v>
      </c>
      <c r="K522">
        <v>5</v>
      </c>
    </row>
    <row r="523" spans="1:11" x14ac:dyDescent="0.3">
      <c r="A523">
        <v>522</v>
      </c>
      <c r="B523" t="s">
        <v>650</v>
      </c>
      <c r="C523" t="s">
        <v>646</v>
      </c>
      <c r="D523" t="s">
        <v>24</v>
      </c>
      <c r="E523" s="5">
        <v>44795</v>
      </c>
      <c r="F523" s="5" t="str">
        <f>TEXT(Table1[[#This Row],[Contact Date]],"dddd")</f>
        <v>Monday</v>
      </c>
      <c r="G523" t="s">
        <v>47</v>
      </c>
      <c r="H523" t="s">
        <v>49</v>
      </c>
      <c r="I523" t="s">
        <v>1400</v>
      </c>
      <c r="J523" t="s">
        <v>103</v>
      </c>
      <c r="K523">
        <v>3</v>
      </c>
    </row>
    <row r="524" spans="1:11" x14ac:dyDescent="0.3">
      <c r="A524">
        <v>523</v>
      </c>
      <c r="B524" t="s">
        <v>651</v>
      </c>
      <c r="C524" t="s">
        <v>647</v>
      </c>
      <c r="D524" t="s">
        <v>25</v>
      </c>
      <c r="E524" s="5">
        <v>44759</v>
      </c>
      <c r="F524" s="5" t="str">
        <f>TEXT(Table1[[#This Row],[Contact Date]],"dddd")</f>
        <v>Sunday</v>
      </c>
      <c r="G524" t="s">
        <v>48</v>
      </c>
      <c r="H524" t="s">
        <v>49</v>
      </c>
      <c r="I524" t="s">
        <v>1401</v>
      </c>
      <c r="J524" t="s">
        <v>104</v>
      </c>
      <c r="K524">
        <v>3</v>
      </c>
    </row>
    <row r="525" spans="1:11" x14ac:dyDescent="0.3">
      <c r="A525">
        <v>524</v>
      </c>
      <c r="B525" t="s">
        <v>652</v>
      </c>
      <c r="C525" t="s">
        <v>648</v>
      </c>
      <c r="D525" t="s">
        <v>26</v>
      </c>
      <c r="E525" s="5">
        <v>44756</v>
      </c>
      <c r="F525" s="5" t="str">
        <f>TEXT(Table1[[#This Row],[Contact Date]],"dddd")</f>
        <v>Thursday</v>
      </c>
      <c r="G525" t="s">
        <v>50</v>
      </c>
      <c r="H525" t="s">
        <v>49</v>
      </c>
      <c r="I525" t="s">
        <v>1402</v>
      </c>
      <c r="J525" t="s">
        <v>105</v>
      </c>
      <c r="K525">
        <v>7</v>
      </c>
    </row>
    <row r="526" spans="1:11" x14ac:dyDescent="0.3">
      <c r="A526">
        <v>525</v>
      </c>
      <c r="B526" t="s">
        <v>653</v>
      </c>
      <c r="C526" t="s">
        <v>649</v>
      </c>
      <c r="D526" t="s">
        <v>27</v>
      </c>
      <c r="E526" s="5">
        <v>44786</v>
      </c>
      <c r="F526" s="5" t="str">
        <f>TEXT(Table1[[#This Row],[Contact Date]],"dddd")</f>
        <v>Saturday</v>
      </c>
      <c r="G526" t="s">
        <v>47</v>
      </c>
      <c r="H526" t="s">
        <v>49</v>
      </c>
      <c r="I526" t="s">
        <v>1403</v>
      </c>
      <c r="J526" t="s">
        <v>103</v>
      </c>
      <c r="K526">
        <v>4</v>
      </c>
    </row>
    <row r="527" spans="1:11" x14ac:dyDescent="0.3">
      <c r="A527">
        <v>526</v>
      </c>
      <c r="B527" t="s">
        <v>654</v>
      </c>
      <c r="C527" t="s">
        <v>650</v>
      </c>
      <c r="D527" t="s">
        <v>28</v>
      </c>
      <c r="E527" s="5">
        <v>44757</v>
      </c>
      <c r="F527" s="5" t="str">
        <f>TEXT(Table1[[#This Row],[Contact Date]],"dddd")</f>
        <v>Friday</v>
      </c>
      <c r="G527" t="s">
        <v>48</v>
      </c>
      <c r="H527" t="s">
        <v>49</v>
      </c>
      <c r="I527" t="s">
        <v>1404</v>
      </c>
      <c r="J527" t="s">
        <v>104</v>
      </c>
      <c r="K527">
        <v>3</v>
      </c>
    </row>
    <row r="528" spans="1:11" x14ac:dyDescent="0.3">
      <c r="A528">
        <v>527</v>
      </c>
      <c r="B528" t="s">
        <v>655</v>
      </c>
      <c r="C528" t="s">
        <v>651</v>
      </c>
      <c r="D528" t="s">
        <v>29</v>
      </c>
      <c r="E528" s="5">
        <v>44787</v>
      </c>
      <c r="F528" s="5" t="str">
        <f>TEXT(Table1[[#This Row],[Contact Date]],"dddd")</f>
        <v>Sunday</v>
      </c>
      <c r="G528" t="s">
        <v>50</v>
      </c>
      <c r="H528" t="s">
        <v>51</v>
      </c>
      <c r="I528" t="s">
        <v>1405</v>
      </c>
      <c r="J528" t="s">
        <v>105</v>
      </c>
      <c r="K528">
        <v>8</v>
      </c>
    </row>
    <row r="529" spans="1:11" x14ac:dyDescent="0.3">
      <c r="A529">
        <v>528</v>
      </c>
      <c r="B529" t="s">
        <v>656</v>
      </c>
      <c r="C529" t="s">
        <v>652</v>
      </c>
      <c r="D529" t="s">
        <v>30</v>
      </c>
      <c r="E529" s="5">
        <v>44763</v>
      </c>
      <c r="F529" s="5" t="str">
        <f>TEXT(Table1[[#This Row],[Contact Date]],"dddd")</f>
        <v>Thursday</v>
      </c>
      <c r="G529" t="s">
        <v>47</v>
      </c>
      <c r="H529" t="s">
        <v>49</v>
      </c>
      <c r="I529" t="s">
        <v>1406</v>
      </c>
      <c r="J529" t="s">
        <v>103</v>
      </c>
      <c r="K529">
        <v>2</v>
      </c>
    </row>
    <row r="530" spans="1:11" x14ac:dyDescent="0.3">
      <c r="A530">
        <v>529</v>
      </c>
      <c r="B530" t="s">
        <v>657</v>
      </c>
      <c r="C530" t="s">
        <v>653</v>
      </c>
      <c r="D530" t="s">
        <v>31</v>
      </c>
      <c r="E530" s="5">
        <v>44799</v>
      </c>
      <c r="F530" s="5" t="str">
        <f>TEXT(Table1[[#This Row],[Contact Date]],"dddd")</f>
        <v>Friday</v>
      </c>
      <c r="G530" t="s">
        <v>48</v>
      </c>
      <c r="H530" t="s">
        <v>49</v>
      </c>
      <c r="I530" t="s">
        <v>1407</v>
      </c>
      <c r="J530" t="s">
        <v>104</v>
      </c>
      <c r="K530">
        <v>9</v>
      </c>
    </row>
    <row r="531" spans="1:11" x14ac:dyDescent="0.3">
      <c r="A531">
        <v>530</v>
      </c>
      <c r="B531" t="s">
        <v>658</v>
      </c>
      <c r="C531" t="s">
        <v>654</v>
      </c>
      <c r="D531" t="s">
        <v>32</v>
      </c>
      <c r="E531" s="5">
        <v>44798</v>
      </c>
      <c r="F531" s="5" t="str">
        <f>TEXT(Table1[[#This Row],[Contact Date]],"dddd")</f>
        <v>Thursday</v>
      </c>
      <c r="G531" t="s">
        <v>50</v>
      </c>
      <c r="H531" t="s">
        <v>49</v>
      </c>
      <c r="I531" t="s">
        <v>1408</v>
      </c>
      <c r="J531" t="s">
        <v>105</v>
      </c>
      <c r="K531">
        <v>6</v>
      </c>
    </row>
    <row r="532" spans="1:11" x14ac:dyDescent="0.3">
      <c r="A532">
        <v>531</v>
      </c>
      <c r="B532" t="s">
        <v>659</v>
      </c>
      <c r="C532" t="s">
        <v>655</v>
      </c>
      <c r="D532" t="s">
        <v>33</v>
      </c>
      <c r="E532" s="5">
        <v>44807</v>
      </c>
      <c r="F532" s="5" t="str">
        <f>TEXT(Table1[[#This Row],[Contact Date]],"dddd")</f>
        <v>Saturday</v>
      </c>
      <c r="G532" t="s">
        <v>47</v>
      </c>
      <c r="H532" t="s">
        <v>49</v>
      </c>
      <c r="I532" t="s">
        <v>1409</v>
      </c>
      <c r="J532" t="s">
        <v>103</v>
      </c>
      <c r="K532">
        <v>7</v>
      </c>
    </row>
    <row r="533" spans="1:11" x14ac:dyDescent="0.3">
      <c r="A533">
        <v>532</v>
      </c>
      <c r="B533" t="s">
        <v>660</v>
      </c>
      <c r="C533" t="s">
        <v>656</v>
      </c>
      <c r="D533" t="s">
        <v>34</v>
      </c>
      <c r="E533" s="5">
        <v>44769</v>
      </c>
      <c r="F533" s="5" t="str">
        <f>TEXT(Table1[[#This Row],[Contact Date]],"dddd")</f>
        <v>Wednesday</v>
      </c>
      <c r="G533" t="s">
        <v>48</v>
      </c>
      <c r="H533" t="s">
        <v>49</v>
      </c>
      <c r="I533" t="s">
        <v>1410</v>
      </c>
      <c r="J533" t="s">
        <v>104</v>
      </c>
      <c r="K533">
        <v>9</v>
      </c>
    </row>
    <row r="534" spans="1:11" x14ac:dyDescent="0.3">
      <c r="A534">
        <v>533</v>
      </c>
      <c r="B534" t="s">
        <v>661</v>
      </c>
      <c r="C534" t="s">
        <v>657</v>
      </c>
      <c r="D534" t="s">
        <v>18</v>
      </c>
      <c r="E534" s="5">
        <v>44779</v>
      </c>
      <c r="F534" s="5" t="str">
        <f>TEXT(Table1[[#This Row],[Contact Date]],"dddd")</f>
        <v>Saturday</v>
      </c>
      <c r="G534" t="s">
        <v>48</v>
      </c>
      <c r="H534" t="s">
        <v>51</v>
      </c>
      <c r="I534" t="s">
        <v>1411</v>
      </c>
      <c r="J534" t="s">
        <v>105</v>
      </c>
      <c r="K534">
        <v>2</v>
      </c>
    </row>
    <row r="535" spans="1:11" x14ac:dyDescent="0.3">
      <c r="A535">
        <v>534</v>
      </c>
      <c r="B535" t="s">
        <v>662</v>
      </c>
      <c r="C535" t="s">
        <v>658</v>
      </c>
      <c r="D535" t="s">
        <v>25</v>
      </c>
      <c r="E535" s="5">
        <v>44769</v>
      </c>
      <c r="F535" s="5" t="str">
        <f>TEXT(Table1[[#This Row],[Contact Date]],"dddd")</f>
        <v>Wednesday</v>
      </c>
      <c r="G535" t="s">
        <v>47</v>
      </c>
      <c r="H535" t="s">
        <v>49</v>
      </c>
      <c r="I535" t="s">
        <v>1412</v>
      </c>
      <c r="J535" t="s">
        <v>103</v>
      </c>
      <c r="K535">
        <v>9</v>
      </c>
    </row>
    <row r="536" spans="1:11" x14ac:dyDescent="0.3">
      <c r="A536">
        <v>535</v>
      </c>
      <c r="B536" t="s">
        <v>663</v>
      </c>
      <c r="C536" t="s">
        <v>659</v>
      </c>
      <c r="D536" t="s">
        <v>30</v>
      </c>
      <c r="E536" s="5">
        <v>44756</v>
      </c>
      <c r="F536" s="5" t="str">
        <f>TEXT(Table1[[#This Row],[Contact Date]],"dddd")</f>
        <v>Thursday</v>
      </c>
      <c r="G536" t="s">
        <v>48</v>
      </c>
      <c r="H536" t="s">
        <v>49</v>
      </c>
      <c r="I536" t="s">
        <v>1413</v>
      </c>
      <c r="J536" t="s">
        <v>104</v>
      </c>
      <c r="K536">
        <v>10</v>
      </c>
    </row>
    <row r="537" spans="1:11" x14ac:dyDescent="0.3">
      <c r="A537">
        <v>536</v>
      </c>
      <c r="B537" t="s">
        <v>664</v>
      </c>
      <c r="C537" t="s">
        <v>660</v>
      </c>
      <c r="D537" t="s">
        <v>10</v>
      </c>
      <c r="E537" s="5">
        <v>44799</v>
      </c>
      <c r="F537" s="5" t="str">
        <f>TEXT(Table1[[#This Row],[Contact Date]],"dddd")</f>
        <v>Friday</v>
      </c>
      <c r="G537" t="s">
        <v>50</v>
      </c>
      <c r="H537" t="s">
        <v>49</v>
      </c>
      <c r="I537" t="s">
        <v>1414</v>
      </c>
      <c r="J537" t="s">
        <v>105</v>
      </c>
      <c r="K537">
        <v>1</v>
      </c>
    </row>
    <row r="538" spans="1:11" x14ac:dyDescent="0.3">
      <c r="A538">
        <v>537</v>
      </c>
      <c r="B538" t="s">
        <v>665</v>
      </c>
      <c r="C538" t="s">
        <v>661</v>
      </c>
      <c r="D538" t="s">
        <v>20</v>
      </c>
      <c r="E538" s="5">
        <v>44807</v>
      </c>
      <c r="F538" s="5" t="str">
        <f>TEXT(Table1[[#This Row],[Contact Date]],"dddd")</f>
        <v>Saturday</v>
      </c>
      <c r="G538" t="s">
        <v>47</v>
      </c>
      <c r="H538" t="s">
        <v>49</v>
      </c>
      <c r="I538" t="s">
        <v>1415</v>
      </c>
      <c r="J538" t="s">
        <v>103</v>
      </c>
      <c r="K538">
        <v>1</v>
      </c>
    </row>
    <row r="539" spans="1:11" x14ac:dyDescent="0.3">
      <c r="A539">
        <v>538</v>
      </c>
      <c r="B539" t="s">
        <v>666</v>
      </c>
      <c r="C539" t="s">
        <v>662</v>
      </c>
      <c r="D539" t="s">
        <v>32</v>
      </c>
      <c r="E539" s="5">
        <v>44769</v>
      </c>
      <c r="F539" s="5" t="str">
        <f>TEXT(Table1[[#This Row],[Contact Date]],"dddd")</f>
        <v>Wednesday</v>
      </c>
      <c r="G539" t="s">
        <v>48</v>
      </c>
      <c r="H539" t="s">
        <v>49</v>
      </c>
      <c r="I539" t="s">
        <v>1416</v>
      </c>
      <c r="J539" t="s">
        <v>104</v>
      </c>
      <c r="K539">
        <v>10</v>
      </c>
    </row>
    <row r="540" spans="1:11" x14ac:dyDescent="0.3">
      <c r="A540">
        <v>539</v>
      </c>
      <c r="B540" t="s">
        <v>667</v>
      </c>
      <c r="C540" t="s">
        <v>663</v>
      </c>
      <c r="D540" t="s">
        <v>33</v>
      </c>
      <c r="E540" s="5">
        <v>44805</v>
      </c>
      <c r="F540" s="5" t="str">
        <f>TEXT(Table1[[#This Row],[Contact Date]],"dddd")</f>
        <v>Thursday</v>
      </c>
      <c r="G540" t="s">
        <v>48</v>
      </c>
      <c r="H540" t="s">
        <v>51</v>
      </c>
      <c r="I540" t="s">
        <v>1417</v>
      </c>
      <c r="J540" t="s">
        <v>105</v>
      </c>
      <c r="K540">
        <v>4</v>
      </c>
    </row>
    <row r="541" spans="1:11" x14ac:dyDescent="0.3">
      <c r="A541">
        <v>540</v>
      </c>
      <c r="B541" t="s">
        <v>668</v>
      </c>
      <c r="C541" t="s">
        <v>664</v>
      </c>
      <c r="D541" t="s">
        <v>35</v>
      </c>
      <c r="E541" s="5">
        <v>44796</v>
      </c>
      <c r="F541" s="5" t="str">
        <f>TEXT(Table1[[#This Row],[Contact Date]],"dddd")</f>
        <v>Tuesday</v>
      </c>
      <c r="G541" t="s">
        <v>47</v>
      </c>
      <c r="H541" t="s">
        <v>49</v>
      </c>
      <c r="I541" t="s">
        <v>1418</v>
      </c>
      <c r="J541" t="s">
        <v>103</v>
      </c>
      <c r="K541">
        <v>7</v>
      </c>
    </row>
    <row r="542" spans="1:11" x14ac:dyDescent="0.3">
      <c r="A542">
        <v>541</v>
      </c>
      <c r="B542" t="s">
        <v>669</v>
      </c>
      <c r="C542" t="s">
        <v>665</v>
      </c>
      <c r="D542" t="s">
        <v>15</v>
      </c>
      <c r="E542" s="5">
        <v>44798</v>
      </c>
      <c r="F542" s="5" t="str">
        <f>TEXT(Table1[[#This Row],[Contact Date]],"dddd")</f>
        <v>Thursday</v>
      </c>
      <c r="G542" t="s">
        <v>48</v>
      </c>
      <c r="H542" t="s">
        <v>49</v>
      </c>
      <c r="I542" t="s">
        <v>1419</v>
      </c>
      <c r="J542" t="s">
        <v>104</v>
      </c>
      <c r="K542">
        <v>3</v>
      </c>
    </row>
    <row r="543" spans="1:11" x14ac:dyDescent="0.3">
      <c r="A543">
        <v>542</v>
      </c>
      <c r="B543" t="s">
        <v>670</v>
      </c>
      <c r="C543" t="s">
        <v>666</v>
      </c>
      <c r="D543" t="s">
        <v>37</v>
      </c>
      <c r="E543" s="5">
        <v>44756</v>
      </c>
      <c r="F543" s="5" t="str">
        <f>TEXT(Table1[[#This Row],[Contact Date]],"dddd")</f>
        <v>Thursday</v>
      </c>
      <c r="G543" t="s">
        <v>50</v>
      </c>
      <c r="H543" t="s">
        <v>49</v>
      </c>
      <c r="I543" t="s">
        <v>1420</v>
      </c>
      <c r="J543" t="s">
        <v>105</v>
      </c>
      <c r="K543">
        <v>6</v>
      </c>
    </row>
    <row r="544" spans="1:11" x14ac:dyDescent="0.3">
      <c r="A544">
        <v>543</v>
      </c>
      <c r="B544" t="s">
        <v>671</v>
      </c>
      <c r="C544" t="s">
        <v>667</v>
      </c>
      <c r="D544" t="s">
        <v>38</v>
      </c>
      <c r="E544" s="5">
        <v>44800</v>
      </c>
      <c r="F544" s="5" t="str">
        <f>TEXT(Table1[[#This Row],[Contact Date]],"dddd")</f>
        <v>Saturday</v>
      </c>
      <c r="G544" t="s">
        <v>47</v>
      </c>
      <c r="H544" t="s">
        <v>49</v>
      </c>
      <c r="I544" t="s">
        <v>1421</v>
      </c>
      <c r="J544" t="s">
        <v>103</v>
      </c>
      <c r="K544">
        <v>6</v>
      </c>
    </row>
    <row r="545" spans="1:11" x14ac:dyDescent="0.3">
      <c r="A545">
        <v>544</v>
      </c>
      <c r="B545" t="s">
        <v>672</v>
      </c>
      <c r="C545" t="s">
        <v>668</v>
      </c>
      <c r="D545" t="s">
        <v>39</v>
      </c>
      <c r="E545" s="5">
        <v>44758</v>
      </c>
      <c r="F545" s="5" t="str">
        <f>TEXT(Table1[[#This Row],[Contact Date]],"dddd")</f>
        <v>Saturday</v>
      </c>
      <c r="G545" t="s">
        <v>48</v>
      </c>
      <c r="H545" t="s">
        <v>49</v>
      </c>
      <c r="I545" t="s">
        <v>1422</v>
      </c>
      <c r="J545" t="s">
        <v>104</v>
      </c>
      <c r="K545">
        <v>5</v>
      </c>
    </row>
    <row r="546" spans="1:11" x14ac:dyDescent="0.3">
      <c r="A546">
        <v>545</v>
      </c>
      <c r="B546" t="s">
        <v>673</v>
      </c>
      <c r="C546" t="s">
        <v>669</v>
      </c>
      <c r="D546" t="s">
        <v>40</v>
      </c>
      <c r="E546" s="5">
        <v>44788</v>
      </c>
      <c r="F546" s="5" t="str">
        <f>TEXT(Table1[[#This Row],[Contact Date]],"dddd")</f>
        <v>Monday</v>
      </c>
      <c r="G546" t="s">
        <v>50</v>
      </c>
      <c r="H546" t="s">
        <v>51</v>
      </c>
      <c r="I546" t="s">
        <v>1423</v>
      </c>
      <c r="J546" t="s">
        <v>105</v>
      </c>
      <c r="K546">
        <v>1</v>
      </c>
    </row>
    <row r="547" spans="1:11" x14ac:dyDescent="0.3">
      <c r="A547">
        <v>546</v>
      </c>
      <c r="B547" t="s">
        <v>674</v>
      </c>
      <c r="C547" t="s">
        <v>670</v>
      </c>
      <c r="D547" t="s">
        <v>41</v>
      </c>
      <c r="E547" s="5">
        <v>44793</v>
      </c>
      <c r="F547" s="5" t="str">
        <f>TEXT(Table1[[#This Row],[Contact Date]],"dddd")</f>
        <v>Saturday</v>
      </c>
      <c r="G547" t="s">
        <v>47</v>
      </c>
      <c r="H547" t="s">
        <v>49</v>
      </c>
      <c r="I547" t="s">
        <v>1424</v>
      </c>
      <c r="J547" t="s">
        <v>103</v>
      </c>
      <c r="K547">
        <v>9</v>
      </c>
    </row>
    <row r="548" spans="1:11" x14ac:dyDescent="0.3">
      <c r="A548">
        <v>547</v>
      </c>
      <c r="B548" t="s">
        <v>675</v>
      </c>
      <c r="C548" t="s">
        <v>671</v>
      </c>
      <c r="D548" t="s">
        <v>42</v>
      </c>
      <c r="E548" s="5">
        <v>44784</v>
      </c>
      <c r="F548" s="5" t="str">
        <f>TEXT(Table1[[#This Row],[Contact Date]],"dddd")</f>
        <v>Thursday</v>
      </c>
      <c r="G548" t="s">
        <v>48</v>
      </c>
      <c r="H548" t="s">
        <v>49</v>
      </c>
      <c r="I548" t="s">
        <v>1425</v>
      </c>
      <c r="J548" t="s">
        <v>104</v>
      </c>
      <c r="K548">
        <v>3</v>
      </c>
    </row>
    <row r="549" spans="1:11" x14ac:dyDescent="0.3">
      <c r="A549">
        <v>548</v>
      </c>
      <c r="B549" t="s">
        <v>676</v>
      </c>
      <c r="C549" t="s">
        <v>672</v>
      </c>
      <c r="D549" t="s">
        <v>43</v>
      </c>
      <c r="E549" s="5">
        <v>44793</v>
      </c>
      <c r="F549" s="5" t="str">
        <f>TEXT(Table1[[#This Row],[Contact Date]],"dddd")</f>
        <v>Saturday</v>
      </c>
      <c r="G549" t="s">
        <v>48</v>
      </c>
      <c r="H549" t="s">
        <v>49</v>
      </c>
      <c r="I549" t="s">
        <v>1426</v>
      </c>
      <c r="J549" t="s">
        <v>105</v>
      </c>
      <c r="K549">
        <v>4</v>
      </c>
    </row>
    <row r="550" spans="1:11" x14ac:dyDescent="0.3">
      <c r="A550">
        <v>549</v>
      </c>
      <c r="B550" t="s">
        <v>677</v>
      </c>
      <c r="C550" t="s">
        <v>673</v>
      </c>
      <c r="D550" t="s">
        <v>44</v>
      </c>
      <c r="E550" s="5">
        <v>44796</v>
      </c>
      <c r="F550" s="5" t="str">
        <f>TEXT(Table1[[#This Row],[Contact Date]],"dddd")</f>
        <v>Tuesday</v>
      </c>
      <c r="G550" t="s">
        <v>47</v>
      </c>
      <c r="H550" t="s">
        <v>49</v>
      </c>
      <c r="I550" t="s">
        <v>1427</v>
      </c>
      <c r="J550" t="s">
        <v>103</v>
      </c>
      <c r="K550">
        <v>8</v>
      </c>
    </row>
    <row r="551" spans="1:11" x14ac:dyDescent="0.3">
      <c r="A551">
        <v>550</v>
      </c>
      <c r="B551" t="s">
        <v>678</v>
      </c>
      <c r="C551" t="s">
        <v>674</v>
      </c>
      <c r="D551" t="s">
        <v>19</v>
      </c>
      <c r="E551" s="5">
        <v>44758</v>
      </c>
      <c r="F551" s="5" t="str">
        <f>TEXT(Table1[[#This Row],[Contact Date]],"dddd")</f>
        <v>Saturday</v>
      </c>
      <c r="G551" t="s">
        <v>48</v>
      </c>
      <c r="H551" t="s">
        <v>49</v>
      </c>
      <c r="I551" t="s">
        <v>1428</v>
      </c>
      <c r="J551" t="s">
        <v>103</v>
      </c>
      <c r="K551">
        <v>6</v>
      </c>
    </row>
    <row r="552" spans="1:11" x14ac:dyDescent="0.3">
      <c r="A552">
        <v>551</v>
      </c>
      <c r="B552" t="s">
        <v>679</v>
      </c>
      <c r="C552" t="s">
        <v>675</v>
      </c>
      <c r="D552" t="s">
        <v>6</v>
      </c>
      <c r="E552" s="5">
        <v>44757</v>
      </c>
      <c r="F552" s="5" t="str">
        <f>TEXT(Table1[[#This Row],[Contact Date]],"dddd")</f>
        <v>Friday</v>
      </c>
      <c r="G552" t="s">
        <v>47</v>
      </c>
      <c r="H552" t="s">
        <v>49</v>
      </c>
      <c r="I552" t="s">
        <v>1429</v>
      </c>
      <c r="J552" t="s">
        <v>103</v>
      </c>
      <c r="K552">
        <v>9</v>
      </c>
    </row>
    <row r="553" spans="1:11" x14ac:dyDescent="0.3">
      <c r="A553">
        <v>552</v>
      </c>
      <c r="B553" t="s">
        <v>680</v>
      </c>
      <c r="C553" t="s">
        <v>676</v>
      </c>
      <c r="D553" t="s">
        <v>7</v>
      </c>
      <c r="E553" s="5">
        <v>44758</v>
      </c>
      <c r="F553" s="5" t="str">
        <f>TEXT(Table1[[#This Row],[Contact Date]],"dddd")</f>
        <v>Saturday</v>
      </c>
      <c r="G553" t="s">
        <v>48</v>
      </c>
      <c r="H553" t="s">
        <v>49</v>
      </c>
      <c r="I553" t="s">
        <v>1430</v>
      </c>
      <c r="J553" t="s">
        <v>104</v>
      </c>
      <c r="K553">
        <v>7</v>
      </c>
    </row>
    <row r="554" spans="1:11" x14ac:dyDescent="0.3">
      <c r="A554">
        <v>553</v>
      </c>
      <c r="B554" t="s">
        <v>681</v>
      </c>
      <c r="C554" t="s">
        <v>677</v>
      </c>
      <c r="D554" t="s">
        <v>8</v>
      </c>
      <c r="E554" s="5">
        <v>44800</v>
      </c>
      <c r="F554" s="5" t="str">
        <f>TEXT(Table1[[#This Row],[Contact Date]],"dddd")</f>
        <v>Saturday</v>
      </c>
      <c r="G554" t="s">
        <v>50</v>
      </c>
      <c r="H554" t="s">
        <v>51</v>
      </c>
      <c r="I554" t="s">
        <v>1431</v>
      </c>
      <c r="J554" t="s">
        <v>105</v>
      </c>
      <c r="K554">
        <v>8</v>
      </c>
    </row>
    <row r="555" spans="1:11" x14ac:dyDescent="0.3">
      <c r="A555">
        <v>554</v>
      </c>
      <c r="B555" t="s">
        <v>682</v>
      </c>
      <c r="C555" t="s">
        <v>678</v>
      </c>
      <c r="D555" t="s">
        <v>9</v>
      </c>
      <c r="E555" s="5">
        <v>44780</v>
      </c>
      <c r="F555" s="5" t="str">
        <f>TEXT(Table1[[#This Row],[Contact Date]],"dddd")</f>
        <v>Sunday</v>
      </c>
      <c r="G555" t="s">
        <v>47</v>
      </c>
      <c r="H555" t="s">
        <v>49</v>
      </c>
      <c r="I555" t="s">
        <v>1432</v>
      </c>
      <c r="J555" t="s">
        <v>103</v>
      </c>
      <c r="K555">
        <v>6</v>
      </c>
    </row>
    <row r="556" spans="1:11" x14ac:dyDescent="0.3">
      <c r="A556">
        <v>555</v>
      </c>
      <c r="B556" t="s">
        <v>683</v>
      </c>
      <c r="C556" t="s">
        <v>679</v>
      </c>
      <c r="D556" t="s">
        <v>10</v>
      </c>
      <c r="E556" s="5">
        <v>44807</v>
      </c>
      <c r="F556" s="5" t="str">
        <f>TEXT(Table1[[#This Row],[Contact Date]],"dddd")</f>
        <v>Saturday</v>
      </c>
      <c r="G556" t="s">
        <v>48</v>
      </c>
      <c r="H556" t="s">
        <v>49</v>
      </c>
      <c r="I556" t="s">
        <v>1433</v>
      </c>
      <c r="J556" t="s">
        <v>104</v>
      </c>
      <c r="K556">
        <v>2</v>
      </c>
    </row>
    <row r="557" spans="1:11" x14ac:dyDescent="0.3">
      <c r="A557">
        <v>556</v>
      </c>
      <c r="B557" t="s">
        <v>684</v>
      </c>
      <c r="C557" t="s">
        <v>680</v>
      </c>
      <c r="D557" t="s">
        <v>11</v>
      </c>
      <c r="E557" s="5">
        <v>44798</v>
      </c>
      <c r="F557" s="5" t="str">
        <f>TEXT(Table1[[#This Row],[Contact Date]],"dddd")</f>
        <v>Thursday</v>
      </c>
      <c r="G557" t="s">
        <v>48</v>
      </c>
      <c r="H557" t="s">
        <v>49</v>
      </c>
      <c r="I557" t="s">
        <v>1434</v>
      </c>
      <c r="J557" t="s">
        <v>105</v>
      </c>
      <c r="K557">
        <v>4</v>
      </c>
    </row>
    <row r="558" spans="1:11" x14ac:dyDescent="0.3">
      <c r="A558">
        <v>557</v>
      </c>
      <c r="B558" t="s">
        <v>685</v>
      </c>
      <c r="C558" t="s">
        <v>681</v>
      </c>
      <c r="D558" t="s">
        <v>12</v>
      </c>
      <c r="E558" s="5">
        <v>44810</v>
      </c>
      <c r="F558" s="5" t="str">
        <f>TEXT(Table1[[#This Row],[Contact Date]],"dddd")</f>
        <v>Tuesday</v>
      </c>
      <c r="G558" t="s">
        <v>47</v>
      </c>
      <c r="H558" t="s">
        <v>49</v>
      </c>
      <c r="I558" t="s">
        <v>1435</v>
      </c>
      <c r="J558" t="s">
        <v>103</v>
      </c>
      <c r="K558">
        <v>1</v>
      </c>
    </row>
    <row r="559" spans="1:11" x14ac:dyDescent="0.3">
      <c r="A559">
        <v>558</v>
      </c>
      <c r="B559" t="s">
        <v>686</v>
      </c>
      <c r="C559" t="s">
        <v>682</v>
      </c>
      <c r="D559" t="s">
        <v>12</v>
      </c>
      <c r="E559" s="5">
        <v>44764</v>
      </c>
      <c r="F559" s="5" t="str">
        <f>TEXT(Table1[[#This Row],[Contact Date]],"dddd")</f>
        <v>Friday</v>
      </c>
      <c r="G559" t="s">
        <v>48</v>
      </c>
      <c r="H559" t="s">
        <v>49</v>
      </c>
      <c r="I559" t="s">
        <v>1436</v>
      </c>
      <c r="J559" t="s">
        <v>104</v>
      </c>
      <c r="K559">
        <v>9</v>
      </c>
    </row>
    <row r="560" spans="1:11" x14ac:dyDescent="0.3">
      <c r="A560">
        <v>559</v>
      </c>
      <c r="B560" t="s">
        <v>687</v>
      </c>
      <c r="C560" t="s">
        <v>683</v>
      </c>
      <c r="D560" t="s">
        <v>13</v>
      </c>
      <c r="E560" s="5">
        <v>44766</v>
      </c>
      <c r="F560" s="5" t="str">
        <f>TEXT(Table1[[#This Row],[Contact Date]],"dddd")</f>
        <v>Sunday</v>
      </c>
      <c r="G560" t="s">
        <v>47</v>
      </c>
      <c r="H560" t="s">
        <v>51</v>
      </c>
      <c r="I560" t="s">
        <v>1437</v>
      </c>
      <c r="J560" t="s">
        <v>105</v>
      </c>
      <c r="K560">
        <v>6</v>
      </c>
    </row>
    <row r="561" spans="1:11" x14ac:dyDescent="0.3">
      <c r="A561">
        <v>560</v>
      </c>
      <c r="B561" t="s">
        <v>688</v>
      </c>
      <c r="C561" t="s">
        <v>684</v>
      </c>
      <c r="D561" t="s">
        <v>14</v>
      </c>
      <c r="E561" s="5">
        <v>44794</v>
      </c>
      <c r="F561" s="5" t="str">
        <f>TEXT(Table1[[#This Row],[Contact Date]],"dddd")</f>
        <v>Sunday</v>
      </c>
      <c r="G561" t="s">
        <v>48</v>
      </c>
      <c r="H561" t="s">
        <v>49</v>
      </c>
      <c r="I561" t="s">
        <v>1438</v>
      </c>
      <c r="J561" t="s">
        <v>103</v>
      </c>
      <c r="K561">
        <v>9</v>
      </c>
    </row>
    <row r="562" spans="1:11" x14ac:dyDescent="0.3">
      <c r="A562">
        <v>561</v>
      </c>
      <c r="B562" t="s">
        <v>689</v>
      </c>
      <c r="C562" t="s">
        <v>685</v>
      </c>
      <c r="D562" t="s">
        <v>15</v>
      </c>
      <c r="E562" s="5">
        <v>44800</v>
      </c>
      <c r="F562" s="5" t="str">
        <f>TEXT(Table1[[#This Row],[Contact Date]],"dddd")</f>
        <v>Saturday</v>
      </c>
      <c r="G562" t="s">
        <v>48</v>
      </c>
      <c r="H562" t="s">
        <v>49</v>
      </c>
      <c r="I562" t="s">
        <v>1439</v>
      </c>
      <c r="J562" t="s">
        <v>104</v>
      </c>
      <c r="K562">
        <v>9</v>
      </c>
    </row>
    <row r="563" spans="1:11" x14ac:dyDescent="0.3">
      <c r="A563">
        <v>562</v>
      </c>
      <c r="B563" t="s">
        <v>690</v>
      </c>
      <c r="C563" t="s">
        <v>686</v>
      </c>
      <c r="D563" t="s">
        <v>16</v>
      </c>
      <c r="E563" s="5">
        <v>44792</v>
      </c>
      <c r="F563" s="5" t="str">
        <f>TEXT(Table1[[#This Row],[Contact Date]],"dddd")</f>
        <v>Friday</v>
      </c>
      <c r="G563" t="s">
        <v>47</v>
      </c>
      <c r="H563" t="s">
        <v>49</v>
      </c>
      <c r="I563" t="s">
        <v>1440</v>
      </c>
      <c r="J563" t="s">
        <v>105</v>
      </c>
      <c r="K563">
        <v>3</v>
      </c>
    </row>
    <row r="564" spans="1:11" x14ac:dyDescent="0.3">
      <c r="A564">
        <v>563</v>
      </c>
      <c r="B564" t="s">
        <v>691</v>
      </c>
      <c r="C564" t="s">
        <v>687</v>
      </c>
      <c r="D564" t="s">
        <v>17</v>
      </c>
      <c r="E564" s="5">
        <v>44809</v>
      </c>
      <c r="F564" s="5" t="str">
        <f>TEXT(Table1[[#This Row],[Contact Date]],"dddd")</f>
        <v>Monday</v>
      </c>
      <c r="G564" t="s">
        <v>48</v>
      </c>
      <c r="H564" t="s">
        <v>49</v>
      </c>
      <c r="I564" t="s">
        <v>1441</v>
      </c>
      <c r="J564" t="s">
        <v>103</v>
      </c>
      <c r="K564">
        <v>2</v>
      </c>
    </row>
    <row r="565" spans="1:11" x14ac:dyDescent="0.3">
      <c r="A565">
        <v>564</v>
      </c>
      <c r="B565" t="s">
        <v>692</v>
      </c>
      <c r="C565" t="s">
        <v>688</v>
      </c>
      <c r="D565" t="s">
        <v>18</v>
      </c>
      <c r="E565" s="5">
        <v>44789</v>
      </c>
      <c r="F565" s="5" t="str">
        <f>TEXT(Table1[[#This Row],[Contact Date]],"dddd")</f>
        <v>Tuesday</v>
      </c>
      <c r="G565" t="s">
        <v>48</v>
      </c>
      <c r="H565" t="s">
        <v>49</v>
      </c>
      <c r="I565" t="s">
        <v>1442</v>
      </c>
      <c r="J565" t="s">
        <v>104</v>
      </c>
      <c r="K565">
        <v>3</v>
      </c>
    </row>
    <row r="566" spans="1:11" x14ac:dyDescent="0.3">
      <c r="A566">
        <v>565</v>
      </c>
      <c r="B566" t="s">
        <v>693</v>
      </c>
      <c r="C566" t="s">
        <v>689</v>
      </c>
      <c r="D566" t="s">
        <v>19</v>
      </c>
      <c r="E566" s="5">
        <v>44757</v>
      </c>
      <c r="F566" s="5" t="str">
        <f>TEXT(Table1[[#This Row],[Contact Date]],"dddd")</f>
        <v>Friday</v>
      </c>
      <c r="G566" t="s">
        <v>47</v>
      </c>
      <c r="H566" t="s">
        <v>51</v>
      </c>
      <c r="I566" t="s">
        <v>1443</v>
      </c>
      <c r="J566" t="s">
        <v>105</v>
      </c>
      <c r="K566">
        <v>10</v>
      </c>
    </row>
    <row r="567" spans="1:11" x14ac:dyDescent="0.3">
      <c r="A567">
        <v>566</v>
      </c>
      <c r="B567" t="s">
        <v>694</v>
      </c>
      <c r="C567" t="s">
        <v>690</v>
      </c>
      <c r="D567" t="s">
        <v>6</v>
      </c>
      <c r="E567" s="5">
        <v>44790</v>
      </c>
      <c r="F567" s="5" t="str">
        <f>TEXT(Table1[[#This Row],[Contact Date]],"dddd")</f>
        <v>Wednesday</v>
      </c>
      <c r="G567" t="s">
        <v>48</v>
      </c>
      <c r="H567" t="s">
        <v>49</v>
      </c>
      <c r="I567" t="s">
        <v>1444</v>
      </c>
      <c r="J567" t="s">
        <v>103</v>
      </c>
      <c r="K567">
        <v>3</v>
      </c>
    </row>
    <row r="568" spans="1:11" x14ac:dyDescent="0.3">
      <c r="A568">
        <v>567</v>
      </c>
      <c r="B568" t="s">
        <v>695</v>
      </c>
      <c r="C568" t="s">
        <v>691</v>
      </c>
      <c r="D568" t="s">
        <v>7</v>
      </c>
      <c r="E568" s="5">
        <v>44808</v>
      </c>
      <c r="F568" s="5" t="str">
        <f>TEXT(Table1[[#This Row],[Contact Date]],"dddd")</f>
        <v>Sunday</v>
      </c>
      <c r="G568" t="s">
        <v>47</v>
      </c>
      <c r="H568" t="s">
        <v>49</v>
      </c>
      <c r="I568" t="s">
        <v>1445</v>
      </c>
      <c r="J568" t="s">
        <v>104</v>
      </c>
      <c r="K568">
        <v>1</v>
      </c>
    </row>
    <row r="569" spans="1:11" x14ac:dyDescent="0.3">
      <c r="A569">
        <v>568</v>
      </c>
      <c r="B569" t="s">
        <v>696</v>
      </c>
      <c r="C569" t="s">
        <v>692</v>
      </c>
      <c r="D569" t="s">
        <v>8</v>
      </c>
      <c r="E569" s="5">
        <v>44801</v>
      </c>
      <c r="F569" s="5" t="str">
        <f>TEXT(Table1[[#This Row],[Contact Date]],"dddd")</f>
        <v>Sunday</v>
      </c>
      <c r="G569" t="s">
        <v>48</v>
      </c>
      <c r="H569" t="s">
        <v>49</v>
      </c>
      <c r="I569" t="s">
        <v>1446</v>
      </c>
      <c r="J569" t="s">
        <v>105</v>
      </c>
      <c r="K569">
        <v>5</v>
      </c>
    </row>
    <row r="570" spans="1:11" x14ac:dyDescent="0.3">
      <c r="A570">
        <v>569</v>
      </c>
      <c r="B570" t="s">
        <v>697</v>
      </c>
      <c r="C570" t="s">
        <v>693</v>
      </c>
      <c r="D570" t="s">
        <v>9</v>
      </c>
      <c r="E570" s="5">
        <v>44769</v>
      </c>
      <c r="F570" s="5" t="str">
        <f>TEXT(Table1[[#This Row],[Contact Date]],"dddd")</f>
        <v>Wednesday</v>
      </c>
      <c r="G570" t="s">
        <v>47</v>
      </c>
      <c r="H570" t="s">
        <v>49</v>
      </c>
      <c r="I570" t="s">
        <v>1447</v>
      </c>
      <c r="J570" t="s">
        <v>103</v>
      </c>
      <c r="K570">
        <v>1</v>
      </c>
    </row>
    <row r="571" spans="1:11" x14ac:dyDescent="0.3">
      <c r="A571">
        <v>570</v>
      </c>
      <c r="B571" t="s">
        <v>698</v>
      </c>
      <c r="C571" t="s">
        <v>694</v>
      </c>
      <c r="D571" t="s">
        <v>10</v>
      </c>
      <c r="E571" s="5">
        <v>44757</v>
      </c>
      <c r="F571" s="5" t="str">
        <f>TEXT(Table1[[#This Row],[Contact Date]],"dddd")</f>
        <v>Friday</v>
      </c>
      <c r="G571" t="s">
        <v>48</v>
      </c>
      <c r="H571" t="s">
        <v>49</v>
      </c>
      <c r="I571" t="s">
        <v>1448</v>
      </c>
      <c r="J571" t="s">
        <v>104</v>
      </c>
      <c r="K571">
        <v>5</v>
      </c>
    </row>
    <row r="572" spans="1:11" x14ac:dyDescent="0.3">
      <c r="A572">
        <v>571</v>
      </c>
      <c r="B572" t="s">
        <v>699</v>
      </c>
      <c r="C572" t="s">
        <v>695</v>
      </c>
      <c r="D572" t="s">
        <v>11</v>
      </c>
      <c r="E572" s="5">
        <v>44759</v>
      </c>
      <c r="F572" s="5" t="str">
        <f>TEXT(Table1[[#This Row],[Contact Date]],"dddd")</f>
        <v>Sunday</v>
      </c>
      <c r="G572" t="s">
        <v>50</v>
      </c>
      <c r="H572" t="s">
        <v>51</v>
      </c>
      <c r="I572" t="s">
        <v>1449</v>
      </c>
      <c r="J572" t="s">
        <v>105</v>
      </c>
      <c r="K572">
        <v>5</v>
      </c>
    </row>
    <row r="573" spans="1:11" x14ac:dyDescent="0.3">
      <c r="A573">
        <v>572</v>
      </c>
      <c r="B573" t="s">
        <v>700</v>
      </c>
      <c r="C573" t="s">
        <v>696</v>
      </c>
      <c r="D573" t="s">
        <v>12</v>
      </c>
      <c r="E573" s="5">
        <v>44805</v>
      </c>
      <c r="F573" s="5" t="str">
        <f>TEXT(Table1[[#This Row],[Contact Date]],"dddd")</f>
        <v>Thursday</v>
      </c>
      <c r="G573" t="s">
        <v>47</v>
      </c>
      <c r="H573" t="s">
        <v>49</v>
      </c>
      <c r="I573" t="s">
        <v>1450</v>
      </c>
      <c r="J573" t="s">
        <v>103</v>
      </c>
      <c r="K573">
        <v>3</v>
      </c>
    </row>
    <row r="574" spans="1:11" x14ac:dyDescent="0.3">
      <c r="A574">
        <v>573</v>
      </c>
      <c r="B574" t="s">
        <v>701</v>
      </c>
      <c r="C574" t="s">
        <v>697</v>
      </c>
      <c r="D574" t="s">
        <v>12</v>
      </c>
      <c r="E574" s="5">
        <v>44760</v>
      </c>
      <c r="F574" s="5" t="str">
        <f>TEXT(Table1[[#This Row],[Contact Date]],"dddd")</f>
        <v>Monday</v>
      </c>
      <c r="G574" t="s">
        <v>48</v>
      </c>
      <c r="H574" t="s">
        <v>49</v>
      </c>
      <c r="I574" t="s">
        <v>1451</v>
      </c>
      <c r="J574" t="s">
        <v>104</v>
      </c>
      <c r="K574">
        <v>3</v>
      </c>
    </row>
    <row r="575" spans="1:11" x14ac:dyDescent="0.3">
      <c r="A575">
        <v>574</v>
      </c>
      <c r="B575" t="s">
        <v>702</v>
      </c>
      <c r="C575" t="s">
        <v>698</v>
      </c>
      <c r="D575" t="s">
        <v>13</v>
      </c>
      <c r="E575" s="5">
        <v>44791</v>
      </c>
      <c r="F575" s="5" t="str">
        <f>TEXT(Table1[[#This Row],[Contact Date]],"dddd")</f>
        <v>Thursday</v>
      </c>
      <c r="G575" t="s">
        <v>48</v>
      </c>
      <c r="H575" t="s">
        <v>49</v>
      </c>
      <c r="I575" t="s">
        <v>1452</v>
      </c>
      <c r="J575" t="s">
        <v>105</v>
      </c>
      <c r="K575">
        <v>7</v>
      </c>
    </row>
    <row r="576" spans="1:11" x14ac:dyDescent="0.3">
      <c r="A576">
        <v>575</v>
      </c>
      <c r="B576" t="s">
        <v>703</v>
      </c>
      <c r="C576" t="s">
        <v>699</v>
      </c>
      <c r="D576" t="s">
        <v>11</v>
      </c>
      <c r="E576" s="5">
        <v>44768</v>
      </c>
      <c r="F576" s="5" t="str">
        <f>TEXT(Table1[[#This Row],[Contact Date]],"dddd")</f>
        <v>Tuesday</v>
      </c>
      <c r="G576" t="s">
        <v>47</v>
      </c>
      <c r="H576" t="s">
        <v>49</v>
      </c>
      <c r="I576" t="s">
        <v>1453</v>
      </c>
      <c r="J576" t="s">
        <v>103</v>
      </c>
      <c r="K576">
        <v>4</v>
      </c>
    </row>
    <row r="577" spans="1:11" x14ac:dyDescent="0.3">
      <c r="A577">
        <v>576</v>
      </c>
      <c r="B577" t="s">
        <v>704</v>
      </c>
      <c r="C577" t="s">
        <v>700</v>
      </c>
      <c r="D577" t="s">
        <v>15</v>
      </c>
      <c r="E577" s="5">
        <v>44759</v>
      </c>
      <c r="F577" s="5" t="str">
        <f>TEXT(Table1[[#This Row],[Contact Date]],"dddd")</f>
        <v>Sunday</v>
      </c>
      <c r="G577" t="s">
        <v>48</v>
      </c>
      <c r="H577" t="s">
        <v>49</v>
      </c>
      <c r="I577" t="s">
        <v>1454</v>
      </c>
      <c r="J577" t="s">
        <v>104</v>
      </c>
      <c r="K577">
        <v>3</v>
      </c>
    </row>
    <row r="578" spans="1:11" x14ac:dyDescent="0.3">
      <c r="A578">
        <v>577</v>
      </c>
      <c r="B578" t="s">
        <v>705</v>
      </c>
      <c r="C578" t="s">
        <v>701</v>
      </c>
      <c r="D578" t="s">
        <v>16</v>
      </c>
      <c r="E578" s="5">
        <v>44781</v>
      </c>
      <c r="F578" s="5" t="str">
        <f>TEXT(Table1[[#This Row],[Contact Date]],"dddd")</f>
        <v>Monday</v>
      </c>
      <c r="G578" t="s">
        <v>47</v>
      </c>
      <c r="H578" t="s">
        <v>51</v>
      </c>
      <c r="I578" t="s">
        <v>1455</v>
      </c>
      <c r="J578" t="s">
        <v>105</v>
      </c>
      <c r="K578">
        <v>8</v>
      </c>
    </row>
    <row r="579" spans="1:11" x14ac:dyDescent="0.3">
      <c r="A579">
        <v>578</v>
      </c>
      <c r="B579" t="s">
        <v>706</v>
      </c>
      <c r="C579" t="s">
        <v>702</v>
      </c>
      <c r="D579" t="s">
        <v>17</v>
      </c>
      <c r="E579" s="5">
        <v>44785</v>
      </c>
      <c r="F579" s="5" t="str">
        <f>TEXT(Table1[[#This Row],[Contact Date]],"dddd")</f>
        <v>Friday</v>
      </c>
      <c r="G579" t="s">
        <v>48</v>
      </c>
      <c r="H579" t="s">
        <v>49</v>
      </c>
      <c r="I579" t="s">
        <v>1456</v>
      </c>
      <c r="J579" t="s">
        <v>103</v>
      </c>
      <c r="K579">
        <v>2</v>
      </c>
    </row>
    <row r="580" spans="1:11" x14ac:dyDescent="0.3">
      <c r="A580">
        <v>579</v>
      </c>
      <c r="B580" t="s">
        <v>707</v>
      </c>
      <c r="C580" t="s">
        <v>703</v>
      </c>
      <c r="D580" t="s">
        <v>18</v>
      </c>
      <c r="E580" s="5">
        <v>44775</v>
      </c>
      <c r="F580" s="5" t="str">
        <f>TEXT(Table1[[#This Row],[Contact Date]],"dddd")</f>
        <v>Tuesday</v>
      </c>
      <c r="G580" t="s">
        <v>48</v>
      </c>
      <c r="H580" t="s">
        <v>49</v>
      </c>
      <c r="I580" t="s">
        <v>1457</v>
      </c>
      <c r="J580" t="s">
        <v>104</v>
      </c>
      <c r="K580">
        <v>9</v>
      </c>
    </row>
    <row r="581" spans="1:11" x14ac:dyDescent="0.3">
      <c r="A581">
        <v>580</v>
      </c>
      <c r="B581" t="s">
        <v>708</v>
      </c>
      <c r="C581" t="s">
        <v>704</v>
      </c>
      <c r="D581" t="s">
        <v>11</v>
      </c>
      <c r="E581" s="5">
        <v>44773</v>
      </c>
      <c r="F581" s="5" t="str">
        <f>TEXT(Table1[[#This Row],[Contact Date]],"dddd")</f>
        <v>Sunday</v>
      </c>
      <c r="G581" t="s">
        <v>47</v>
      </c>
      <c r="H581" t="s">
        <v>49</v>
      </c>
      <c r="I581" t="s">
        <v>1458</v>
      </c>
      <c r="J581" t="s">
        <v>105</v>
      </c>
      <c r="K581">
        <v>6</v>
      </c>
    </row>
    <row r="582" spans="1:11" x14ac:dyDescent="0.3">
      <c r="A582">
        <v>581</v>
      </c>
      <c r="B582" t="s">
        <v>709</v>
      </c>
      <c r="C582" t="s">
        <v>705</v>
      </c>
      <c r="D582" t="s">
        <v>20</v>
      </c>
      <c r="E582" s="5">
        <v>44796</v>
      </c>
      <c r="F582" s="5" t="str">
        <f>TEXT(Table1[[#This Row],[Contact Date]],"dddd")</f>
        <v>Tuesday</v>
      </c>
      <c r="G582" t="s">
        <v>48</v>
      </c>
      <c r="H582" t="s">
        <v>49</v>
      </c>
      <c r="I582" t="s">
        <v>1459</v>
      </c>
      <c r="J582" t="s">
        <v>103</v>
      </c>
      <c r="K582">
        <v>7</v>
      </c>
    </row>
    <row r="583" spans="1:11" x14ac:dyDescent="0.3">
      <c r="A583">
        <v>582</v>
      </c>
      <c r="B583" t="s">
        <v>710</v>
      </c>
      <c r="C583" t="s">
        <v>706</v>
      </c>
      <c r="D583" t="s">
        <v>16</v>
      </c>
      <c r="E583" s="5">
        <v>44801</v>
      </c>
      <c r="F583" s="5" t="str">
        <f>TEXT(Table1[[#This Row],[Contact Date]],"dddd")</f>
        <v>Sunday</v>
      </c>
      <c r="G583" t="s">
        <v>48</v>
      </c>
      <c r="H583" t="s">
        <v>49</v>
      </c>
      <c r="I583" t="s">
        <v>1460</v>
      </c>
      <c r="J583" t="s">
        <v>104</v>
      </c>
      <c r="K583">
        <v>9</v>
      </c>
    </row>
    <row r="584" spans="1:11" x14ac:dyDescent="0.3">
      <c r="A584">
        <v>583</v>
      </c>
      <c r="B584" t="s">
        <v>711</v>
      </c>
      <c r="C584" t="s">
        <v>707</v>
      </c>
      <c r="D584" t="s">
        <v>10</v>
      </c>
      <c r="E584" s="5">
        <v>44779</v>
      </c>
      <c r="F584" s="5" t="str">
        <f>TEXT(Table1[[#This Row],[Contact Date]],"dddd")</f>
        <v>Saturday</v>
      </c>
      <c r="G584" t="s">
        <v>47</v>
      </c>
      <c r="H584" t="s">
        <v>51</v>
      </c>
      <c r="I584" t="s">
        <v>1461</v>
      </c>
      <c r="J584" t="s">
        <v>105</v>
      </c>
      <c r="K584">
        <v>2</v>
      </c>
    </row>
    <row r="585" spans="1:11" x14ac:dyDescent="0.3">
      <c r="A585">
        <v>584</v>
      </c>
      <c r="B585" t="s">
        <v>712</v>
      </c>
      <c r="C585" t="s">
        <v>708</v>
      </c>
      <c r="D585" t="s">
        <v>15</v>
      </c>
      <c r="E585" s="5">
        <v>44772</v>
      </c>
      <c r="F585" s="5" t="str">
        <f>TEXT(Table1[[#This Row],[Contact Date]],"dddd")</f>
        <v>Saturday</v>
      </c>
      <c r="G585" t="s">
        <v>48</v>
      </c>
      <c r="H585" t="s">
        <v>49</v>
      </c>
      <c r="I585" t="s">
        <v>1462</v>
      </c>
      <c r="J585" t="s">
        <v>103</v>
      </c>
      <c r="K585">
        <v>9</v>
      </c>
    </row>
    <row r="586" spans="1:11" x14ac:dyDescent="0.3">
      <c r="A586">
        <v>585</v>
      </c>
      <c r="B586" t="s">
        <v>713</v>
      </c>
      <c r="C586" t="s">
        <v>709</v>
      </c>
      <c r="D586" t="s">
        <v>22</v>
      </c>
      <c r="E586" s="5">
        <v>44757</v>
      </c>
      <c r="F586" s="5" t="str">
        <f>TEXT(Table1[[#This Row],[Contact Date]],"dddd")</f>
        <v>Friday</v>
      </c>
      <c r="G586" t="s">
        <v>47</v>
      </c>
      <c r="H586" t="s">
        <v>49</v>
      </c>
      <c r="I586" t="s">
        <v>1463</v>
      </c>
      <c r="J586" t="s">
        <v>104</v>
      </c>
      <c r="K586">
        <v>10</v>
      </c>
    </row>
    <row r="587" spans="1:11" x14ac:dyDescent="0.3">
      <c r="A587">
        <v>586</v>
      </c>
      <c r="B587" t="s">
        <v>714</v>
      </c>
      <c r="C587" t="s">
        <v>710</v>
      </c>
      <c r="D587" t="s">
        <v>23</v>
      </c>
      <c r="E587" s="5">
        <v>44808</v>
      </c>
      <c r="F587" s="5" t="str">
        <f>TEXT(Table1[[#This Row],[Contact Date]],"dddd")</f>
        <v>Sunday</v>
      </c>
      <c r="G587" t="s">
        <v>48</v>
      </c>
      <c r="H587" t="s">
        <v>49</v>
      </c>
      <c r="I587" t="s">
        <v>1464</v>
      </c>
      <c r="J587" t="s">
        <v>105</v>
      </c>
      <c r="K587">
        <v>1</v>
      </c>
    </row>
    <row r="588" spans="1:11" x14ac:dyDescent="0.3">
      <c r="A588">
        <v>587</v>
      </c>
      <c r="B588" t="s">
        <v>715</v>
      </c>
      <c r="C588" t="s">
        <v>711</v>
      </c>
      <c r="D588" t="s">
        <v>24</v>
      </c>
      <c r="E588" s="5">
        <v>44782</v>
      </c>
      <c r="F588" s="5" t="str">
        <f>TEXT(Table1[[#This Row],[Contact Date]],"dddd")</f>
        <v>Tuesday</v>
      </c>
      <c r="G588" t="s">
        <v>47</v>
      </c>
      <c r="H588" t="s">
        <v>49</v>
      </c>
      <c r="I588" t="s">
        <v>1465</v>
      </c>
      <c r="J588" t="s">
        <v>103</v>
      </c>
      <c r="K588">
        <v>1</v>
      </c>
    </row>
    <row r="589" spans="1:11" x14ac:dyDescent="0.3">
      <c r="A589">
        <v>588</v>
      </c>
      <c r="B589" t="s">
        <v>716</v>
      </c>
      <c r="C589" t="s">
        <v>712</v>
      </c>
      <c r="D589" t="s">
        <v>25</v>
      </c>
      <c r="E589" s="5">
        <v>44787</v>
      </c>
      <c r="F589" s="5" t="str">
        <f>TEXT(Table1[[#This Row],[Contact Date]],"dddd")</f>
        <v>Sunday</v>
      </c>
      <c r="G589" t="s">
        <v>48</v>
      </c>
      <c r="H589" t="s">
        <v>49</v>
      </c>
      <c r="I589" t="s">
        <v>1466</v>
      </c>
      <c r="J589" t="s">
        <v>104</v>
      </c>
      <c r="K589">
        <v>10</v>
      </c>
    </row>
    <row r="590" spans="1:11" x14ac:dyDescent="0.3">
      <c r="A590">
        <v>589</v>
      </c>
      <c r="B590" t="s">
        <v>717</v>
      </c>
      <c r="C590" t="s">
        <v>713</v>
      </c>
      <c r="D590" t="s">
        <v>26</v>
      </c>
      <c r="E590" s="5">
        <v>44787</v>
      </c>
      <c r="F590" s="5" t="str">
        <f>TEXT(Table1[[#This Row],[Contact Date]],"dddd")</f>
        <v>Sunday</v>
      </c>
      <c r="G590" t="s">
        <v>50</v>
      </c>
      <c r="H590" t="s">
        <v>51</v>
      </c>
      <c r="I590" t="s">
        <v>1467</v>
      </c>
      <c r="J590" t="s">
        <v>105</v>
      </c>
      <c r="K590">
        <v>4</v>
      </c>
    </row>
    <row r="591" spans="1:11" x14ac:dyDescent="0.3">
      <c r="A591">
        <v>590</v>
      </c>
      <c r="B591" t="s">
        <v>718</v>
      </c>
      <c r="C591" t="s">
        <v>714</v>
      </c>
      <c r="D591" t="s">
        <v>27</v>
      </c>
      <c r="E591" s="5">
        <v>44757</v>
      </c>
      <c r="F591" s="5" t="str">
        <f>TEXT(Table1[[#This Row],[Contact Date]],"dddd")</f>
        <v>Friday</v>
      </c>
      <c r="G591" t="s">
        <v>47</v>
      </c>
      <c r="H591" t="s">
        <v>49</v>
      </c>
      <c r="I591" t="s">
        <v>1468</v>
      </c>
      <c r="J591" t="s">
        <v>103</v>
      </c>
      <c r="K591">
        <v>7</v>
      </c>
    </row>
    <row r="592" spans="1:11" x14ac:dyDescent="0.3">
      <c r="A592">
        <v>591</v>
      </c>
      <c r="B592" t="s">
        <v>719</v>
      </c>
      <c r="C592" t="s">
        <v>715</v>
      </c>
      <c r="D592" t="s">
        <v>28</v>
      </c>
      <c r="E592" s="5">
        <v>44761</v>
      </c>
      <c r="F592" s="5" t="str">
        <f>TEXT(Table1[[#This Row],[Contact Date]],"dddd")</f>
        <v>Tuesday</v>
      </c>
      <c r="G592" t="s">
        <v>48</v>
      </c>
      <c r="H592" t="s">
        <v>49</v>
      </c>
      <c r="I592" t="s">
        <v>1469</v>
      </c>
      <c r="J592" t="s">
        <v>104</v>
      </c>
      <c r="K592">
        <v>3</v>
      </c>
    </row>
    <row r="593" spans="1:11" x14ac:dyDescent="0.3">
      <c r="A593">
        <v>592</v>
      </c>
      <c r="B593" t="s">
        <v>720</v>
      </c>
      <c r="C593" t="s">
        <v>716</v>
      </c>
      <c r="D593" t="s">
        <v>29</v>
      </c>
      <c r="E593" s="5">
        <v>44788</v>
      </c>
      <c r="F593" s="5" t="str">
        <f>TEXT(Table1[[#This Row],[Contact Date]],"dddd")</f>
        <v>Monday</v>
      </c>
      <c r="G593" t="s">
        <v>48</v>
      </c>
      <c r="H593" t="s">
        <v>49</v>
      </c>
      <c r="I593" t="s">
        <v>1470</v>
      </c>
      <c r="J593" t="s">
        <v>105</v>
      </c>
      <c r="K593">
        <v>6</v>
      </c>
    </row>
    <row r="594" spans="1:11" x14ac:dyDescent="0.3">
      <c r="A594">
        <v>593</v>
      </c>
      <c r="B594" t="s">
        <v>721</v>
      </c>
      <c r="C594" t="s">
        <v>717</v>
      </c>
      <c r="D594" t="s">
        <v>30</v>
      </c>
      <c r="E594" s="5">
        <v>44788</v>
      </c>
      <c r="F594" s="5" t="str">
        <f>TEXT(Table1[[#This Row],[Contact Date]],"dddd")</f>
        <v>Monday</v>
      </c>
      <c r="G594" t="s">
        <v>47</v>
      </c>
      <c r="H594" t="s">
        <v>49</v>
      </c>
      <c r="I594" t="s">
        <v>1471</v>
      </c>
      <c r="J594" t="s">
        <v>103</v>
      </c>
      <c r="K594">
        <v>6</v>
      </c>
    </row>
    <row r="595" spans="1:11" x14ac:dyDescent="0.3">
      <c r="A595">
        <v>594</v>
      </c>
      <c r="B595" t="s">
        <v>722</v>
      </c>
      <c r="C595" t="s">
        <v>718</v>
      </c>
      <c r="D595" t="s">
        <v>31</v>
      </c>
      <c r="E595" s="5">
        <v>44758</v>
      </c>
      <c r="F595" s="5" t="str">
        <f>TEXT(Table1[[#This Row],[Contact Date]],"dddd")</f>
        <v>Saturday</v>
      </c>
      <c r="G595" t="s">
        <v>48</v>
      </c>
      <c r="H595" t="s">
        <v>49</v>
      </c>
      <c r="I595" t="s">
        <v>1472</v>
      </c>
      <c r="J595" t="s">
        <v>104</v>
      </c>
      <c r="K595">
        <v>5</v>
      </c>
    </row>
    <row r="596" spans="1:11" x14ac:dyDescent="0.3">
      <c r="A596">
        <v>595</v>
      </c>
      <c r="B596" t="s">
        <v>723</v>
      </c>
      <c r="C596" t="s">
        <v>719</v>
      </c>
      <c r="D596" t="s">
        <v>32</v>
      </c>
      <c r="E596" s="5">
        <v>44795</v>
      </c>
      <c r="F596" s="5" t="str">
        <f>TEXT(Table1[[#This Row],[Contact Date]],"dddd")</f>
        <v>Monday</v>
      </c>
      <c r="G596" t="s">
        <v>47</v>
      </c>
      <c r="H596" t="s">
        <v>51</v>
      </c>
      <c r="I596" t="s">
        <v>1473</v>
      </c>
      <c r="J596" t="s">
        <v>105</v>
      </c>
      <c r="K596">
        <v>1</v>
      </c>
    </row>
    <row r="597" spans="1:11" x14ac:dyDescent="0.3">
      <c r="A597">
        <v>596</v>
      </c>
      <c r="B597" t="s">
        <v>724</v>
      </c>
      <c r="C597" t="s">
        <v>720</v>
      </c>
      <c r="D597" t="s">
        <v>33</v>
      </c>
      <c r="E597" s="5">
        <v>44791</v>
      </c>
      <c r="F597" s="5" t="str">
        <f>TEXT(Table1[[#This Row],[Contact Date]],"dddd")</f>
        <v>Thursday</v>
      </c>
      <c r="G597" t="s">
        <v>48</v>
      </c>
      <c r="H597" t="s">
        <v>49</v>
      </c>
      <c r="I597" t="s">
        <v>1474</v>
      </c>
      <c r="J597" t="s">
        <v>103</v>
      </c>
      <c r="K597">
        <v>9</v>
      </c>
    </row>
    <row r="598" spans="1:11" x14ac:dyDescent="0.3">
      <c r="A598">
        <v>597</v>
      </c>
      <c r="B598" t="s">
        <v>725</v>
      </c>
      <c r="C598" t="s">
        <v>721</v>
      </c>
      <c r="D598" t="s">
        <v>34</v>
      </c>
      <c r="E598" s="5">
        <v>44791</v>
      </c>
      <c r="F598" s="5" t="str">
        <f>TEXT(Table1[[#This Row],[Contact Date]],"dddd")</f>
        <v>Thursday</v>
      </c>
      <c r="G598" t="s">
        <v>48</v>
      </c>
      <c r="H598" t="s">
        <v>49</v>
      </c>
      <c r="I598" t="s">
        <v>1475</v>
      </c>
      <c r="J598" t="s">
        <v>104</v>
      </c>
      <c r="K598">
        <v>3</v>
      </c>
    </row>
    <row r="599" spans="1:11" x14ac:dyDescent="0.3">
      <c r="A599">
        <v>598</v>
      </c>
      <c r="B599" t="s">
        <v>726</v>
      </c>
      <c r="C599" t="s">
        <v>722</v>
      </c>
      <c r="D599" t="s">
        <v>18</v>
      </c>
      <c r="E599" s="5">
        <v>44794</v>
      </c>
      <c r="F599" s="5" t="str">
        <f>TEXT(Table1[[#This Row],[Contact Date]],"dddd")</f>
        <v>Sunday</v>
      </c>
      <c r="G599" t="s">
        <v>47</v>
      </c>
      <c r="H599" t="s">
        <v>49</v>
      </c>
      <c r="I599" t="s">
        <v>1476</v>
      </c>
      <c r="J599" t="s">
        <v>105</v>
      </c>
      <c r="K599">
        <v>4</v>
      </c>
    </row>
    <row r="600" spans="1:11" x14ac:dyDescent="0.3">
      <c r="A600">
        <v>599</v>
      </c>
      <c r="B600" t="s">
        <v>727</v>
      </c>
      <c r="C600" t="s">
        <v>723</v>
      </c>
      <c r="D600" t="s">
        <v>25</v>
      </c>
      <c r="E600" s="5">
        <v>44756</v>
      </c>
      <c r="F600" s="5" t="str">
        <f>TEXT(Table1[[#This Row],[Contact Date]],"dddd")</f>
        <v>Thursday</v>
      </c>
      <c r="G600" t="s">
        <v>48</v>
      </c>
      <c r="H600" t="s">
        <v>49</v>
      </c>
      <c r="I600" t="s">
        <v>1477</v>
      </c>
      <c r="J600" t="s">
        <v>103</v>
      </c>
      <c r="K600">
        <v>8</v>
      </c>
    </row>
    <row r="601" spans="1:11" x14ac:dyDescent="0.3">
      <c r="A601">
        <v>600</v>
      </c>
      <c r="B601" t="s">
        <v>728</v>
      </c>
      <c r="C601" t="s">
        <v>724</v>
      </c>
      <c r="D601" t="s">
        <v>30</v>
      </c>
      <c r="E601" s="5">
        <v>44789</v>
      </c>
      <c r="F601" s="5" t="str">
        <f>TEXT(Table1[[#This Row],[Contact Date]],"dddd")</f>
        <v>Tuesday</v>
      </c>
      <c r="G601" t="s">
        <v>48</v>
      </c>
      <c r="H601" t="s">
        <v>49</v>
      </c>
      <c r="I601" t="s">
        <v>1478</v>
      </c>
      <c r="J601" t="s">
        <v>103</v>
      </c>
      <c r="K601">
        <v>6</v>
      </c>
    </row>
    <row r="602" spans="1:11" x14ac:dyDescent="0.3">
      <c r="A602">
        <v>601</v>
      </c>
      <c r="B602" t="s">
        <v>729</v>
      </c>
      <c r="C602" t="s">
        <v>725</v>
      </c>
      <c r="D602" t="s">
        <v>10</v>
      </c>
      <c r="E602" s="5">
        <v>44810</v>
      </c>
      <c r="F602" s="5" t="str">
        <f>TEXT(Table1[[#This Row],[Contact Date]],"dddd")</f>
        <v>Tuesday</v>
      </c>
      <c r="G602" t="s">
        <v>47</v>
      </c>
      <c r="H602" t="s">
        <v>49</v>
      </c>
      <c r="I602" t="s">
        <v>1479</v>
      </c>
      <c r="J602" t="s">
        <v>103</v>
      </c>
      <c r="K602">
        <v>10</v>
      </c>
    </row>
    <row r="603" spans="1:11" x14ac:dyDescent="0.3">
      <c r="A603">
        <v>602</v>
      </c>
      <c r="B603" t="s">
        <v>730</v>
      </c>
      <c r="C603" t="s">
        <v>726</v>
      </c>
      <c r="D603" t="s">
        <v>20</v>
      </c>
      <c r="E603" s="5">
        <v>44798</v>
      </c>
      <c r="F603" s="5" t="str">
        <f>TEXT(Table1[[#This Row],[Contact Date]],"dddd")</f>
        <v>Thursday</v>
      </c>
      <c r="G603" t="s">
        <v>48</v>
      </c>
      <c r="H603" t="s">
        <v>49</v>
      </c>
      <c r="I603" t="s">
        <v>1480</v>
      </c>
      <c r="J603" t="s">
        <v>104</v>
      </c>
      <c r="K603">
        <v>9</v>
      </c>
    </row>
    <row r="604" spans="1:11" x14ac:dyDescent="0.3">
      <c r="A604">
        <v>603</v>
      </c>
      <c r="B604" t="s">
        <v>731</v>
      </c>
      <c r="C604" t="s">
        <v>727</v>
      </c>
      <c r="D604" t="s">
        <v>32</v>
      </c>
      <c r="E604" s="5">
        <v>44791</v>
      </c>
      <c r="F604" s="5" t="str">
        <f>TEXT(Table1[[#This Row],[Contact Date]],"dddd")</f>
        <v>Thursday</v>
      </c>
      <c r="G604" t="s">
        <v>47</v>
      </c>
      <c r="H604" t="s">
        <v>49</v>
      </c>
      <c r="I604" t="s">
        <v>1481</v>
      </c>
      <c r="J604" t="s">
        <v>105</v>
      </c>
      <c r="K604">
        <v>7</v>
      </c>
    </row>
    <row r="605" spans="1:11" x14ac:dyDescent="0.3">
      <c r="A605">
        <v>604</v>
      </c>
      <c r="B605" t="s">
        <v>732</v>
      </c>
      <c r="C605" t="s">
        <v>728</v>
      </c>
      <c r="D605" t="s">
        <v>33</v>
      </c>
      <c r="E605" s="5">
        <v>44796</v>
      </c>
      <c r="F605" s="5" t="str">
        <f>TEXT(Table1[[#This Row],[Contact Date]],"dddd")</f>
        <v>Tuesday</v>
      </c>
      <c r="G605" t="s">
        <v>48</v>
      </c>
      <c r="H605" t="s">
        <v>49</v>
      </c>
      <c r="I605" t="s">
        <v>1482</v>
      </c>
      <c r="J605" t="s">
        <v>103</v>
      </c>
      <c r="K605">
        <v>7</v>
      </c>
    </row>
    <row r="606" spans="1:11" x14ac:dyDescent="0.3">
      <c r="A606">
        <v>605</v>
      </c>
      <c r="B606" t="s">
        <v>733</v>
      </c>
      <c r="C606" t="s">
        <v>729</v>
      </c>
      <c r="D606" t="s">
        <v>35</v>
      </c>
      <c r="E606" s="5">
        <v>44810</v>
      </c>
      <c r="F606" s="5" t="str">
        <f>TEXT(Table1[[#This Row],[Contact Date]],"dddd")</f>
        <v>Tuesday</v>
      </c>
      <c r="G606" t="s">
        <v>47</v>
      </c>
      <c r="H606" t="s">
        <v>49</v>
      </c>
      <c r="I606" t="s">
        <v>1483</v>
      </c>
      <c r="J606" t="s">
        <v>104</v>
      </c>
      <c r="K606">
        <v>7</v>
      </c>
    </row>
    <row r="607" spans="1:11" x14ac:dyDescent="0.3">
      <c r="A607">
        <v>606</v>
      </c>
      <c r="B607" t="s">
        <v>734</v>
      </c>
      <c r="C607" t="s">
        <v>730</v>
      </c>
      <c r="D607" t="s">
        <v>36</v>
      </c>
      <c r="E607" s="5">
        <v>44791</v>
      </c>
      <c r="F607" s="5" t="str">
        <f>TEXT(Table1[[#This Row],[Contact Date]],"dddd")</f>
        <v>Thursday</v>
      </c>
      <c r="G607" t="s">
        <v>48</v>
      </c>
      <c r="H607" t="s">
        <v>49</v>
      </c>
      <c r="I607" t="s">
        <v>1484</v>
      </c>
      <c r="J607" t="s">
        <v>105</v>
      </c>
      <c r="K607">
        <v>7</v>
      </c>
    </row>
    <row r="608" spans="1:11" x14ac:dyDescent="0.3">
      <c r="A608">
        <v>607</v>
      </c>
      <c r="B608" t="s">
        <v>735</v>
      </c>
      <c r="C608" t="s">
        <v>731</v>
      </c>
      <c r="D608" t="s">
        <v>37</v>
      </c>
      <c r="E608" s="5">
        <v>44797</v>
      </c>
      <c r="F608" s="5" t="str">
        <f>TEXT(Table1[[#This Row],[Contact Date]],"dddd")</f>
        <v>Wednesday</v>
      </c>
      <c r="G608" t="s">
        <v>50</v>
      </c>
      <c r="H608" t="s">
        <v>49</v>
      </c>
      <c r="I608" t="s">
        <v>1485</v>
      </c>
      <c r="J608" t="s">
        <v>103</v>
      </c>
      <c r="K608">
        <v>8</v>
      </c>
    </row>
    <row r="609" spans="1:11" x14ac:dyDescent="0.3">
      <c r="A609">
        <v>608</v>
      </c>
      <c r="B609" t="s">
        <v>736</v>
      </c>
      <c r="C609" t="s">
        <v>732</v>
      </c>
      <c r="D609" t="s">
        <v>38</v>
      </c>
      <c r="E609" s="5">
        <v>44777</v>
      </c>
      <c r="F609" s="5" t="str">
        <f>TEXT(Table1[[#This Row],[Contact Date]],"dddd")</f>
        <v>Thursday</v>
      </c>
      <c r="G609" t="s">
        <v>47</v>
      </c>
      <c r="H609" t="s">
        <v>49</v>
      </c>
      <c r="I609" t="s">
        <v>1486</v>
      </c>
      <c r="J609" t="s">
        <v>104</v>
      </c>
      <c r="K609">
        <v>10</v>
      </c>
    </row>
    <row r="610" spans="1:11" x14ac:dyDescent="0.3">
      <c r="A610">
        <v>609</v>
      </c>
      <c r="B610" t="s">
        <v>737</v>
      </c>
      <c r="C610" t="s">
        <v>733</v>
      </c>
      <c r="D610" t="s">
        <v>39</v>
      </c>
      <c r="E610" s="5">
        <v>44802</v>
      </c>
      <c r="F610" s="5" t="str">
        <f>TEXT(Table1[[#This Row],[Contact Date]],"dddd")</f>
        <v>Monday</v>
      </c>
      <c r="G610" t="s">
        <v>48</v>
      </c>
      <c r="H610" t="s">
        <v>49</v>
      </c>
      <c r="I610" t="s">
        <v>1487</v>
      </c>
      <c r="J610" t="s">
        <v>105</v>
      </c>
      <c r="K610">
        <v>10</v>
      </c>
    </row>
    <row r="611" spans="1:11" x14ac:dyDescent="0.3">
      <c r="A611">
        <v>610</v>
      </c>
      <c r="B611" t="s">
        <v>738</v>
      </c>
      <c r="C611" t="s">
        <v>734</v>
      </c>
      <c r="D611" t="s">
        <v>40</v>
      </c>
      <c r="E611" s="5">
        <v>44758</v>
      </c>
      <c r="F611" s="5" t="str">
        <f>TEXT(Table1[[#This Row],[Contact Date]],"dddd")</f>
        <v>Saturday</v>
      </c>
      <c r="G611" t="s">
        <v>48</v>
      </c>
      <c r="H611" t="s">
        <v>49</v>
      </c>
      <c r="I611" t="s">
        <v>1488</v>
      </c>
      <c r="J611" t="s">
        <v>103</v>
      </c>
      <c r="K611">
        <v>10</v>
      </c>
    </row>
    <row r="612" spans="1:11" x14ac:dyDescent="0.3">
      <c r="A612">
        <v>611</v>
      </c>
      <c r="B612" t="s">
        <v>739</v>
      </c>
      <c r="C612" t="s">
        <v>735</v>
      </c>
      <c r="D612" t="s">
        <v>41</v>
      </c>
      <c r="E612" s="5">
        <v>44768</v>
      </c>
      <c r="F612" s="5" t="str">
        <f>TEXT(Table1[[#This Row],[Contact Date]],"dddd")</f>
        <v>Tuesday</v>
      </c>
      <c r="G612" t="s">
        <v>47</v>
      </c>
      <c r="H612" t="s">
        <v>49</v>
      </c>
      <c r="I612" t="s">
        <v>1489</v>
      </c>
      <c r="J612" t="s">
        <v>104</v>
      </c>
      <c r="K612">
        <v>10</v>
      </c>
    </row>
    <row r="613" spans="1:11" x14ac:dyDescent="0.3">
      <c r="A613">
        <v>612</v>
      </c>
      <c r="B613" t="s">
        <v>740</v>
      </c>
      <c r="C613" t="s">
        <v>736</v>
      </c>
      <c r="D613" t="s">
        <v>42</v>
      </c>
      <c r="E613" s="5">
        <v>44756</v>
      </c>
      <c r="F613" s="5" t="str">
        <f>TEXT(Table1[[#This Row],[Contact Date]],"dddd")</f>
        <v>Thursday</v>
      </c>
      <c r="G613" t="s">
        <v>48</v>
      </c>
      <c r="H613" t="s">
        <v>49</v>
      </c>
      <c r="I613" t="s">
        <v>1490</v>
      </c>
      <c r="J613" t="s">
        <v>105</v>
      </c>
      <c r="K613">
        <v>8</v>
      </c>
    </row>
    <row r="614" spans="1:11" x14ac:dyDescent="0.3">
      <c r="A614">
        <v>613</v>
      </c>
      <c r="B614" t="s">
        <v>741</v>
      </c>
      <c r="C614" t="s">
        <v>737</v>
      </c>
      <c r="D614" t="s">
        <v>24</v>
      </c>
      <c r="E614" s="5">
        <v>44809</v>
      </c>
      <c r="F614" s="5" t="str">
        <f>TEXT(Table1[[#This Row],[Contact Date]],"dddd")</f>
        <v>Monday</v>
      </c>
      <c r="G614" t="s">
        <v>47</v>
      </c>
      <c r="H614" t="s">
        <v>49</v>
      </c>
      <c r="I614" t="s">
        <v>1491</v>
      </c>
      <c r="J614" t="s">
        <v>103</v>
      </c>
      <c r="K614">
        <v>7</v>
      </c>
    </row>
    <row r="615" spans="1:11" x14ac:dyDescent="0.3">
      <c r="A615">
        <v>614</v>
      </c>
      <c r="B615" t="s">
        <v>742</v>
      </c>
      <c r="C615" t="s">
        <v>738</v>
      </c>
      <c r="D615" t="s">
        <v>25</v>
      </c>
      <c r="E615" s="5">
        <v>44801</v>
      </c>
      <c r="F615" s="5" t="str">
        <f>TEXT(Table1[[#This Row],[Contact Date]],"dddd")</f>
        <v>Sunday</v>
      </c>
      <c r="G615" t="s">
        <v>48</v>
      </c>
      <c r="H615" t="s">
        <v>49</v>
      </c>
      <c r="I615" t="s">
        <v>1492</v>
      </c>
      <c r="J615" t="s">
        <v>104</v>
      </c>
      <c r="K615">
        <v>7</v>
      </c>
    </row>
    <row r="616" spans="1:11" x14ac:dyDescent="0.3">
      <c r="A616">
        <v>615</v>
      </c>
      <c r="B616" t="s">
        <v>743</v>
      </c>
      <c r="C616" t="s">
        <v>739</v>
      </c>
      <c r="D616" t="s">
        <v>26</v>
      </c>
      <c r="E616" s="5">
        <v>44794</v>
      </c>
      <c r="F616" s="5" t="str">
        <f>TEXT(Table1[[#This Row],[Contact Date]],"dddd")</f>
        <v>Sunday</v>
      </c>
      <c r="G616" t="s">
        <v>48</v>
      </c>
      <c r="H616" t="s">
        <v>49</v>
      </c>
      <c r="I616" t="s">
        <v>1493</v>
      </c>
      <c r="J616" t="s">
        <v>105</v>
      </c>
      <c r="K616">
        <v>9</v>
      </c>
    </row>
    <row r="617" spans="1:11" x14ac:dyDescent="0.3">
      <c r="A617">
        <v>616</v>
      </c>
      <c r="B617" t="s">
        <v>744</v>
      </c>
      <c r="C617" t="s">
        <v>740</v>
      </c>
      <c r="D617" t="s">
        <v>15</v>
      </c>
      <c r="E617" s="5">
        <v>44792</v>
      </c>
      <c r="F617" s="5" t="str">
        <f>TEXT(Table1[[#This Row],[Contact Date]],"dddd")</f>
        <v>Friday</v>
      </c>
      <c r="G617" t="s">
        <v>47</v>
      </c>
      <c r="H617" t="s">
        <v>49</v>
      </c>
      <c r="I617" t="s">
        <v>1494</v>
      </c>
      <c r="J617" t="s">
        <v>103</v>
      </c>
      <c r="K617">
        <v>8</v>
      </c>
    </row>
    <row r="618" spans="1:11" x14ac:dyDescent="0.3">
      <c r="A618">
        <v>617</v>
      </c>
      <c r="B618" t="s">
        <v>745</v>
      </c>
      <c r="C618" t="s">
        <v>741</v>
      </c>
      <c r="D618" t="s">
        <v>28</v>
      </c>
      <c r="E618" s="5">
        <v>44770</v>
      </c>
      <c r="F618" s="5" t="str">
        <f>TEXT(Table1[[#This Row],[Contact Date]],"dddd")</f>
        <v>Thursday</v>
      </c>
      <c r="G618" t="s">
        <v>48</v>
      </c>
      <c r="H618" t="s">
        <v>51</v>
      </c>
      <c r="I618" t="s">
        <v>1495</v>
      </c>
      <c r="J618" t="s">
        <v>104</v>
      </c>
      <c r="K618">
        <v>8</v>
      </c>
    </row>
    <row r="619" spans="1:11" x14ac:dyDescent="0.3">
      <c r="A619">
        <v>618</v>
      </c>
      <c r="B619" t="s">
        <v>746</v>
      </c>
      <c r="C619" t="s">
        <v>742</v>
      </c>
      <c r="D619" t="s">
        <v>29</v>
      </c>
      <c r="E619" s="5">
        <v>44761</v>
      </c>
      <c r="F619" s="5" t="str">
        <f>TEXT(Table1[[#This Row],[Contact Date]],"dddd")</f>
        <v>Tuesday</v>
      </c>
      <c r="G619" t="s">
        <v>48</v>
      </c>
      <c r="H619" t="s">
        <v>49</v>
      </c>
      <c r="I619" t="s">
        <v>1496</v>
      </c>
      <c r="J619" t="s">
        <v>105</v>
      </c>
      <c r="K619">
        <v>7</v>
      </c>
    </row>
    <row r="620" spans="1:11" x14ac:dyDescent="0.3">
      <c r="A620">
        <v>619</v>
      </c>
      <c r="B620" t="s">
        <v>747</v>
      </c>
      <c r="C620" t="s">
        <v>743</v>
      </c>
      <c r="D620" t="s">
        <v>30</v>
      </c>
      <c r="E620" s="5">
        <v>44773</v>
      </c>
      <c r="F620" s="5" t="str">
        <f>TEXT(Table1[[#This Row],[Contact Date]],"dddd")</f>
        <v>Sunday</v>
      </c>
      <c r="G620" t="s">
        <v>47</v>
      </c>
      <c r="H620" t="s">
        <v>49</v>
      </c>
      <c r="I620" t="s">
        <v>1497</v>
      </c>
      <c r="J620" t="s">
        <v>103</v>
      </c>
      <c r="K620">
        <v>8</v>
      </c>
    </row>
    <row r="621" spans="1:11" x14ac:dyDescent="0.3">
      <c r="A621">
        <v>620</v>
      </c>
      <c r="B621" t="s">
        <v>748</v>
      </c>
      <c r="C621" t="s">
        <v>744</v>
      </c>
      <c r="D621" t="s">
        <v>31</v>
      </c>
      <c r="E621" s="5">
        <v>44766</v>
      </c>
      <c r="F621" s="5" t="str">
        <f>TEXT(Table1[[#This Row],[Contact Date]],"dddd")</f>
        <v>Sunday</v>
      </c>
      <c r="G621" t="s">
        <v>48</v>
      </c>
      <c r="H621" t="s">
        <v>49</v>
      </c>
      <c r="I621" t="s">
        <v>1498</v>
      </c>
      <c r="J621" t="s">
        <v>104</v>
      </c>
      <c r="K621">
        <v>8</v>
      </c>
    </row>
    <row r="622" spans="1:11" x14ac:dyDescent="0.3">
      <c r="A622">
        <v>621</v>
      </c>
      <c r="B622" t="s">
        <v>749</v>
      </c>
      <c r="C622" t="s">
        <v>745</v>
      </c>
      <c r="D622" t="s">
        <v>32</v>
      </c>
      <c r="E622" s="5">
        <v>44793</v>
      </c>
      <c r="F622" s="5" t="str">
        <f>TEXT(Table1[[#This Row],[Contact Date]],"dddd")</f>
        <v>Saturday</v>
      </c>
      <c r="G622" t="s">
        <v>47</v>
      </c>
      <c r="H622" t="s">
        <v>49</v>
      </c>
      <c r="I622" t="s">
        <v>1499</v>
      </c>
      <c r="J622" t="s">
        <v>105</v>
      </c>
      <c r="K622">
        <v>9</v>
      </c>
    </row>
    <row r="623" spans="1:11" x14ac:dyDescent="0.3">
      <c r="A623">
        <v>622</v>
      </c>
      <c r="B623" t="s">
        <v>750</v>
      </c>
      <c r="C623" t="s">
        <v>746</v>
      </c>
      <c r="D623" t="s">
        <v>33</v>
      </c>
      <c r="E623" s="5">
        <v>44769</v>
      </c>
      <c r="F623" s="5" t="str">
        <f>TEXT(Table1[[#This Row],[Contact Date]],"dddd")</f>
        <v>Wednesday</v>
      </c>
      <c r="G623" t="s">
        <v>48</v>
      </c>
      <c r="H623" t="s">
        <v>49</v>
      </c>
      <c r="I623" t="s">
        <v>1500</v>
      </c>
      <c r="J623" t="s">
        <v>103</v>
      </c>
      <c r="K623">
        <v>9</v>
      </c>
    </row>
    <row r="624" spans="1:11" x14ac:dyDescent="0.3">
      <c r="A624">
        <v>623</v>
      </c>
      <c r="B624" t="s">
        <v>751</v>
      </c>
      <c r="C624" t="s">
        <v>747</v>
      </c>
      <c r="D624" t="s">
        <v>6</v>
      </c>
      <c r="E624" s="5">
        <v>44758</v>
      </c>
      <c r="F624" s="5" t="str">
        <f>TEXT(Table1[[#This Row],[Contact Date]],"dddd")</f>
        <v>Saturday</v>
      </c>
      <c r="G624" t="s">
        <v>47</v>
      </c>
      <c r="H624" t="s">
        <v>51</v>
      </c>
      <c r="I624" t="s">
        <v>1501</v>
      </c>
      <c r="J624" t="s">
        <v>104</v>
      </c>
      <c r="K624">
        <v>8</v>
      </c>
    </row>
    <row r="625" spans="1:11" x14ac:dyDescent="0.3">
      <c r="A625">
        <v>624</v>
      </c>
      <c r="B625" t="s">
        <v>752</v>
      </c>
      <c r="C625" t="s">
        <v>748</v>
      </c>
      <c r="D625" t="s">
        <v>7</v>
      </c>
      <c r="E625" s="5">
        <v>44803</v>
      </c>
      <c r="F625" s="5" t="str">
        <f>TEXT(Table1[[#This Row],[Contact Date]],"dddd")</f>
        <v>Tuesday</v>
      </c>
      <c r="G625" t="s">
        <v>48</v>
      </c>
      <c r="H625" t="s">
        <v>49</v>
      </c>
      <c r="I625" t="s">
        <v>1502</v>
      </c>
      <c r="J625" t="s">
        <v>105</v>
      </c>
      <c r="K625">
        <v>8</v>
      </c>
    </row>
    <row r="626" spans="1:11" x14ac:dyDescent="0.3">
      <c r="A626">
        <v>625</v>
      </c>
      <c r="B626" t="s">
        <v>753</v>
      </c>
      <c r="C626" t="s">
        <v>749</v>
      </c>
      <c r="D626" t="s">
        <v>8</v>
      </c>
      <c r="E626" s="5">
        <v>44808</v>
      </c>
      <c r="F626" s="5" t="str">
        <f>TEXT(Table1[[#This Row],[Contact Date]],"dddd")</f>
        <v>Sunday</v>
      </c>
      <c r="G626" t="s">
        <v>50</v>
      </c>
      <c r="H626" t="s">
        <v>49</v>
      </c>
      <c r="I626" t="s">
        <v>1503</v>
      </c>
      <c r="J626" t="s">
        <v>103</v>
      </c>
      <c r="K626">
        <v>7</v>
      </c>
    </row>
    <row r="627" spans="1:11" x14ac:dyDescent="0.3">
      <c r="A627">
        <v>626</v>
      </c>
      <c r="B627" t="s">
        <v>754</v>
      </c>
      <c r="C627" t="s">
        <v>750</v>
      </c>
      <c r="D627" t="s">
        <v>9</v>
      </c>
      <c r="E627" s="5">
        <v>44784</v>
      </c>
      <c r="F627" s="5" t="str">
        <f>TEXT(Table1[[#This Row],[Contact Date]],"dddd")</f>
        <v>Thursday</v>
      </c>
      <c r="G627" t="s">
        <v>47</v>
      </c>
      <c r="H627" t="s">
        <v>49</v>
      </c>
      <c r="I627" t="s">
        <v>1504</v>
      </c>
      <c r="J627" t="s">
        <v>104</v>
      </c>
      <c r="K627">
        <v>8</v>
      </c>
    </row>
    <row r="628" spans="1:11" x14ac:dyDescent="0.3">
      <c r="A628">
        <v>627</v>
      </c>
      <c r="B628" t="s">
        <v>755</v>
      </c>
      <c r="C628" t="s">
        <v>751</v>
      </c>
      <c r="D628" t="s">
        <v>10</v>
      </c>
      <c r="E628" s="5">
        <v>44764</v>
      </c>
      <c r="F628" s="5" t="str">
        <f>TEXT(Table1[[#This Row],[Contact Date]],"dddd")</f>
        <v>Friday</v>
      </c>
      <c r="G628" t="s">
        <v>48</v>
      </c>
      <c r="H628" t="s">
        <v>49</v>
      </c>
      <c r="I628" t="s">
        <v>1505</v>
      </c>
      <c r="J628" t="s">
        <v>105</v>
      </c>
      <c r="K628">
        <v>9</v>
      </c>
    </row>
    <row r="629" spans="1:11" x14ac:dyDescent="0.3">
      <c r="A629">
        <v>628</v>
      </c>
      <c r="B629" t="s">
        <v>756</v>
      </c>
      <c r="C629" t="s">
        <v>752</v>
      </c>
      <c r="D629" t="s">
        <v>11</v>
      </c>
      <c r="E629" s="5">
        <v>44795</v>
      </c>
      <c r="F629" s="5" t="str">
        <f>TEXT(Table1[[#This Row],[Contact Date]],"dddd")</f>
        <v>Monday</v>
      </c>
      <c r="G629" t="s">
        <v>48</v>
      </c>
      <c r="H629" t="s">
        <v>49</v>
      </c>
      <c r="I629" t="s">
        <v>1506</v>
      </c>
      <c r="J629" t="s">
        <v>103</v>
      </c>
      <c r="K629">
        <v>7</v>
      </c>
    </row>
    <row r="630" spans="1:11" x14ac:dyDescent="0.3">
      <c r="A630">
        <v>629</v>
      </c>
      <c r="B630" t="s">
        <v>757</v>
      </c>
      <c r="C630" t="s">
        <v>753</v>
      </c>
      <c r="D630" t="s">
        <v>12</v>
      </c>
      <c r="E630" s="5">
        <v>44799</v>
      </c>
      <c r="F630" s="5" t="str">
        <f>TEXT(Table1[[#This Row],[Contact Date]],"dddd")</f>
        <v>Friday</v>
      </c>
      <c r="G630" t="s">
        <v>47</v>
      </c>
      <c r="H630" t="s">
        <v>49</v>
      </c>
      <c r="I630" t="s">
        <v>1507</v>
      </c>
      <c r="J630" t="s">
        <v>104</v>
      </c>
      <c r="K630">
        <v>8</v>
      </c>
    </row>
    <row r="631" spans="1:11" x14ac:dyDescent="0.3">
      <c r="A631">
        <v>630</v>
      </c>
      <c r="B631" t="s">
        <v>758</v>
      </c>
      <c r="C631" t="s">
        <v>754</v>
      </c>
      <c r="D631" t="s">
        <v>12</v>
      </c>
      <c r="E631" s="5">
        <v>44800</v>
      </c>
      <c r="F631" s="5" t="str">
        <f>TEXT(Table1[[#This Row],[Contact Date]],"dddd")</f>
        <v>Saturday</v>
      </c>
      <c r="G631" t="s">
        <v>48</v>
      </c>
      <c r="H631" t="s">
        <v>49</v>
      </c>
      <c r="I631" t="s">
        <v>1508</v>
      </c>
      <c r="J631" t="s">
        <v>105</v>
      </c>
      <c r="K631">
        <v>9</v>
      </c>
    </row>
    <row r="632" spans="1:11" x14ac:dyDescent="0.3">
      <c r="A632">
        <v>631</v>
      </c>
      <c r="B632" t="s">
        <v>759</v>
      </c>
      <c r="C632" t="s">
        <v>755</v>
      </c>
      <c r="D632" t="s">
        <v>13</v>
      </c>
      <c r="E632" s="5">
        <v>44771</v>
      </c>
      <c r="F632" s="5" t="str">
        <f>TEXT(Table1[[#This Row],[Contact Date]],"dddd")</f>
        <v>Friday</v>
      </c>
      <c r="G632" t="s">
        <v>47</v>
      </c>
      <c r="H632" t="s">
        <v>49</v>
      </c>
      <c r="I632" t="s">
        <v>1509</v>
      </c>
      <c r="J632" t="s">
        <v>103</v>
      </c>
      <c r="K632">
        <v>8</v>
      </c>
    </row>
    <row r="633" spans="1:11" x14ac:dyDescent="0.3">
      <c r="A633">
        <v>632</v>
      </c>
      <c r="B633" t="s">
        <v>760</v>
      </c>
      <c r="C633" t="s">
        <v>756</v>
      </c>
      <c r="D633" t="s">
        <v>11</v>
      </c>
      <c r="E633" s="5">
        <v>44760</v>
      </c>
      <c r="F633" s="5" t="str">
        <f>TEXT(Table1[[#This Row],[Contact Date]],"dddd")</f>
        <v>Monday</v>
      </c>
      <c r="G633" t="s">
        <v>48</v>
      </c>
      <c r="H633" t="s">
        <v>49</v>
      </c>
      <c r="I633" t="s">
        <v>1510</v>
      </c>
      <c r="J633" t="s">
        <v>104</v>
      </c>
      <c r="K633">
        <v>7</v>
      </c>
    </row>
    <row r="634" spans="1:11" x14ac:dyDescent="0.3">
      <c r="A634">
        <v>633</v>
      </c>
      <c r="B634" t="s">
        <v>761</v>
      </c>
      <c r="C634" t="s">
        <v>757</v>
      </c>
      <c r="D634" t="s">
        <v>15</v>
      </c>
      <c r="E634" s="5">
        <v>44778</v>
      </c>
      <c r="F634" s="5" t="str">
        <f>TEXT(Table1[[#This Row],[Contact Date]],"dddd")</f>
        <v>Friday</v>
      </c>
      <c r="G634" t="s">
        <v>48</v>
      </c>
      <c r="H634" t="s">
        <v>49</v>
      </c>
      <c r="I634" t="s">
        <v>1511</v>
      </c>
      <c r="J634" t="s">
        <v>105</v>
      </c>
      <c r="K634">
        <v>10</v>
      </c>
    </row>
    <row r="635" spans="1:11" x14ac:dyDescent="0.3">
      <c r="A635">
        <v>634</v>
      </c>
      <c r="B635" t="s">
        <v>762</v>
      </c>
      <c r="C635" t="s">
        <v>758</v>
      </c>
      <c r="D635" t="s">
        <v>16</v>
      </c>
      <c r="E635" s="5">
        <v>44755</v>
      </c>
      <c r="F635" s="5" t="str">
        <f>TEXT(Table1[[#This Row],[Contact Date]],"dddd")</f>
        <v>Wednesday</v>
      </c>
      <c r="G635" t="s">
        <v>47</v>
      </c>
      <c r="H635" t="s">
        <v>49</v>
      </c>
      <c r="I635" t="s">
        <v>1512</v>
      </c>
      <c r="J635" t="s">
        <v>103</v>
      </c>
      <c r="K635">
        <v>7</v>
      </c>
    </row>
    <row r="636" spans="1:11" x14ac:dyDescent="0.3">
      <c r="A636">
        <v>635</v>
      </c>
      <c r="B636" t="s">
        <v>763</v>
      </c>
      <c r="C636" t="s">
        <v>759</v>
      </c>
      <c r="D636" t="s">
        <v>17</v>
      </c>
      <c r="E636" s="5">
        <v>44770</v>
      </c>
      <c r="F636" s="5" t="str">
        <f>TEXT(Table1[[#This Row],[Contact Date]],"dddd")</f>
        <v>Thursday</v>
      </c>
      <c r="G636" t="s">
        <v>48</v>
      </c>
      <c r="H636" t="s">
        <v>49</v>
      </c>
      <c r="I636" t="s">
        <v>1513</v>
      </c>
      <c r="J636" t="s">
        <v>104</v>
      </c>
      <c r="K636">
        <v>8</v>
      </c>
    </row>
    <row r="637" spans="1:11" x14ac:dyDescent="0.3">
      <c r="A637">
        <v>636</v>
      </c>
      <c r="B637" t="s">
        <v>764</v>
      </c>
      <c r="C637" t="s">
        <v>760</v>
      </c>
      <c r="D637" t="s">
        <v>18</v>
      </c>
      <c r="E637" s="5">
        <v>44772</v>
      </c>
      <c r="F637" s="5" t="str">
        <f>TEXT(Table1[[#This Row],[Contact Date]],"dddd")</f>
        <v>Saturday</v>
      </c>
      <c r="G637" t="s">
        <v>48</v>
      </c>
      <c r="H637" t="s">
        <v>49</v>
      </c>
      <c r="I637" t="s">
        <v>1514</v>
      </c>
      <c r="J637" t="s">
        <v>105</v>
      </c>
      <c r="K637">
        <v>7</v>
      </c>
    </row>
    <row r="638" spans="1:11" x14ac:dyDescent="0.3">
      <c r="A638">
        <v>637</v>
      </c>
      <c r="B638" t="s">
        <v>765</v>
      </c>
      <c r="C638" t="s">
        <v>761</v>
      </c>
      <c r="D638" t="s">
        <v>11</v>
      </c>
      <c r="E638" s="5">
        <v>44799</v>
      </c>
      <c r="F638" s="5" t="str">
        <f>TEXT(Table1[[#This Row],[Contact Date]],"dddd")</f>
        <v>Friday</v>
      </c>
      <c r="G638" t="s">
        <v>47</v>
      </c>
      <c r="H638" t="s">
        <v>49</v>
      </c>
      <c r="I638" t="s">
        <v>1515</v>
      </c>
      <c r="J638" t="s">
        <v>103</v>
      </c>
      <c r="K638">
        <v>9</v>
      </c>
    </row>
    <row r="639" spans="1:11" x14ac:dyDescent="0.3">
      <c r="A639">
        <v>638</v>
      </c>
      <c r="B639" t="s">
        <v>766</v>
      </c>
      <c r="C639" t="s">
        <v>762</v>
      </c>
      <c r="D639" t="s">
        <v>20</v>
      </c>
      <c r="E639" s="5">
        <v>44782</v>
      </c>
      <c r="F639" s="5" t="str">
        <f>TEXT(Table1[[#This Row],[Contact Date]],"dddd")</f>
        <v>Tuesday</v>
      </c>
      <c r="G639" t="s">
        <v>48</v>
      </c>
      <c r="H639" t="s">
        <v>49</v>
      </c>
      <c r="I639" t="s">
        <v>1516</v>
      </c>
      <c r="J639" t="s">
        <v>104</v>
      </c>
      <c r="K639">
        <v>8</v>
      </c>
    </row>
    <row r="640" spans="1:11" x14ac:dyDescent="0.3">
      <c r="A640">
        <v>639</v>
      </c>
      <c r="B640" t="s">
        <v>767</v>
      </c>
      <c r="C640" t="s">
        <v>763</v>
      </c>
      <c r="D640" t="s">
        <v>16</v>
      </c>
      <c r="E640" s="5">
        <v>44761</v>
      </c>
      <c r="F640" s="5" t="str">
        <f>TEXT(Table1[[#This Row],[Contact Date]],"dddd")</f>
        <v>Tuesday</v>
      </c>
      <c r="G640" t="s">
        <v>47</v>
      </c>
      <c r="H640" t="s">
        <v>49</v>
      </c>
      <c r="I640" t="s">
        <v>1517</v>
      </c>
      <c r="J640" t="s">
        <v>105</v>
      </c>
      <c r="K640">
        <v>9</v>
      </c>
    </row>
    <row r="641" spans="1:11" x14ac:dyDescent="0.3">
      <c r="A641">
        <v>640</v>
      </c>
      <c r="B641" t="s">
        <v>768</v>
      </c>
      <c r="C641" t="s">
        <v>764</v>
      </c>
      <c r="D641" t="s">
        <v>10</v>
      </c>
      <c r="E641" s="5">
        <v>44794</v>
      </c>
      <c r="F641" s="5" t="str">
        <f>TEXT(Table1[[#This Row],[Contact Date]],"dddd")</f>
        <v>Sunday</v>
      </c>
      <c r="G641" t="s">
        <v>48</v>
      </c>
      <c r="H641" t="s">
        <v>49</v>
      </c>
      <c r="I641" t="s">
        <v>1518</v>
      </c>
      <c r="J641" t="s">
        <v>103</v>
      </c>
      <c r="K641">
        <v>9</v>
      </c>
    </row>
    <row r="642" spans="1:11" x14ac:dyDescent="0.3">
      <c r="A642">
        <v>641</v>
      </c>
      <c r="B642" t="s">
        <v>769</v>
      </c>
      <c r="C642" t="s">
        <v>765</v>
      </c>
      <c r="D642" t="s">
        <v>21</v>
      </c>
      <c r="E642" s="5">
        <v>44762</v>
      </c>
      <c r="F642" s="5" t="str">
        <f>TEXT(Table1[[#This Row],[Contact Date]],"dddd")</f>
        <v>Wednesday</v>
      </c>
      <c r="G642" t="s">
        <v>47</v>
      </c>
      <c r="H642" t="s">
        <v>49</v>
      </c>
      <c r="I642" t="s">
        <v>1519</v>
      </c>
      <c r="J642" t="s">
        <v>104</v>
      </c>
      <c r="K642">
        <v>9</v>
      </c>
    </row>
    <row r="643" spans="1:11" x14ac:dyDescent="0.3">
      <c r="A643">
        <v>642</v>
      </c>
      <c r="B643" t="s">
        <v>770</v>
      </c>
      <c r="C643" t="s">
        <v>766</v>
      </c>
      <c r="D643" t="s">
        <v>22</v>
      </c>
      <c r="E643" s="5">
        <v>44769</v>
      </c>
      <c r="F643" s="5" t="str">
        <f>TEXT(Table1[[#This Row],[Contact Date]],"dddd")</f>
        <v>Wednesday</v>
      </c>
      <c r="G643" t="s">
        <v>48</v>
      </c>
      <c r="H643" t="s">
        <v>49</v>
      </c>
      <c r="I643" t="s">
        <v>1520</v>
      </c>
      <c r="J643" t="s">
        <v>105</v>
      </c>
      <c r="K643">
        <v>9</v>
      </c>
    </row>
    <row r="644" spans="1:11" x14ac:dyDescent="0.3">
      <c r="A644">
        <v>643</v>
      </c>
      <c r="B644" t="s">
        <v>771</v>
      </c>
      <c r="C644" t="s">
        <v>767</v>
      </c>
      <c r="D644" t="s">
        <v>23</v>
      </c>
      <c r="E644" s="5">
        <v>44770</v>
      </c>
      <c r="F644" s="5" t="str">
        <f>TEXT(Table1[[#This Row],[Contact Date]],"dddd")</f>
        <v>Thursday</v>
      </c>
      <c r="G644" t="s">
        <v>50</v>
      </c>
      <c r="H644" t="s">
        <v>49</v>
      </c>
      <c r="I644" t="s">
        <v>1521</v>
      </c>
      <c r="J644" t="s">
        <v>103</v>
      </c>
      <c r="K644">
        <v>9</v>
      </c>
    </row>
    <row r="645" spans="1:11" x14ac:dyDescent="0.3">
      <c r="A645">
        <v>644</v>
      </c>
      <c r="B645" t="s">
        <v>772</v>
      </c>
      <c r="C645" t="s">
        <v>768</v>
      </c>
      <c r="D645" t="s">
        <v>15</v>
      </c>
      <c r="E645" s="5">
        <v>44797</v>
      </c>
      <c r="F645" s="5" t="str">
        <f>TEXT(Table1[[#This Row],[Contact Date]],"dddd")</f>
        <v>Wednesday</v>
      </c>
      <c r="G645" t="s">
        <v>47</v>
      </c>
      <c r="H645" t="s">
        <v>49</v>
      </c>
      <c r="I645" t="s">
        <v>1522</v>
      </c>
      <c r="J645" t="s">
        <v>104</v>
      </c>
      <c r="K645">
        <v>8</v>
      </c>
    </row>
    <row r="646" spans="1:11" x14ac:dyDescent="0.3">
      <c r="A646">
        <v>645</v>
      </c>
      <c r="B646" t="s">
        <v>773</v>
      </c>
      <c r="C646" t="s">
        <v>769</v>
      </c>
      <c r="D646" t="s">
        <v>25</v>
      </c>
      <c r="E646" s="5">
        <v>44783</v>
      </c>
      <c r="F646" s="5" t="str">
        <f>TEXT(Table1[[#This Row],[Contact Date]],"dddd")</f>
        <v>Wednesday</v>
      </c>
      <c r="G646" t="s">
        <v>48</v>
      </c>
      <c r="H646" t="s">
        <v>51</v>
      </c>
      <c r="I646" t="s">
        <v>1523</v>
      </c>
      <c r="J646" t="s">
        <v>105</v>
      </c>
      <c r="K646">
        <v>8</v>
      </c>
    </row>
    <row r="647" spans="1:11" x14ac:dyDescent="0.3">
      <c r="A647">
        <v>646</v>
      </c>
      <c r="B647" t="s">
        <v>774</v>
      </c>
      <c r="C647" t="s">
        <v>770</v>
      </c>
      <c r="D647" t="s">
        <v>26</v>
      </c>
      <c r="E647" s="5">
        <v>44801</v>
      </c>
      <c r="F647" s="5" t="str">
        <f>TEXT(Table1[[#This Row],[Contact Date]],"dddd")</f>
        <v>Sunday</v>
      </c>
      <c r="G647" t="s">
        <v>48</v>
      </c>
      <c r="H647" t="s">
        <v>49</v>
      </c>
      <c r="I647" t="s">
        <v>1524</v>
      </c>
      <c r="J647" t="s">
        <v>103</v>
      </c>
      <c r="K647">
        <v>7</v>
      </c>
    </row>
    <row r="648" spans="1:11" x14ac:dyDescent="0.3">
      <c r="A648">
        <v>647</v>
      </c>
      <c r="B648" t="s">
        <v>775</v>
      </c>
      <c r="C648" t="s">
        <v>771</v>
      </c>
      <c r="D648" t="s">
        <v>27</v>
      </c>
      <c r="E648" s="5">
        <v>44808</v>
      </c>
      <c r="F648" s="5" t="str">
        <f>TEXT(Table1[[#This Row],[Contact Date]],"dddd")</f>
        <v>Sunday</v>
      </c>
      <c r="G648" t="s">
        <v>47</v>
      </c>
      <c r="H648" t="s">
        <v>49</v>
      </c>
      <c r="I648" t="s">
        <v>1525</v>
      </c>
      <c r="J648" t="s">
        <v>104</v>
      </c>
      <c r="K648">
        <v>7</v>
      </c>
    </row>
    <row r="649" spans="1:11" x14ac:dyDescent="0.3">
      <c r="A649">
        <v>648</v>
      </c>
      <c r="B649" t="s">
        <v>776</v>
      </c>
      <c r="C649" t="s">
        <v>772</v>
      </c>
      <c r="D649" t="s">
        <v>28</v>
      </c>
      <c r="E649" s="5">
        <v>44808</v>
      </c>
      <c r="F649" s="5" t="str">
        <f>TEXT(Table1[[#This Row],[Contact Date]],"dddd")</f>
        <v>Sunday</v>
      </c>
      <c r="G649" t="s">
        <v>48</v>
      </c>
      <c r="H649" t="s">
        <v>49</v>
      </c>
      <c r="I649" t="s">
        <v>1526</v>
      </c>
      <c r="J649" t="s">
        <v>105</v>
      </c>
      <c r="K649">
        <v>9</v>
      </c>
    </row>
    <row r="650" spans="1:11" x14ac:dyDescent="0.3">
      <c r="A650">
        <v>649</v>
      </c>
      <c r="B650" t="s">
        <v>777</v>
      </c>
      <c r="C650" t="s">
        <v>773</v>
      </c>
      <c r="D650" t="s">
        <v>29</v>
      </c>
      <c r="E650" s="5">
        <v>44781</v>
      </c>
      <c r="F650" s="5" t="str">
        <f>TEXT(Table1[[#This Row],[Contact Date]],"dddd")</f>
        <v>Monday</v>
      </c>
      <c r="G650" t="s">
        <v>47</v>
      </c>
      <c r="H650" t="s">
        <v>49</v>
      </c>
      <c r="I650" t="s">
        <v>1527</v>
      </c>
      <c r="J650" t="s">
        <v>103</v>
      </c>
      <c r="K650">
        <v>8</v>
      </c>
    </row>
    <row r="651" spans="1:11" x14ac:dyDescent="0.3">
      <c r="A651">
        <v>650</v>
      </c>
      <c r="B651" t="s">
        <v>778</v>
      </c>
      <c r="C651" t="s">
        <v>774</v>
      </c>
      <c r="D651" t="s">
        <v>30</v>
      </c>
      <c r="E651" s="5">
        <v>44783</v>
      </c>
      <c r="F651" s="5" t="str">
        <f>TEXT(Table1[[#This Row],[Contact Date]],"dddd")</f>
        <v>Wednesday</v>
      </c>
      <c r="G651" t="s">
        <v>48</v>
      </c>
      <c r="H651" t="s">
        <v>49</v>
      </c>
      <c r="I651" t="s">
        <v>1528</v>
      </c>
      <c r="J651" t="s">
        <v>103</v>
      </c>
      <c r="K651">
        <v>8</v>
      </c>
    </row>
    <row r="652" spans="1:11" x14ac:dyDescent="0.3">
      <c r="A652">
        <v>651</v>
      </c>
      <c r="B652" t="s">
        <v>779</v>
      </c>
      <c r="C652" t="s">
        <v>775</v>
      </c>
      <c r="D652" t="s">
        <v>31</v>
      </c>
      <c r="E652" s="5">
        <v>44762</v>
      </c>
      <c r="F652" s="5" t="str">
        <f>TEXT(Table1[[#This Row],[Contact Date]],"dddd")</f>
        <v>Wednesday</v>
      </c>
      <c r="G652" t="s">
        <v>48</v>
      </c>
      <c r="H652" t="s">
        <v>51</v>
      </c>
      <c r="I652" t="s">
        <v>1529</v>
      </c>
      <c r="J652" t="s">
        <v>103</v>
      </c>
      <c r="K652">
        <v>10</v>
      </c>
    </row>
    <row r="653" spans="1:11" x14ac:dyDescent="0.3">
      <c r="A653">
        <v>652</v>
      </c>
      <c r="B653" t="s">
        <v>780</v>
      </c>
      <c r="C653" t="s">
        <v>776</v>
      </c>
      <c r="D653" t="s">
        <v>32</v>
      </c>
      <c r="E653" s="5">
        <v>44800</v>
      </c>
      <c r="F653" s="5" t="str">
        <f>TEXT(Table1[[#This Row],[Contact Date]],"dddd")</f>
        <v>Saturday</v>
      </c>
      <c r="G653" t="s">
        <v>47</v>
      </c>
      <c r="H653" t="s">
        <v>49</v>
      </c>
      <c r="I653" t="s">
        <v>1530</v>
      </c>
      <c r="J653" t="s">
        <v>104</v>
      </c>
      <c r="K653">
        <v>8</v>
      </c>
    </row>
    <row r="654" spans="1:11" x14ac:dyDescent="0.3">
      <c r="A654">
        <v>653</v>
      </c>
      <c r="B654" t="s">
        <v>781</v>
      </c>
      <c r="C654" t="s">
        <v>777</v>
      </c>
      <c r="D654" t="s">
        <v>33</v>
      </c>
      <c r="E654" s="5">
        <v>44799</v>
      </c>
      <c r="F654" s="5" t="str">
        <f>TEXT(Table1[[#This Row],[Contact Date]],"dddd")</f>
        <v>Friday</v>
      </c>
      <c r="G654" t="s">
        <v>48</v>
      </c>
      <c r="H654" t="s">
        <v>49</v>
      </c>
      <c r="I654" t="s">
        <v>1531</v>
      </c>
      <c r="J654" t="s">
        <v>105</v>
      </c>
      <c r="K654">
        <v>8</v>
      </c>
    </row>
    <row r="655" spans="1:11" x14ac:dyDescent="0.3">
      <c r="A655">
        <v>654</v>
      </c>
      <c r="B655" t="s">
        <v>782</v>
      </c>
      <c r="C655" t="s">
        <v>778</v>
      </c>
      <c r="D655" t="s">
        <v>34</v>
      </c>
      <c r="E655" s="5">
        <v>44777</v>
      </c>
      <c r="F655" s="5" t="str">
        <f>TEXT(Table1[[#This Row],[Contact Date]],"dddd")</f>
        <v>Thursday</v>
      </c>
      <c r="G655" t="s">
        <v>48</v>
      </c>
      <c r="H655" t="s">
        <v>49</v>
      </c>
      <c r="I655" t="s">
        <v>1532</v>
      </c>
      <c r="J655" t="s">
        <v>103</v>
      </c>
      <c r="K655">
        <v>8</v>
      </c>
    </row>
    <row r="656" spans="1:11" x14ac:dyDescent="0.3">
      <c r="A656">
        <v>655</v>
      </c>
      <c r="B656" t="s">
        <v>783</v>
      </c>
      <c r="C656" t="s">
        <v>779</v>
      </c>
      <c r="D656" t="s">
        <v>18</v>
      </c>
      <c r="E656" s="5">
        <v>44800</v>
      </c>
      <c r="F656" s="5" t="str">
        <f>TEXT(Table1[[#This Row],[Contact Date]],"dddd")</f>
        <v>Saturday</v>
      </c>
      <c r="G656" t="s">
        <v>47</v>
      </c>
      <c r="H656" t="s">
        <v>49</v>
      </c>
      <c r="I656" t="s">
        <v>1533</v>
      </c>
      <c r="J656" t="s">
        <v>104</v>
      </c>
      <c r="K656">
        <v>8</v>
      </c>
    </row>
    <row r="657" spans="1:11" x14ac:dyDescent="0.3">
      <c r="A657">
        <v>656</v>
      </c>
      <c r="B657" t="s">
        <v>784</v>
      </c>
      <c r="C657" t="s">
        <v>780</v>
      </c>
      <c r="D657" t="s">
        <v>25</v>
      </c>
      <c r="E657" s="5">
        <v>44770</v>
      </c>
      <c r="F657" s="5" t="str">
        <f>TEXT(Table1[[#This Row],[Contact Date]],"dddd")</f>
        <v>Thursday</v>
      </c>
      <c r="G657" t="s">
        <v>48</v>
      </c>
      <c r="H657" t="s">
        <v>49</v>
      </c>
      <c r="I657" t="s">
        <v>1534</v>
      </c>
      <c r="J657" t="s">
        <v>105</v>
      </c>
      <c r="K657">
        <v>7</v>
      </c>
    </row>
    <row r="658" spans="1:11" x14ac:dyDescent="0.3">
      <c r="A658">
        <v>657</v>
      </c>
      <c r="B658" t="s">
        <v>785</v>
      </c>
      <c r="C658" t="s">
        <v>781</v>
      </c>
      <c r="D658" t="s">
        <v>30</v>
      </c>
      <c r="E658" s="5">
        <v>44774</v>
      </c>
      <c r="F658" s="5" t="str">
        <f>TEXT(Table1[[#This Row],[Contact Date]],"dddd")</f>
        <v>Monday</v>
      </c>
      <c r="G658" t="s">
        <v>47</v>
      </c>
      <c r="H658" t="s">
        <v>49</v>
      </c>
      <c r="I658" t="s">
        <v>1535</v>
      </c>
      <c r="J658" t="s">
        <v>103</v>
      </c>
      <c r="K658">
        <v>7</v>
      </c>
    </row>
    <row r="659" spans="1:11" x14ac:dyDescent="0.3">
      <c r="A659">
        <v>658</v>
      </c>
      <c r="B659" t="s">
        <v>786</v>
      </c>
      <c r="C659" t="s">
        <v>782</v>
      </c>
      <c r="D659" t="s">
        <v>10</v>
      </c>
      <c r="E659" s="5">
        <v>44779</v>
      </c>
      <c r="F659" s="5" t="str">
        <f>TEXT(Table1[[#This Row],[Contact Date]],"dddd")</f>
        <v>Saturday</v>
      </c>
      <c r="G659" t="s">
        <v>48</v>
      </c>
      <c r="H659" t="s">
        <v>49</v>
      </c>
      <c r="I659" t="s">
        <v>1536</v>
      </c>
      <c r="J659" t="s">
        <v>104</v>
      </c>
      <c r="K659">
        <v>9</v>
      </c>
    </row>
    <row r="660" spans="1:11" x14ac:dyDescent="0.3">
      <c r="A660">
        <v>659</v>
      </c>
      <c r="B660" t="s">
        <v>787</v>
      </c>
      <c r="C660" t="s">
        <v>783</v>
      </c>
      <c r="D660" t="s">
        <v>20</v>
      </c>
      <c r="E660" s="5">
        <v>44796</v>
      </c>
      <c r="F660" s="5" t="str">
        <f>TEXT(Table1[[#This Row],[Contact Date]],"dddd")</f>
        <v>Tuesday</v>
      </c>
      <c r="G660" t="s">
        <v>47</v>
      </c>
      <c r="H660" t="s">
        <v>49</v>
      </c>
      <c r="I660" t="s">
        <v>1537</v>
      </c>
      <c r="J660" t="s">
        <v>105</v>
      </c>
      <c r="K660">
        <v>7</v>
      </c>
    </row>
    <row r="661" spans="1:11" x14ac:dyDescent="0.3">
      <c r="A661">
        <v>660</v>
      </c>
      <c r="B661" t="s">
        <v>788</v>
      </c>
      <c r="C661" t="s">
        <v>784</v>
      </c>
      <c r="D661" t="s">
        <v>32</v>
      </c>
      <c r="E661" s="5">
        <v>44772</v>
      </c>
      <c r="F661" s="5" t="str">
        <f>TEXT(Table1[[#This Row],[Contact Date]],"dddd")</f>
        <v>Saturday</v>
      </c>
      <c r="G661" t="s">
        <v>48</v>
      </c>
      <c r="H661" t="s">
        <v>49</v>
      </c>
      <c r="I661" t="s">
        <v>1538</v>
      </c>
      <c r="J661" t="s">
        <v>103</v>
      </c>
      <c r="K661">
        <v>9</v>
      </c>
    </row>
    <row r="662" spans="1:11" x14ac:dyDescent="0.3">
      <c r="A662">
        <v>661</v>
      </c>
      <c r="B662" t="s">
        <v>789</v>
      </c>
      <c r="C662" t="s">
        <v>785</v>
      </c>
      <c r="D662" t="s">
        <v>33</v>
      </c>
      <c r="E662" s="5">
        <v>44809</v>
      </c>
      <c r="F662" s="5" t="str">
        <f>TEXT(Table1[[#This Row],[Contact Date]],"dddd")</f>
        <v>Monday</v>
      </c>
      <c r="G662" t="s">
        <v>50</v>
      </c>
      <c r="H662" t="s">
        <v>49</v>
      </c>
      <c r="I662" t="s">
        <v>1539</v>
      </c>
      <c r="J662" t="s">
        <v>104</v>
      </c>
      <c r="K662">
        <v>10</v>
      </c>
    </row>
    <row r="663" spans="1:11" x14ac:dyDescent="0.3">
      <c r="A663">
        <v>662</v>
      </c>
      <c r="B663" t="s">
        <v>790</v>
      </c>
      <c r="C663" t="s">
        <v>786</v>
      </c>
      <c r="D663" t="s">
        <v>35</v>
      </c>
      <c r="E663" s="5">
        <v>44757</v>
      </c>
      <c r="F663" s="5" t="str">
        <f>TEXT(Table1[[#This Row],[Contact Date]],"dddd")</f>
        <v>Friday</v>
      </c>
      <c r="G663" t="s">
        <v>47</v>
      </c>
      <c r="H663" t="s">
        <v>49</v>
      </c>
      <c r="I663" t="s">
        <v>1540</v>
      </c>
      <c r="J663" t="s">
        <v>105</v>
      </c>
      <c r="K663">
        <v>7</v>
      </c>
    </row>
    <row r="664" spans="1:11" x14ac:dyDescent="0.3">
      <c r="A664">
        <v>663</v>
      </c>
      <c r="B664" t="s">
        <v>791</v>
      </c>
      <c r="C664" t="s">
        <v>787</v>
      </c>
      <c r="D664" t="s">
        <v>36</v>
      </c>
      <c r="E664" s="5">
        <v>44782</v>
      </c>
      <c r="F664" s="5" t="str">
        <f>TEXT(Table1[[#This Row],[Contact Date]],"dddd")</f>
        <v>Tuesday</v>
      </c>
      <c r="G664" t="s">
        <v>48</v>
      </c>
      <c r="H664" t="s">
        <v>49</v>
      </c>
      <c r="I664" t="s">
        <v>1541</v>
      </c>
      <c r="J664" t="s">
        <v>103</v>
      </c>
      <c r="K664">
        <v>10</v>
      </c>
    </row>
    <row r="665" spans="1:11" x14ac:dyDescent="0.3">
      <c r="A665">
        <v>664</v>
      </c>
      <c r="B665" t="s">
        <v>792</v>
      </c>
      <c r="C665" t="s">
        <v>788</v>
      </c>
      <c r="D665" t="s">
        <v>37</v>
      </c>
      <c r="E665" s="5">
        <v>44809</v>
      </c>
      <c r="F665" s="5" t="str">
        <f>TEXT(Table1[[#This Row],[Contact Date]],"dddd")</f>
        <v>Monday</v>
      </c>
      <c r="G665" t="s">
        <v>48</v>
      </c>
      <c r="H665" t="s">
        <v>49</v>
      </c>
      <c r="I665" t="s">
        <v>1542</v>
      </c>
      <c r="J665" t="s">
        <v>104</v>
      </c>
      <c r="K665">
        <v>9</v>
      </c>
    </row>
    <row r="666" spans="1:11" x14ac:dyDescent="0.3">
      <c r="A666">
        <v>665</v>
      </c>
      <c r="B666" t="s">
        <v>793</v>
      </c>
      <c r="C666" t="s">
        <v>789</v>
      </c>
      <c r="D666" t="s">
        <v>38</v>
      </c>
      <c r="E666" s="5">
        <v>44795</v>
      </c>
      <c r="F666" s="5" t="str">
        <f>TEXT(Table1[[#This Row],[Contact Date]],"dddd")</f>
        <v>Monday</v>
      </c>
      <c r="G666" t="s">
        <v>47</v>
      </c>
      <c r="H666" t="s">
        <v>49</v>
      </c>
      <c r="I666" t="s">
        <v>1543</v>
      </c>
      <c r="J666" t="s">
        <v>105</v>
      </c>
      <c r="K666">
        <v>8</v>
      </c>
    </row>
    <row r="667" spans="1:11" x14ac:dyDescent="0.3">
      <c r="A667">
        <v>666</v>
      </c>
      <c r="B667" t="s">
        <v>794</v>
      </c>
      <c r="C667" t="s">
        <v>790</v>
      </c>
      <c r="D667" t="s">
        <v>39</v>
      </c>
      <c r="E667" s="5">
        <v>44801</v>
      </c>
      <c r="F667" s="5" t="str">
        <f>TEXT(Table1[[#This Row],[Contact Date]],"dddd")</f>
        <v>Sunday</v>
      </c>
      <c r="G667" t="s">
        <v>48</v>
      </c>
      <c r="H667" t="s">
        <v>49</v>
      </c>
      <c r="I667" t="s">
        <v>1544</v>
      </c>
      <c r="J667" t="s">
        <v>103</v>
      </c>
      <c r="K667">
        <v>7</v>
      </c>
    </row>
    <row r="668" spans="1:11" x14ac:dyDescent="0.3">
      <c r="A668">
        <v>667</v>
      </c>
      <c r="B668" t="s">
        <v>795</v>
      </c>
      <c r="C668" t="s">
        <v>791</v>
      </c>
      <c r="D668" t="s">
        <v>15</v>
      </c>
      <c r="E668" s="5">
        <v>44770</v>
      </c>
      <c r="F668" s="5" t="str">
        <f>TEXT(Table1[[#This Row],[Contact Date]],"dddd")</f>
        <v>Thursday</v>
      </c>
      <c r="G668" t="s">
        <v>47</v>
      </c>
      <c r="H668" t="s">
        <v>49</v>
      </c>
      <c r="I668" t="s">
        <v>1545</v>
      </c>
      <c r="J668" t="s">
        <v>104</v>
      </c>
      <c r="K668">
        <v>7</v>
      </c>
    </row>
    <row r="669" spans="1:11" x14ac:dyDescent="0.3">
      <c r="A669">
        <v>668</v>
      </c>
      <c r="B669" t="s">
        <v>796</v>
      </c>
      <c r="C669" t="s">
        <v>792</v>
      </c>
      <c r="D669" t="s">
        <v>41</v>
      </c>
      <c r="E669" s="5">
        <v>44764</v>
      </c>
      <c r="F669" s="5" t="str">
        <f>TEXT(Table1[[#This Row],[Contact Date]],"dddd")</f>
        <v>Friday</v>
      </c>
      <c r="G669" t="s">
        <v>48</v>
      </c>
      <c r="H669" t="s">
        <v>49</v>
      </c>
      <c r="I669" t="s">
        <v>1546</v>
      </c>
      <c r="J669" t="s">
        <v>105</v>
      </c>
      <c r="K669">
        <v>7</v>
      </c>
    </row>
    <row r="670" spans="1:11" x14ac:dyDescent="0.3">
      <c r="A670">
        <v>669</v>
      </c>
      <c r="B670" t="s">
        <v>797</v>
      </c>
      <c r="C670" t="s">
        <v>793</v>
      </c>
      <c r="D670" t="s">
        <v>42</v>
      </c>
      <c r="E670" s="5">
        <v>44776</v>
      </c>
      <c r="F670" s="5" t="str">
        <f>TEXT(Table1[[#This Row],[Contact Date]],"dddd")</f>
        <v>Wednesday</v>
      </c>
      <c r="G670" t="s">
        <v>48</v>
      </c>
      <c r="H670" t="s">
        <v>49</v>
      </c>
      <c r="I670" t="s">
        <v>1547</v>
      </c>
      <c r="J670" t="s">
        <v>103</v>
      </c>
      <c r="K670">
        <v>10</v>
      </c>
    </row>
    <row r="671" spans="1:11" x14ac:dyDescent="0.3">
      <c r="A671">
        <v>670</v>
      </c>
      <c r="B671" t="s">
        <v>798</v>
      </c>
      <c r="C671" t="s">
        <v>794</v>
      </c>
      <c r="D671" t="s">
        <v>43</v>
      </c>
      <c r="E671" s="5">
        <v>44771</v>
      </c>
      <c r="F671" s="5" t="str">
        <f>TEXT(Table1[[#This Row],[Contact Date]],"dddd")</f>
        <v>Friday</v>
      </c>
      <c r="G671" t="s">
        <v>47</v>
      </c>
      <c r="H671" t="s">
        <v>49</v>
      </c>
      <c r="I671" t="s">
        <v>1548</v>
      </c>
      <c r="J671" t="s">
        <v>104</v>
      </c>
      <c r="K671">
        <v>7</v>
      </c>
    </row>
    <row r="672" spans="1:11" x14ac:dyDescent="0.3">
      <c r="A672">
        <v>671</v>
      </c>
      <c r="B672" t="s">
        <v>799</v>
      </c>
      <c r="C672" t="s">
        <v>795</v>
      </c>
      <c r="D672" t="s">
        <v>44</v>
      </c>
      <c r="E672" s="5">
        <v>44794</v>
      </c>
      <c r="F672" s="5" t="str">
        <f>TEXT(Table1[[#This Row],[Contact Date]],"dddd")</f>
        <v>Sunday</v>
      </c>
      <c r="G672" t="s">
        <v>48</v>
      </c>
      <c r="H672" t="s">
        <v>49</v>
      </c>
      <c r="I672" t="s">
        <v>1549</v>
      </c>
      <c r="J672" t="s">
        <v>105</v>
      </c>
      <c r="K672">
        <v>10</v>
      </c>
    </row>
    <row r="673" spans="1:11" x14ac:dyDescent="0.3">
      <c r="A673">
        <v>672</v>
      </c>
      <c r="B673" t="s">
        <v>800</v>
      </c>
      <c r="C673" t="s">
        <v>796</v>
      </c>
      <c r="D673" t="s">
        <v>19</v>
      </c>
      <c r="E673" s="5">
        <v>44792</v>
      </c>
      <c r="F673" s="5" t="str">
        <f>TEXT(Table1[[#This Row],[Contact Date]],"dddd")</f>
        <v>Friday</v>
      </c>
      <c r="G673" t="s">
        <v>48</v>
      </c>
      <c r="H673" t="s">
        <v>49</v>
      </c>
      <c r="I673" t="s">
        <v>1550</v>
      </c>
      <c r="J673" t="s">
        <v>103</v>
      </c>
      <c r="K673">
        <v>9</v>
      </c>
    </row>
    <row r="674" spans="1:11" x14ac:dyDescent="0.3">
      <c r="A674">
        <v>673</v>
      </c>
      <c r="B674" t="s">
        <v>801</v>
      </c>
      <c r="C674" t="s">
        <v>797</v>
      </c>
      <c r="D674" t="s">
        <v>6</v>
      </c>
      <c r="E674" s="5">
        <v>44792</v>
      </c>
      <c r="F674" s="5" t="str">
        <f>TEXT(Table1[[#This Row],[Contact Date]],"dddd")</f>
        <v>Friday</v>
      </c>
      <c r="G674" t="s">
        <v>47</v>
      </c>
      <c r="H674" t="s">
        <v>51</v>
      </c>
      <c r="I674" t="s">
        <v>1551</v>
      </c>
      <c r="J674" t="s">
        <v>104</v>
      </c>
      <c r="K674">
        <v>10</v>
      </c>
    </row>
    <row r="675" spans="1:11" x14ac:dyDescent="0.3">
      <c r="A675">
        <v>674</v>
      </c>
      <c r="B675" t="s">
        <v>802</v>
      </c>
      <c r="C675" t="s">
        <v>798</v>
      </c>
      <c r="D675" t="s">
        <v>7</v>
      </c>
      <c r="E675" s="5">
        <v>44790</v>
      </c>
      <c r="F675" s="5" t="str">
        <f>TEXT(Table1[[#This Row],[Contact Date]],"dddd")</f>
        <v>Wednesday</v>
      </c>
      <c r="G675" t="s">
        <v>48</v>
      </c>
      <c r="H675" t="s">
        <v>49</v>
      </c>
      <c r="I675" t="s">
        <v>1552</v>
      </c>
      <c r="J675" t="s">
        <v>105</v>
      </c>
      <c r="K675">
        <v>8</v>
      </c>
    </row>
    <row r="676" spans="1:11" x14ac:dyDescent="0.3">
      <c r="A676">
        <v>675</v>
      </c>
      <c r="B676" t="s">
        <v>803</v>
      </c>
      <c r="C676" t="s">
        <v>799</v>
      </c>
      <c r="D676" t="s">
        <v>8</v>
      </c>
      <c r="E676" s="5">
        <v>44809</v>
      </c>
      <c r="F676" s="5" t="str">
        <f>TEXT(Table1[[#This Row],[Contact Date]],"dddd")</f>
        <v>Monday</v>
      </c>
      <c r="G676" t="s">
        <v>47</v>
      </c>
      <c r="H676" t="s">
        <v>49</v>
      </c>
      <c r="I676" t="s">
        <v>1553</v>
      </c>
      <c r="J676" t="s">
        <v>103</v>
      </c>
      <c r="K676">
        <v>9</v>
      </c>
    </row>
    <row r="677" spans="1:11" x14ac:dyDescent="0.3">
      <c r="A677">
        <v>676</v>
      </c>
      <c r="B677" t="s">
        <v>804</v>
      </c>
      <c r="C677" t="s">
        <v>800</v>
      </c>
      <c r="D677" t="s">
        <v>9</v>
      </c>
      <c r="E677" s="5">
        <v>44772</v>
      </c>
      <c r="F677" s="5" t="str">
        <f>TEXT(Table1[[#This Row],[Contact Date]],"dddd")</f>
        <v>Saturday</v>
      </c>
      <c r="G677" t="s">
        <v>48</v>
      </c>
      <c r="H677" t="s">
        <v>49</v>
      </c>
      <c r="I677" t="s">
        <v>1554</v>
      </c>
      <c r="J677" t="s">
        <v>104</v>
      </c>
      <c r="K677">
        <v>9</v>
      </c>
    </row>
    <row r="678" spans="1:11" x14ac:dyDescent="0.3">
      <c r="A678">
        <v>677</v>
      </c>
      <c r="B678" t="s">
        <v>805</v>
      </c>
      <c r="C678" t="s">
        <v>801</v>
      </c>
      <c r="D678" t="s">
        <v>10</v>
      </c>
      <c r="E678" s="5">
        <v>44802</v>
      </c>
      <c r="F678" s="5" t="str">
        <f>TEXT(Table1[[#This Row],[Contact Date]],"dddd")</f>
        <v>Monday</v>
      </c>
      <c r="G678" t="s">
        <v>47</v>
      </c>
      <c r="H678" t="s">
        <v>49</v>
      </c>
      <c r="I678" t="s">
        <v>1555</v>
      </c>
      <c r="J678" t="s">
        <v>105</v>
      </c>
      <c r="K678">
        <v>8</v>
      </c>
    </row>
    <row r="679" spans="1:11" x14ac:dyDescent="0.3">
      <c r="A679">
        <v>678</v>
      </c>
      <c r="B679" t="s">
        <v>806</v>
      </c>
      <c r="C679" t="s">
        <v>802</v>
      </c>
      <c r="D679" t="s">
        <v>11</v>
      </c>
      <c r="E679" s="5">
        <v>44809</v>
      </c>
      <c r="F679" s="5" t="str">
        <f>TEXT(Table1[[#This Row],[Contact Date]],"dddd")</f>
        <v>Monday</v>
      </c>
      <c r="G679" t="s">
        <v>48</v>
      </c>
      <c r="H679" t="s">
        <v>49</v>
      </c>
      <c r="I679" t="s">
        <v>1556</v>
      </c>
      <c r="J679" t="s">
        <v>103</v>
      </c>
      <c r="K679">
        <v>7</v>
      </c>
    </row>
    <row r="680" spans="1:11" x14ac:dyDescent="0.3">
      <c r="A680">
        <v>679</v>
      </c>
      <c r="B680" t="s">
        <v>807</v>
      </c>
      <c r="C680" t="s">
        <v>803</v>
      </c>
      <c r="D680" t="s">
        <v>12</v>
      </c>
      <c r="E680" s="5">
        <v>44793</v>
      </c>
      <c r="F680" s="5" t="str">
        <f>TEXT(Table1[[#This Row],[Contact Date]],"dddd")</f>
        <v>Saturday</v>
      </c>
      <c r="G680" t="s">
        <v>50</v>
      </c>
      <c r="H680" t="s">
        <v>51</v>
      </c>
      <c r="I680" t="s">
        <v>1557</v>
      </c>
      <c r="J680" t="s">
        <v>104</v>
      </c>
      <c r="K680">
        <v>10</v>
      </c>
    </row>
    <row r="681" spans="1:11" x14ac:dyDescent="0.3">
      <c r="A681">
        <v>680</v>
      </c>
      <c r="B681" t="s">
        <v>808</v>
      </c>
      <c r="C681" t="s">
        <v>804</v>
      </c>
      <c r="D681" t="s">
        <v>12</v>
      </c>
      <c r="E681" s="5">
        <v>44802</v>
      </c>
      <c r="F681" s="5" t="str">
        <f>TEXT(Table1[[#This Row],[Contact Date]],"dddd")</f>
        <v>Monday</v>
      </c>
      <c r="G681" t="s">
        <v>47</v>
      </c>
      <c r="H681" t="s">
        <v>49</v>
      </c>
      <c r="I681" t="s">
        <v>1558</v>
      </c>
      <c r="J681" t="s">
        <v>105</v>
      </c>
      <c r="K681">
        <v>8</v>
      </c>
    </row>
    <row r="682" spans="1:11" x14ac:dyDescent="0.3">
      <c r="A682">
        <v>681</v>
      </c>
      <c r="B682" t="s">
        <v>809</v>
      </c>
      <c r="C682" t="s">
        <v>805</v>
      </c>
      <c r="D682" t="s">
        <v>13</v>
      </c>
      <c r="E682" s="5">
        <v>44766</v>
      </c>
      <c r="F682" s="5" t="str">
        <f>TEXT(Table1[[#This Row],[Contact Date]],"dddd")</f>
        <v>Sunday</v>
      </c>
      <c r="G682" t="s">
        <v>48</v>
      </c>
      <c r="H682" t="s">
        <v>49</v>
      </c>
      <c r="I682" t="s">
        <v>1559</v>
      </c>
      <c r="J682" t="s">
        <v>103</v>
      </c>
      <c r="K682">
        <v>10</v>
      </c>
    </row>
    <row r="683" spans="1:11" x14ac:dyDescent="0.3">
      <c r="A683">
        <v>682</v>
      </c>
      <c r="B683" t="s">
        <v>810</v>
      </c>
      <c r="C683" t="s">
        <v>806</v>
      </c>
      <c r="D683" t="s">
        <v>14</v>
      </c>
      <c r="E683" s="5">
        <v>44807</v>
      </c>
      <c r="F683" s="5" t="str">
        <f>TEXT(Table1[[#This Row],[Contact Date]],"dddd")</f>
        <v>Saturday</v>
      </c>
      <c r="G683" t="s">
        <v>48</v>
      </c>
      <c r="H683" t="s">
        <v>49</v>
      </c>
      <c r="I683" t="s">
        <v>1560</v>
      </c>
      <c r="J683" t="s">
        <v>104</v>
      </c>
      <c r="K683">
        <v>7</v>
      </c>
    </row>
    <row r="684" spans="1:11" x14ac:dyDescent="0.3">
      <c r="A684">
        <v>683</v>
      </c>
      <c r="B684" t="s">
        <v>811</v>
      </c>
      <c r="C684" t="s">
        <v>807</v>
      </c>
      <c r="D684" t="s">
        <v>15</v>
      </c>
      <c r="E684" s="5">
        <v>44784</v>
      </c>
      <c r="F684" s="5" t="str">
        <f>TEXT(Table1[[#This Row],[Contact Date]],"dddd")</f>
        <v>Thursday</v>
      </c>
      <c r="G684" t="s">
        <v>47</v>
      </c>
      <c r="H684" t="s">
        <v>49</v>
      </c>
      <c r="I684" t="s">
        <v>1561</v>
      </c>
      <c r="J684" t="s">
        <v>105</v>
      </c>
      <c r="K684">
        <v>7</v>
      </c>
    </row>
    <row r="685" spans="1:11" x14ac:dyDescent="0.3">
      <c r="A685">
        <v>684</v>
      </c>
      <c r="B685" t="s">
        <v>812</v>
      </c>
      <c r="C685" t="s">
        <v>808</v>
      </c>
      <c r="D685" t="s">
        <v>16</v>
      </c>
      <c r="E685" s="5">
        <v>44763</v>
      </c>
      <c r="F685" s="5" t="str">
        <f>TEXT(Table1[[#This Row],[Contact Date]],"dddd")</f>
        <v>Thursday</v>
      </c>
      <c r="G685" t="s">
        <v>48</v>
      </c>
      <c r="H685" t="s">
        <v>49</v>
      </c>
      <c r="I685" t="s">
        <v>1562</v>
      </c>
      <c r="J685" t="s">
        <v>103</v>
      </c>
      <c r="K685">
        <v>10</v>
      </c>
    </row>
    <row r="686" spans="1:11" x14ac:dyDescent="0.3">
      <c r="A686">
        <v>685</v>
      </c>
      <c r="B686" t="s">
        <v>813</v>
      </c>
      <c r="C686" t="s">
        <v>809</v>
      </c>
      <c r="D686" t="s">
        <v>17</v>
      </c>
      <c r="E686" s="5">
        <v>44799</v>
      </c>
      <c r="F686" s="5" t="str">
        <f>TEXT(Table1[[#This Row],[Contact Date]],"dddd")</f>
        <v>Friday</v>
      </c>
      <c r="G686" t="s">
        <v>47</v>
      </c>
      <c r="H686" t="s">
        <v>49</v>
      </c>
      <c r="I686" t="s">
        <v>1563</v>
      </c>
      <c r="J686" t="s">
        <v>104</v>
      </c>
      <c r="K686">
        <v>9</v>
      </c>
    </row>
    <row r="687" spans="1:11" x14ac:dyDescent="0.3">
      <c r="A687">
        <v>686</v>
      </c>
      <c r="B687" t="s">
        <v>814</v>
      </c>
      <c r="C687" t="s">
        <v>810</v>
      </c>
      <c r="D687" t="s">
        <v>18</v>
      </c>
      <c r="E687" s="5">
        <v>44808</v>
      </c>
      <c r="F687" s="5" t="str">
        <f>TEXT(Table1[[#This Row],[Contact Date]],"dddd")</f>
        <v>Sunday</v>
      </c>
      <c r="G687" t="s">
        <v>48</v>
      </c>
      <c r="H687" t="s">
        <v>49</v>
      </c>
      <c r="I687" t="s">
        <v>1564</v>
      </c>
      <c r="J687" t="s">
        <v>105</v>
      </c>
      <c r="K687">
        <v>9</v>
      </c>
    </row>
    <row r="688" spans="1:11" x14ac:dyDescent="0.3">
      <c r="A688">
        <v>687</v>
      </c>
      <c r="B688" t="s">
        <v>815</v>
      </c>
      <c r="C688" t="s">
        <v>811</v>
      </c>
      <c r="D688" t="s">
        <v>19</v>
      </c>
      <c r="E688" s="5">
        <v>44786</v>
      </c>
      <c r="F688" s="5" t="str">
        <f>TEXT(Table1[[#This Row],[Contact Date]],"dddd")</f>
        <v>Saturday</v>
      </c>
      <c r="G688" t="s">
        <v>48</v>
      </c>
      <c r="H688" t="s">
        <v>49</v>
      </c>
      <c r="I688" t="s">
        <v>1565</v>
      </c>
      <c r="J688" t="s">
        <v>103</v>
      </c>
      <c r="K688">
        <v>7</v>
      </c>
    </row>
    <row r="689" spans="1:11" x14ac:dyDescent="0.3">
      <c r="A689">
        <v>688</v>
      </c>
      <c r="B689" t="s">
        <v>816</v>
      </c>
      <c r="C689" t="s">
        <v>812</v>
      </c>
      <c r="D689" t="s">
        <v>6</v>
      </c>
      <c r="E689" s="5">
        <v>44770</v>
      </c>
      <c r="F689" s="5" t="str">
        <f>TEXT(Table1[[#This Row],[Contact Date]],"dddd")</f>
        <v>Thursday</v>
      </c>
      <c r="G689" t="s">
        <v>47</v>
      </c>
      <c r="H689" t="s">
        <v>49</v>
      </c>
      <c r="I689" t="s">
        <v>1566</v>
      </c>
      <c r="J689" t="s">
        <v>104</v>
      </c>
      <c r="K689">
        <v>10</v>
      </c>
    </row>
    <row r="690" spans="1:11" x14ac:dyDescent="0.3">
      <c r="A690">
        <v>689</v>
      </c>
      <c r="B690" t="s">
        <v>817</v>
      </c>
      <c r="C690" t="s">
        <v>813</v>
      </c>
      <c r="D690" t="s">
        <v>7</v>
      </c>
      <c r="E690" s="5">
        <v>44777</v>
      </c>
      <c r="F690" s="5" t="str">
        <f>TEXT(Table1[[#This Row],[Contact Date]],"dddd")</f>
        <v>Thursday</v>
      </c>
      <c r="G690" t="s">
        <v>48</v>
      </c>
      <c r="H690" t="s">
        <v>49</v>
      </c>
      <c r="I690" t="s">
        <v>1567</v>
      </c>
      <c r="J690" t="s">
        <v>105</v>
      </c>
      <c r="K690">
        <v>7</v>
      </c>
    </row>
    <row r="691" spans="1:11" x14ac:dyDescent="0.3">
      <c r="A691">
        <v>690</v>
      </c>
      <c r="B691" t="s">
        <v>818</v>
      </c>
      <c r="C691" t="s">
        <v>814</v>
      </c>
      <c r="D691" t="s">
        <v>8</v>
      </c>
      <c r="E691" s="5">
        <v>44780</v>
      </c>
      <c r="F691" s="5" t="str">
        <f>TEXT(Table1[[#This Row],[Contact Date]],"dddd")</f>
        <v>Sunday</v>
      </c>
      <c r="G691" t="s">
        <v>48</v>
      </c>
      <c r="H691" t="s">
        <v>49</v>
      </c>
      <c r="I691" t="s">
        <v>1568</v>
      </c>
      <c r="J691" t="s">
        <v>103</v>
      </c>
      <c r="K691">
        <v>7</v>
      </c>
    </row>
    <row r="692" spans="1:11" x14ac:dyDescent="0.3">
      <c r="A692">
        <v>691</v>
      </c>
      <c r="B692" t="s">
        <v>819</v>
      </c>
      <c r="C692" t="s">
        <v>815</v>
      </c>
      <c r="D692" t="s">
        <v>9</v>
      </c>
      <c r="E692" s="5">
        <v>44778</v>
      </c>
      <c r="F692" s="5" t="str">
        <f>TEXT(Table1[[#This Row],[Contact Date]],"dddd")</f>
        <v>Friday</v>
      </c>
      <c r="G692" t="s">
        <v>47</v>
      </c>
      <c r="H692" t="s">
        <v>49</v>
      </c>
      <c r="I692" t="s">
        <v>1569</v>
      </c>
      <c r="J692" t="s">
        <v>104</v>
      </c>
      <c r="K692">
        <v>8</v>
      </c>
    </row>
    <row r="693" spans="1:11" x14ac:dyDescent="0.3">
      <c r="A693">
        <v>692</v>
      </c>
      <c r="B693" t="s">
        <v>820</v>
      </c>
      <c r="C693" t="s">
        <v>816</v>
      </c>
      <c r="D693" t="s">
        <v>10</v>
      </c>
      <c r="E693" s="5">
        <v>44774</v>
      </c>
      <c r="F693" s="5" t="str">
        <f>TEXT(Table1[[#This Row],[Contact Date]],"dddd")</f>
        <v>Monday</v>
      </c>
      <c r="G693" t="s">
        <v>48</v>
      </c>
      <c r="H693" t="s">
        <v>49</v>
      </c>
      <c r="I693" t="s">
        <v>1570</v>
      </c>
      <c r="J693" t="s">
        <v>105</v>
      </c>
      <c r="K693">
        <v>7</v>
      </c>
    </row>
    <row r="694" spans="1:11" x14ac:dyDescent="0.3">
      <c r="A694">
        <v>693</v>
      </c>
      <c r="B694" t="s">
        <v>821</v>
      </c>
      <c r="C694" t="s">
        <v>817</v>
      </c>
      <c r="D694" t="s">
        <v>11</v>
      </c>
      <c r="E694" s="5">
        <v>44760</v>
      </c>
      <c r="F694" s="5" t="str">
        <f>TEXT(Table1[[#This Row],[Contact Date]],"dddd")</f>
        <v>Monday</v>
      </c>
      <c r="G694" t="s">
        <v>47</v>
      </c>
      <c r="H694" t="s">
        <v>49</v>
      </c>
      <c r="I694" t="s">
        <v>1571</v>
      </c>
      <c r="J694" t="s">
        <v>103</v>
      </c>
      <c r="K694">
        <v>10</v>
      </c>
    </row>
    <row r="695" spans="1:11" x14ac:dyDescent="0.3">
      <c r="A695">
        <v>694</v>
      </c>
      <c r="B695" t="s">
        <v>822</v>
      </c>
      <c r="C695" t="s">
        <v>818</v>
      </c>
      <c r="D695" t="s">
        <v>12</v>
      </c>
      <c r="E695" s="5">
        <v>44756</v>
      </c>
      <c r="F695" s="5" t="str">
        <f>TEXT(Table1[[#This Row],[Contact Date]],"dddd")</f>
        <v>Thursday</v>
      </c>
      <c r="G695" t="s">
        <v>48</v>
      </c>
      <c r="H695" t="s">
        <v>49</v>
      </c>
      <c r="I695" t="s">
        <v>1572</v>
      </c>
      <c r="J695" t="s">
        <v>104</v>
      </c>
      <c r="K695">
        <v>7</v>
      </c>
    </row>
    <row r="696" spans="1:11" x14ac:dyDescent="0.3">
      <c r="A696">
        <v>695</v>
      </c>
      <c r="B696" t="s">
        <v>823</v>
      </c>
      <c r="C696" t="s">
        <v>819</v>
      </c>
      <c r="D696" t="s">
        <v>12</v>
      </c>
      <c r="E696" s="5">
        <v>44755</v>
      </c>
      <c r="F696" s="5" t="str">
        <f>TEXT(Table1[[#This Row],[Contact Date]],"dddd")</f>
        <v>Wednesday</v>
      </c>
      <c r="G696" t="s">
        <v>47</v>
      </c>
      <c r="H696" t="s">
        <v>49</v>
      </c>
      <c r="I696" t="s">
        <v>1573</v>
      </c>
      <c r="J696" t="s">
        <v>105</v>
      </c>
      <c r="K696">
        <v>10</v>
      </c>
    </row>
    <row r="697" spans="1:11" x14ac:dyDescent="0.3">
      <c r="A697">
        <v>696</v>
      </c>
      <c r="B697" t="s">
        <v>824</v>
      </c>
      <c r="C697" t="s">
        <v>820</v>
      </c>
      <c r="D697" t="s">
        <v>13</v>
      </c>
      <c r="E697" s="5">
        <v>44770</v>
      </c>
      <c r="F697" s="5" t="str">
        <f>TEXT(Table1[[#This Row],[Contact Date]],"dddd")</f>
        <v>Thursday</v>
      </c>
      <c r="G697" t="s">
        <v>48</v>
      </c>
      <c r="H697" t="s">
        <v>49</v>
      </c>
      <c r="I697" t="s">
        <v>1574</v>
      </c>
      <c r="J697" t="s">
        <v>103</v>
      </c>
      <c r="K697">
        <v>7</v>
      </c>
    </row>
    <row r="698" spans="1:11" x14ac:dyDescent="0.3">
      <c r="A698">
        <v>697</v>
      </c>
      <c r="B698" t="s">
        <v>825</v>
      </c>
      <c r="C698" t="s">
        <v>821</v>
      </c>
      <c r="D698" t="s">
        <v>11</v>
      </c>
      <c r="E698" s="5">
        <v>44755</v>
      </c>
      <c r="F698" s="5" t="str">
        <f>TEXT(Table1[[#This Row],[Contact Date]],"dddd")</f>
        <v>Wednesday</v>
      </c>
      <c r="G698" t="s">
        <v>50</v>
      </c>
      <c r="H698" t="s">
        <v>49</v>
      </c>
      <c r="I698" t="s">
        <v>1575</v>
      </c>
      <c r="J698" t="s">
        <v>104</v>
      </c>
      <c r="K698">
        <v>9</v>
      </c>
    </row>
    <row r="699" spans="1:11" x14ac:dyDescent="0.3">
      <c r="A699">
        <v>698</v>
      </c>
      <c r="B699" t="s">
        <v>826</v>
      </c>
      <c r="C699" t="s">
        <v>822</v>
      </c>
      <c r="D699" t="s">
        <v>15</v>
      </c>
      <c r="E699" s="5">
        <v>44775</v>
      </c>
      <c r="F699" s="5" t="str">
        <f>TEXT(Table1[[#This Row],[Contact Date]],"dddd")</f>
        <v>Tuesday</v>
      </c>
      <c r="G699" t="s">
        <v>47</v>
      </c>
      <c r="H699" t="s">
        <v>49</v>
      </c>
      <c r="I699" t="s">
        <v>1576</v>
      </c>
      <c r="J699" t="s">
        <v>105</v>
      </c>
      <c r="K699">
        <v>7</v>
      </c>
    </row>
    <row r="700" spans="1:11" x14ac:dyDescent="0.3">
      <c r="A700">
        <v>699</v>
      </c>
      <c r="B700" t="s">
        <v>827</v>
      </c>
      <c r="C700" t="s">
        <v>823</v>
      </c>
      <c r="D700" t="s">
        <v>16</v>
      </c>
      <c r="E700" s="5">
        <v>44797</v>
      </c>
      <c r="F700" s="5" t="str">
        <f>TEXT(Table1[[#This Row],[Contact Date]],"dddd")</f>
        <v>Wednesday</v>
      </c>
      <c r="G700" t="s">
        <v>48</v>
      </c>
      <c r="H700" t="s">
        <v>49</v>
      </c>
      <c r="I700" t="s">
        <v>1577</v>
      </c>
      <c r="J700" t="s">
        <v>103</v>
      </c>
      <c r="K700">
        <v>8</v>
      </c>
    </row>
    <row r="701" spans="1:11" x14ac:dyDescent="0.3">
      <c r="A701">
        <v>700</v>
      </c>
      <c r="B701" t="s">
        <v>828</v>
      </c>
      <c r="C701" t="s">
        <v>824</v>
      </c>
      <c r="D701" t="s">
        <v>17</v>
      </c>
      <c r="E701" s="5">
        <v>44802</v>
      </c>
      <c r="F701" s="5" t="str">
        <f>TEXT(Table1[[#This Row],[Contact Date]],"dddd")</f>
        <v>Monday</v>
      </c>
      <c r="G701" t="s">
        <v>48</v>
      </c>
      <c r="H701" t="s">
        <v>49</v>
      </c>
      <c r="I701" t="s">
        <v>1578</v>
      </c>
      <c r="J701" t="s">
        <v>103</v>
      </c>
      <c r="K701">
        <v>10</v>
      </c>
    </row>
    <row r="702" spans="1:11" x14ac:dyDescent="0.3">
      <c r="A702">
        <v>701</v>
      </c>
      <c r="B702" t="s">
        <v>829</v>
      </c>
      <c r="C702" t="s">
        <v>825</v>
      </c>
      <c r="D702" t="s">
        <v>18</v>
      </c>
      <c r="E702" s="5">
        <v>44764</v>
      </c>
      <c r="F702" s="5" t="str">
        <f>TEXT(Table1[[#This Row],[Contact Date]],"dddd")</f>
        <v>Friday</v>
      </c>
      <c r="G702" t="s">
        <v>47</v>
      </c>
      <c r="H702" t="s">
        <v>51</v>
      </c>
      <c r="I702" t="s">
        <v>1579</v>
      </c>
      <c r="J702" t="s">
        <v>103</v>
      </c>
      <c r="K702">
        <v>9</v>
      </c>
    </row>
    <row r="703" spans="1:11" x14ac:dyDescent="0.3">
      <c r="A703">
        <v>702</v>
      </c>
      <c r="B703" t="s">
        <v>830</v>
      </c>
      <c r="C703" t="s">
        <v>826</v>
      </c>
      <c r="D703" t="s">
        <v>11</v>
      </c>
      <c r="E703" s="5">
        <v>44780</v>
      </c>
      <c r="F703" s="5" t="str">
        <f>TEXT(Table1[[#This Row],[Contact Date]],"dddd")</f>
        <v>Sunday</v>
      </c>
      <c r="G703" t="s">
        <v>48</v>
      </c>
      <c r="H703" t="s">
        <v>49</v>
      </c>
      <c r="I703" t="s">
        <v>1580</v>
      </c>
      <c r="J703" t="s">
        <v>104</v>
      </c>
      <c r="K703">
        <v>7</v>
      </c>
    </row>
    <row r="704" spans="1:11" x14ac:dyDescent="0.3">
      <c r="A704">
        <v>703</v>
      </c>
      <c r="B704" t="s">
        <v>831</v>
      </c>
      <c r="C704" t="s">
        <v>827</v>
      </c>
      <c r="D704" t="s">
        <v>20</v>
      </c>
      <c r="E704" s="5">
        <v>44799</v>
      </c>
      <c r="F704" s="5" t="str">
        <f>TEXT(Table1[[#This Row],[Contact Date]],"dddd")</f>
        <v>Friday</v>
      </c>
      <c r="G704" t="s">
        <v>47</v>
      </c>
      <c r="H704" t="s">
        <v>49</v>
      </c>
      <c r="I704" t="s">
        <v>1581</v>
      </c>
      <c r="J704" t="s">
        <v>105</v>
      </c>
      <c r="K704">
        <v>8</v>
      </c>
    </row>
    <row r="705" spans="1:11" x14ac:dyDescent="0.3">
      <c r="A705">
        <v>704</v>
      </c>
      <c r="B705" t="s">
        <v>832</v>
      </c>
      <c r="C705" t="s">
        <v>828</v>
      </c>
      <c r="D705" t="s">
        <v>16</v>
      </c>
      <c r="E705" s="5">
        <v>44761</v>
      </c>
      <c r="F705" s="5" t="str">
        <f>TEXT(Table1[[#This Row],[Contact Date]],"dddd")</f>
        <v>Tuesday</v>
      </c>
      <c r="G705" t="s">
        <v>48</v>
      </c>
      <c r="H705" t="s">
        <v>49</v>
      </c>
      <c r="I705" t="s">
        <v>1582</v>
      </c>
      <c r="J705" t="s">
        <v>103</v>
      </c>
      <c r="K705">
        <v>7</v>
      </c>
    </row>
    <row r="706" spans="1:11" x14ac:dyDescent="0.3">
      <c r="A706">
        <v>705</v>
      </c>
      <c r="B706" t="s">
        <v>833</v>
      </c>
      <c r="C706" t="s">
        <v>829</v>
      </c>
      <c r="D706" t="s">
        <v>10</v>
      </c>
      <c r="E706" s="5">
        <v>44782</v>
      </c>
      <c r="F706" s="5" t="str">
        <f>TEXT(Table1[[#This Row],[Contact Date]],"dddd")</f>
        <v>Tuesday</v>
      </c>
      <c r="G706" t="s">
        <v>48</v>
      </c>
      <c r="H706" t="s">
        <v>49</v>
      </c>
      <c r="I706" t="s">
        <v>1583</v>
      </c>
      <c r="J706" t="s">
        <v>104</v>
      </c>
      <c r="K706">
        <v>9</v>
      </c>
    </row>
    <row r="707" spans="1:11" x14ac:dyDescent="0.3">
      <c r="A707">
        <v>706</v>
      </c>
      <c r="B707" t="s">
        <v>834</v>
      </c>
      <c r="C707" t="s">
        <v>830</v>
      </c>
      <c r="D707" t="s">
        <v>21</v>
      </c>
      <c r="E707" s="5">
        <v>44806</v>
      </c>
      <c r="F707" s="5" t="str">
        <f>TEXT(Table1[[#This Row],[Contact Date]],"dddd")</f>
        <v>Friday</v>
      </c>
      <c r="G707" t="s">
        <v>47</v>
      </c>
      <c r="H707" t="s">
        <v>49</v>
      </c>
      <c r="I707" t="s">
        <v>1584</v>
      </c>
      <c r="J707" t="s">
        <v>105</v>
      </c>
      <c r="K707">
        <v>10</v>
      </c>
    </row>
    <row r="708" spans="1:11" x14ac:dyDescent="0.3">
      <c r="A708">
        <v>707</v>
      </c>
      <c r="B708" t="s">
        <v>835</v>
      </c>
      <c r="C708" t="s">
        <v>831</v>
      </c>
      <c r="D708" t="s">
        <v>22</v>
      </c>
      <c r="E708" s="5">
        <v>44798</v>
      </c>
      <c r="F708" s="5" t="str">
        <f>TEXT(Table1[[#This Row],[Contact Date]],"dddd")</f>
        <v>Thursday</v>
      </c>
      <c r="G708" t="s">
        <v>48</v>
      </c>
      <c r="H708" t="s">
        <v>51</v>
      </c>
      <c r="I708" t="s">
        <v>1585</v>
      </c>
      <c r="J708" t="s">
        <v>103</v>
      </c>
      <c r="K708">
        <v>7</v>
      </c>
    </row>
    <row r="709" spans="1:11" x14ac:dyDescent="0.3">
      <c r="A709">
        <v>708</v>
      </c>
      <c r="B709" t="s">
        <v>836</v>
      </c>
      <c r="C709" t="s">
        <v>832</v>
      </c>
      <c r="D709" t="s">
        <v>23</v>
      </c>
      <c r="E709" s="5">
        <v>44758</v>
      </c>
      <c r="F709" s="5" t="str">
        <f>TEXT(Table1[[#This Row],[Contact Date]],"dddd")</f>
        <v>Saturday</v>
      </c>
      <c r="G709" t="s">
        <v>48</v>
      </c>
      <c r="H709" t="s">
        <v>49</v>
      </c>
      <c r="I709" t="s">
        <v>1586</v>
      </c>
      <c r="J709" t="s">
        <v>104</v>
      </c>
      <c r="K709">
        <v>7</v>
      </c>
    </row>
    <row r="710" spans="1:11" x14ac:dyDescent="0.3">
      <c r="A710">
        <v>709</v>
      </c>
      <c r="B710" t="s">
        <v>837</v>
      </c>
      <c r="C710" t="s">
        <v>833</v>
      </c>
      <c r="D710" t="s">
        <v>24</v>
      </c>
      <c r="E710" s="5">
        <v>44785</v>
      </c>
      <c r="F710" s="5" t="str">
        <f>TEXT(Table1[[#This Row],[Contact Date]],"dddd")</f>
        <v>Friday</v>
      </c>
      <c r="G710" t="s">
        <v>47</v>
      </c>
      <c r="H710" t="s">
        <v>49</v>
      </c>
      <c r="I710" t="s">
        <v>1587</v>
      </c>
      <c r="J710" t="s">
        <v>105</v>
      </c>
      <c r="K710">
        <v>7</v>
      </c>
    </row>
    <row r="711" spans="1:11" x14ac:dyDescent="0.3">
      <c r="A711">
        <v>710</v>
      </c>
      <c r="B711" t="s">
        <v>838</v>
      </c>
      <c r="C711" t="s">
        <v>834</v>
      </c>
      <c r="D711" t="s">
        <v>25</v>
      </c>
      <c r="E711" s="5">
        <v>44761</v>
      </c>
      <c r="F711" s="5" t="str">
        <f>TEXT(Table1[[#This Row],[Contact Date]],"dddd")</f>
        <v>Tuesday</v>
      </c>
      <c r="G711" t="s">
        <v>48</v>
      </c>
      <c r="H711" t="s">
        <v>49</v>
      </c>
      <c r="I711" t="s">
        <v>1588</v>
      </c>
      <c r="J711" t="s">
        <v>103</v>
      </c>
      <c r="K711">
        <v>9</v>
      </c>
    </row>
    <row r="712" spans="1:11" x14ac:dyDescent="0.3">
      <c r="A712">
        <v>711</v>
      </c>
      <c r="B712" t="s">
        <v>839</v>
      </c>
      <c r="C712" t="s">
        <v>835</v>
      </c>
      <c r="D712" t="s">
        <v>26</v>
      </c>
      <c r="E712" s="5">
        <v>44800</v>
      </c>
      <c r="F712" s="5" t="str">
        <f>TEXT(Table1[[#This Row],[Contact Date]],"dddd")</f>
        <v>Saturday</v>
      </c>
      <c r="G712" t="s">
        <v>47</v>
      </c>
      <c r="H712" t="s">
        <v>49</v>
      </c>
      <c r="I712" t="s">
        <v>1589</v>
      </c>
      <c r="J712" t="s">
        <v>104</v>
      </c>
      <c r="K712">
        <v>10</v>
      </c>
    </row>
    <row r="713" spans="1:11" x14ac:dyDescent="0.3">
      <c r="A713">
        <v>712</v>
      </c>
      <c r="B713" t="s">
        <v>840</v>
      </c>
      <c r="C713" t="s">
        <v>836</v>
      </c>
      <c r="D713" t="s">
        <v>27</v>
      </c>
      <c r="E713" s="5">
        <v>44807</v>
      </c>
      <c r="F713" s="5" t="str">
        <f>TEXT(Table1[[#This Row],[Contact Date]],"dddd")</f>
        <v>Saturday</v>
      </c>
      <c r="G713" t="s">
        <v>48</v>
      </c>
      <c r="H713" t="s">
        <v>49</v>
      </c>
      <c r="I713" t="s">
        <v>1590</v>
      </c>
      <c r="J713" t="s">
        <v>105</v>
      </c>
      <c r="K713">
        <v>7</v>
      </c>
    </row>
    <row r="714" spans="1:11" x14ac:dyDescent="0.3">
      <c r="A714">
        <v>713</v>
      </c>
      <c r="B714" t="s">
        <v>841</v>
      </c>
      <c r="C714" t="s">
        <v>837</v>
      </c>
      <c r="D714" t="s">
        <v>28</v>
      </c>
      <c r="E714" s="5">
        <v>44799</v>
      </c>
      <c r="F714" s="5" t="str">
        <f>TEXT(Table1[[#This Row],[Contact Date]],"dddd")</f>
        <v>Friday</v>
      </c>
      <c r="G714" t="s">
        <v>47</v>
      </c>
      <c r="H714" t="s">
        <v>49</v>
      </c>
      <c r="I714" t="s">
        <v>1591</v>
      </c>
      <c r="J714" t="s">
        <v>103</v>
      </c>
      <c r="K714">
        <v>7</v>
      </c>
    </row>
    <row r="715" spans="1:11" x14ac:dyDescent="0.3">
      <c r="A715">
        <v>714</v>
      </c>
      <c r="B715" t="s">
        <v>842</v>
      </c>
      <c r="C715" t="s">
        <v>838</v>
      </c>
      <c r="D715" t="s">
        <v>29</v>
      </c>
      <c r="E715" s="5">
        <v>44759</v>
      </c>
      <c r="F715" s="5" t="str">
        <f>TEXT(Table1[[#This Row],[Contact Date]],"dddd")</f>
        <v>Sunday</v>
      </c>
      <c r="G715" t="s">
        <v>48</v>
      </c>
      <c r="H715" t="s">
        <v>49</v>
      </c>
      <c r="I715" t="s">
        <v>1592</v>
      </c>
      <c r="J715" t="s">
        <v>104</v>
      </c>
      <c r="K715">
        <v>8</v>
      </c>
    </row>
    <row r="716" spans="1:11" x14ac:dyDescent="0.3">
      <c r="A716">
        <v>715</v>
      </c>
      <c r="B716" t="s">
        <v>843</v>
      </c>
      <c r="C716" t="s">
        <v>839</v>
      </c>
      <c r="D716" t="s">
        <v>30</v>
      </c>
      <c r="E716" s="5">
        <v>44763</v>
      </c>
      <c r="F716" s="5" t="str">
        <f>TEXT(Table1[[#This Row],[Contact Date]],"dddd")</f>
        <v>Thursday</v>
      </c>
      <c r="G716" t="s">
        <v>50</v>
      </c>
      <c r="H716" t="s">
        <v>49</v>
      </c>
      <c r="I716" t="s">
        <v>1593</v>
      </c>
      <c r="J716" t="s">
        <v>105</v>
      </c>
      <c r="K716">
        <v>8</v>
      </c>
    </row>
    <row r="717" spans="1:11" x14ac:dyDescent="0.3">
      <c r="A717">
        <v>716</v>
      </c>
      <c r="B717" t="s">
        <v>844</v>
      </c>
      <c r="C717" t="s">
        <v>840</v>
      </c>
      <c r="D717" t="s">
        <v>31</v>
      </c>
      <c r="E717" s="5">
        <v>44776</v>
      </c>
      <c r="F717" s="5" t="str">
        <f>TEXT(Table1[[#This Row],[Contact Date]],"dddd")</f>
        <v>Wednesday</v>
      </c>
      <c r="G717" t="s">
        <v>47</v>
      </c>
      <c r="H717" t="s">
        <v>49</v>
      </c>
      <c r="I717" t="s">
        <v>1594</v>
      </c>
      <c r="J717" t="s">
        <v>103</v>
      </c>
      <c r="K717">
        <v>10</v>
      </c>
    </row>
    <row r="718" spans="1:11" x14ac:dyDescent="0.3">
      <c r="A718">
        <v>717</v>
      </c>
      <c r="B718" t="s">
        <v>845</v>
      </c>
      <c r="C718" t="s">
        <v>841</v>
      </c>
      <c r="D718" t="s">
        <v>32</v>
      </c>
      <c r="E718" s="5">
        <v>44763</v>
      </c>
      <c r="F718" s="5" t="str">
        <f>TEXT(Table1[[#This Row],[Contact Date]],"dddd")</f>
        <v>Thursday</v>
      </c>
      <c r="G718" t="s">
        <v>48</v>
      </c>
      <c r="H718" t="s">
        <v>49</v>
      </c>
      <c r="I718" t="s">
        <v>1595</v>
      </c>
      <c r="J718" t="s">
        <v>104</v>
      </c>
      <c r="K718">
        <v>9</v>
      </c>
    </row>
    <row r="719" spans="1:11" x14ac:dyDescent="0.3">
      <c r="A719">
        <v>718</v>
      </c>
      <c r="B719" t="s">
        <v>846</v>
      </c>
      <c r="C719" t="s">
        <v>842</v>
      </c>
      <c r="D719" t="s">
        <v>33</v>
      </c>
      <c r="E719" s="5">
        <v>44803</v>
      </c>
      <c r="F719" s="5" t="str">
        <f>TEXT(Table1[[#This Row],[Contact Date]],"dddd")</f>
        <v>Tuesday</v>
      </c>
      <c r="G719" t="s">
        <v>48</v>
      </c>
      <c r="H719" t="s">
        <v>49</v>
      </c>
      <c r="I719" t="s">
        <v>1596</v>
      </c>
      <c r="J719" t="s">
        <v>105</v>
      </c>
      <c r="K719">
        <v>9</v>
      </c>
    </row>
    <row r="720" spans="1:11" x14ac:dyDescent="0.3">
      <c r="A720">
        <v>719</v>
      </c>
      <c r="B720" t="s">
        <v>847</v>
      </c>
      <c r="C720" t="s">
        <v>843</v>
      </c>
      <c r="D720" t="s">
        <v>34</v>
      </c>
      <c r="E720" s="5">
        <v>44806</v>
      </c>
      <c r="F720" s="5" t="str">
        <f>TEXT(Table1[[#This Row],[Contact Date]],"dddd")</f>
        <v>Friday</v>
      </c>
      <c r="G720" t="s">
        <v>47</v>
      </c>
      <c r="H720" t="s">
        <v>49</v>
      </c>
      <c r="I720" t="s">
        <v>1597</v>
      </c>
      <c r="J720" t="s">
        <v>103</v>
      </c>
      <c r="K720">
        <v>7</v>
      </c>
    </row>
    <row r="721" spans="1:11" x14ac:dyDescent="0.3">
      <c r="A721">
        <v>720</v>
      </c>
      <c r="B721" t="s">
        <v>848</v>
      </c>
      <c r="C721" t="s">
        <v>844</v>
      </c>
      <c r="D721" t="s">
        <v>18</v>
      </c>
      <c r="E721" s="5">
        <v>44774</v>
      </c>
      <c r="F721" s="5" t="str">
        <f>TEXT(Table1[[#This Row],[Contact Date]],"dddd")</f>
        <v>Monday</v>
      </c>
      <c r="G721" t="s">
        <v>48</v>
      </c>
      <c r="H721" t="s">
        <v>49</v>
      </c>
      <c r="I721" t="s">
        <v>1598</v>
      </c>
      <c r="J721" t="s">
        <v>104</v>
      </c>
      <c r="K721">
        <v>10</v>
      </c>
    </row>
    <row r="722" spans="1:11" x14ac:dyDescent="0.3">
      <c r="A722">
        <v>721</v>
      </c>
      <c r="B722" t="s">
        <v>849</v>
      </c>
      <c r="C722" t="s">
        <v>845</v>
      </c>
      <c r="D722" t="s">
        <v>25</v>
      </c>
      <c r="E722" s="5">
        <v>44769</v>
      </c>
      <c r="F722" s="5" t="str">
        <f>TEXT(Table1[[#This Row],[Contact Date]],"dddd")</f>
        <v>Wednesday</v>
      </c>
      <c r="G722" t="s">
        <v>47</v>
      </c>
      <c r="H722" t="s">
        <v>49</v>
      </c>
      <c r="I722" t="s">
        <v>1599</v>
      </c>
      <c r="J722" t="s">
        <v>105</v>
      </c>
      <c r="K722">
        <v>7</v>
      </c>
    </row>
    <row r="723" spans="1:11" x14ac:dyDescent="0.3">
      <c r="A723">
        <v>722</v>
      </c>
      <c r="B723" t="s">
        <v>850</v>
      </c>
      <c r="C723" t="s">
        <v>846</v>
      </c>
      <c r="D723" t="s">
        <v>30</v>
      </c>
      <c r="E723" s="5">
        <v>44793</v>
      </c>
      <c r="F723" s="5" t="str">
        <f>TEXT(Table1[[#This Row],[Contact Date]],"dddd")</f>
        <v>Saturday</v>
      </c>
      <c r="G723" t="s">
        <v>48</v>
      </c>
      <c r="H723" t="s">
        <v>49</v>
      </c>
      <c r="I723" t="s">
        <v>1600</v>
      </c>
      <c r="J723" t="s">
        <v>103</v>
      </c>
      <c r="K723">
        <v>7</v>
      </c>
    </row>
    <row r="724" spans="1:11" x14ac:dyDescent="0.3">
      <c r="A724">
        <v>723</v>
      </c>
      <c r="B724" t="s">
        <v>851</v>
      </c>
      <c r="C724" t="s">
        <v>847</v>
      </c>
      <c r="D724" t="s">
        <v>10</v>
      </c>
      <c r="E724" s="5">
        <v>44768</v>
      </c>
      <c r="F724" s="5" t="str">
        <f>TEXT(Table1[[#This Row],[Contact Date]],"dddd")</f>
        <v>Tuesday</v>
      </c>
      <c r="G724" t="s">
        <v>48</v>
      </c>
      <c r="H724" t="s">
        <v>49</v>
      </c>
      <c r="I724" t="s">
        <v>1601</v>
      </c>
      <c r="J724" t="s">
        <v>104</v>
      </c>
      <c r="K724">
        <v>10</v>
      </c>
    </row>
    <row r="725" spans="1:11" x14ac:dyDescent="0.3">
      <c r="A725">
        <v>724</v>
      </c>
      <c r="B725" t="s">
        <v>852</v>
      </c>
      <c r="C725" t="s">
        <v>848</v>
      </c>
      <c r="D725" t="s">
        <v>20</v>
      </c>
      <c r="E725" s="5">
        <v>44803</v>
      </c>
      <c r="F725" s="5" t="str">
        <f>TEXT(Table1[[#This Row],[Contact Date]],"dddd")</f>
        <v>Tuesday</v>
      </c>
      <c r="G725" t="s">
        <v>47</v>
      </c>
      <c r="H725" t="s">
        <v>49</v>
      </c>
      <c r="I725" t="s">
        <v>1602</v>
      </c>
      <c r="J725" t="s">
        <v>105</v>
      </c>
      <c r="K725">
        <v>7</v>
      </c>
    </row>
    <row r="726" spans="1:11" x14ac:dyDescent="0.3">
      <c r="A726">
        <v>725</v>
      </c>
      <c r="B726" t="s">
        <v>853</v>
      </c>
      <c r="C726" t="s">
        <v>849</v>
      </c>
      <c r="D726" t="s">
        <v>32</v>
      </c>
      <c r="E726" s="5">
        <v>44755</v>
      </c>
      <c r="F726" s="5" t="str">
        <f>TEXT(Table1[[#This Row],[Contact Date]],"dddd")</f>
        <v>Wednesday</v>
      </c>
      <c r="G726" t="s">
        <v>48</v>
      </c>
      <c r="H726" t="s">
        <v>49</v>
      </c>
      <c r="I726" t="s">
        <v>1603</v>
      </c>
      <c r="J726" t="s">
        <v>103</v>
      </c>
      <c r="K726">
        <v>10</v>
      </c>
    </row>
    <row r="727" spans="1:11" x14ac:dyDescent="0.3">
      <c r="A727">
        <v>726</v>
      </c>
      <c r="B727" t="s">
        <v>854</v>
      </c>
      <c r="C727" t="s">
        <v>850</v>
      </c>
      <c r="D727" t="s">
        <v>33</v>
      </c>
      <c r="E727" s="5">
        <v>44789</v>
      </c>
      <c r="F727" s="5" t="str">
        <f>TEXT(Table1[[#This Row],[Contact Date]],"dddd")</f>
        <v>Tuesday</v>
      </c>
      <c r="G727" t="s">
        <v>48</v>
      </c>
      <c r="H727" t="s">
        <v>49</v>
      </c>
      <c r="I727" t="s">
        <v>1604</v>
      </c>
      <c r="J727" t="s">
        <v>104</v>
      </c>
      <c r="K727">
        <v>9</v>
      </c>
    </row>
    <row r="728" spans="1:11" x14ac:dyDescent="0.3">
      <c r="A728">
        <v>727</v>
      </c>
      <c r="B728" t="s">
        <v>855</v>
      </c>
      <c r="C728" t="s">
        <v>851</v>
      </c>
      <c r="D728" t="s">
        <v>35</v>
      </c>
      <c r="E728" s="5">
        <v>44785</v>
      </c>
      <c r="F728" s="5" t="str">
        <f>TEXT(Table1[[#This Row],[Contact Date]],"dddd")</f>
        <v>Friday</v>
      </c>
      <c r="G728" t="s">
        <v>47</v>
      </c>
      <c r="H728" t="s">
        <v>49</v>
      </c>
      <c r="I728" t="s">
        <v>1605</v>
      </c>
      <c r="J728" t="s">
        <v>105</v>
      </c>
      <c r="K728">
        <v>10</v>
      </c>
    </row>
    <row r="729" spans="1:11" x14ac:dyDescent="0.3">
      <c r="A729">
        <v>728</v>
      </c>
      <c r="B729" t="s">
        <v>856</v>
      </c>
      <c r="C729" t="s">
        <v>852</v>
      </c>
      <c r="D729" t="s">
        <v>36</v>
      </c>
      <c r="E729" s="5">
        <v>44775</v>
      </c>
      <c r="F729" s="5" t="str">
        <f>TEXT(Table1[[#This Row],[Contact Date]],"dddd")</f>
        <v>Tuesday</v>
      </c>
      <c r="G729" t="s">
        <v>48</v>
      </c>
      <c r="H729" t="s">
        <v>49</v>
      </c>
      <c r="I729" t="s">
        <v>1606</v>
      </c>
      <c r="J729" t="s">
        <v>103</v>
      </c>
      <c r="K729">
        <v>7</v>
      </c>
    </row>
    <row r="730" spans="1:11" x14ac:dyDescent="0.3">
      <c r="A730">
        <v>729</v>
      </c>
      <c r="B730" t="s">
        <v>857</v>
      </c>
      <c r="C730" t="s">
        <v>853</v>
      </c>
      <c r="D730" t="s">
        <v>37</v>
      </c>
      <c r="E730" s="5">
        <v>44807</v>
      </c>
      <c r="F730" s="5" t="str">
        <f>TEXT(Table1[[#This Row],[Contact Date]],"dddd")</f>
        <v>Saturday</v>
      </c>
      <c r="G730" t="s">
        <v>47</v>
      </c>
      <c r="H730" t="s">
        <v>51</v>
      </c>
      <c r="I730" t="s">
        <v>1607</v>
      </c>
      <c r="J730" t="s">
        <v>104</v>
      </c>
      <c r="K730">
        <v>10</v>
      </c>
    </row>
    <row r="731" spans="1:11" x14ac:dyDescent="0.3">
      <c r="A731">
        <v>730</v>
      </c>
      <c r="B731" t="s">
        <v>858</v>
      </c>
      <c r="C731" t="s">
        <v>854</v>
      </c>
      <c r="D731" t="s">
        <v>38</v>
      </c>
      <c r="E731" s="5">
        <v>44765</v>
      </c>
      <c r="F731" s="5" t="str">
        <f>TEXT(Table1[[#This Row],[Contact Date]],"dddd")</f>
        <v>Saturday</v>
      </c>
      <c r="G731" t="s">
        <v>48</v>
      </c>
      <c r="H731" t="s">
        <v>49</v>
      </c>
      <c r="I731" t="s">
        <v>1608</v>
      </c>
      <c r="J731" t="s">
        <v>105</v>
      </c>
      <c r="K731">
        <v>10</v>
      </c>
    </row>
    <row r="732" spans="1:11" x14ac:dyDescent="0.3">
      <c r="A732">
        <v>731</v>
      </c>
      <c r="B732" t="s">
        <v>859</v>
      </c>
      <c r="C732" t="s">
        <v>855</v>
      </c>
      <c r="D732" t="s">
        <v>39</v>
      </c>
      <c r="E732" s="5">
        <v>44791</v>
      </c>
      <c r="F732" s="5" t="str">
        <f>TEXT(Table1[[#This Row],[Contact Date]],"dddd")</f>
        <v>Thursday</v>
      </c>
      <c r="G732" t="s">
        <v>47</v>
      </c>
      <c r="H732" t="s">
        <v>49</v>
      </c>
      <c r="I732" t="s">
        <v>1609</v>
      </c>
      <c r="J732" t="s">
        <v>103</v>
      </c>
      <c r="K732">
        <v>8</v>
      </c>
    </row>
    <row r="733" spans="1:11" x14ac:dyDescent="0.3">
      <c r="A733">
        <v>732</v>
      </c>
      <c r="B733" t="s">
        <v>860</v>
      </c>
      <c r="C733" t="s">
        <v>856</v>
      </c>
      <c r="D733" t="s">
        <v>40</v>
      </c>
      <c r="E733" s="5">
        <v>44777</v>
      </c>
      <c r="F733" s="5" t="str">
        <f>TEXT(Table1[[#This Row],[Contact Date]],"dddd")</f>
        <v>Thursday</v>
      </c>
      <c r="G733" t="s">
        <v>48</v>
      </c>
      <c r="H733" t="s">
        <v>49</v>
      </c>
      <c r="I733" t="s">
        <v>1610</v>
      </c>
      <c r="J733" t="s">
        <v>104</v>
      </c>
      <c r="K733">
        <v>10</v>
      </c>
    </row>
    <row r="734" spans="1:11" x14ac:dyDescent="0.3">
      <c r="A734">
        <v>733</v>
      </c>
      <c r="B734" t="s">
        <v>861</v>
      </c>
      <c r="C734" t="s">
        <v>857</v>
      </c>
      <c r="D734" t="s">
        <v>41</v>
      </c>
      <c r="E734" s="5">
        <v>44806</v>
      </c>
      <c r="F734" s="5" t="str">
        <f>TEXT(Table1[[#This Row],[Contact Date]],"dddd")</f>
        <v>Friday</v>
      </c>
      <c r="G734" t="s">
        <v>48</v>
      </c>
      <c r="H734" t="s">
        <v>49</v>
      </c>
      <c r="I734" t="s">
        <v>1611</v>
      </c>
      <c r="J734" t="s">
        <v>105</v>
      </c>
      <c r="K734">
        <v>9</v>
      </c>
    </row>
    <row r="735" spans="1:11" x14ac:dyDescent="0.3">
      <c r="A735">
        <v>734</v>
      </c>
      <c r="B735" t="s">
        <v>862</v>
      </c>
      <c r="C735" t="s">
        <v>858</v>
      </c>
      <c r="D735" t="s">
        <v>42</v>
      </c>
      <c r="E735" s="5">
        <v>44796</v>
      </c>
      <c r="F735" s="5" t="str">
        <f>TEXT(Table1[[#This Row],[Contact Date]],"dddd")</f>
        <v>Tuesday</v>
      </c>
      <c r="G735" t="s">
        <v>47</v>
      </c>
      <c r="H735" t="s">
        <v>49</v>
      </c>
      <c r="I735" t="s">
        <v>1612</v>
      </c>
      <c r="J735" t="s">
        <v>103</v>
      </c>
      <c r="K735">
        <v>9</v>
      </c>
    </row>
    <row r="736" spans="1:11" x14ac:dyDescent="0.3">
      <c r="A736">
        <v>735</v>
      </c>
      <c r="B736" t="s">
        <v>863</v>
      </c>
      <c r="C736" t="s">
        <v>859</v>
      </c>
      <c r="D736" t="s">
        <v>24</v>
      </c>
      <c r="E736" s="5">
        <v>44760</v>
      </c>
      <c r="F736" s="5" t="str">
        <f>TEXT(Table1[[#This Row],[Contact Date]],"dddd")</f>
        <v>Monday</v>
      </c>
      <c r="G736" t="s">
        <v>48</v>
      </c>
      <c r="H736" t="s">
        <v>51</v>
      </c>
      <c r="I736" t="s">
        <v>1613</v>
      </c>
      <c r="J736" t="s">
        <v>104</v>
      </c>
      <c r="K736">
        <v>9</v>
      </c>
    </row>
    <row r="737" spans="1:11" x14ac:dyDescent="0.3">
      <c r="A737">
        <v>736</v>
      </c>
      <c r="B737" t="s">
        <v>864</v>
      </c>
      <c r="C737" t="s">
        <v>860</v>
      </c>
      <c r="D737" t="s">
        <v>25</v>
      </c>
      <c r="E737" s="5">
        <v>44759</v>
      </c>
      <c r="F737" s="5" t="str">
        <f>TEXT(Table1[[#This Row],[Contact Date]],"dddd")</f>
        <v>Sunday</v>
      </c>
      <c r="G737" t="s">
        <v>47</v>
      </c>
      <c r="H737" t="s">
        <v>49</v>
      </c>
      <c r="I737" t="s">
        <v>1614</v>
      </c>
      <c r="J737" t="s">
        <v>105</v>
      </c>
      <c r="K737">
        <v>10</v>
      </c>
    </row>
    <row r="738" spans="1:11" x14ac:dyDescent="0.3">
      <c r="A738">
        <v>737</v>
      </c>
      <c r="B738" t="s">
        <v>865</v>
      </c>
      <c r="C738" t="s">
        <v>861</v>
      </c>
      <c r="D738" t="s">
        <v>26</v>
      </c>
      <c r="E738" s="5">
        <v>44795</v>
      </c>
      <c r="F738" s="5" t="str">
        <f>TEXT(Table1[[#This Row],[Contact Date]],"dddd")</f>
        <v>Monday</v>
      </c>
      <c r="G738" t="s">
        <v>48</v>
      </c>
      <c r="H738" t="s">
        <v>49</v>
      </c>
      <c r="I738" t="s">
        <v>1615</v>
      </c>
      <c r="J738" t="s">
        <v>103</v>
      </c>
      <c r="K738">
        <v>9</v>
      </c>
    </row>
    <row r="739" spans="1:11" x14ac:dyDescent="0.3">
      <c r="A739">
        <v>738</v>
      </c>
      <c r="B739" t="s">
        <v>866</v>
      </c>
      <c r="C739" t="s">
        <v>862</v>
      </c>
      <c r="D739" t="s">
        <v>27</v>
      </c>
      <c r="E739" s="5">
        <v>44808</v>
      </c>
      <c r="F739" s="5" t="str">
        <f>TEXT(Table1[[#This Row],[Contact Date]],"dddd")</f>
        <v>Sunday</v>
      </c>
      <c r="G739" t="s">
        <v>47</v>
      </c>
      <c r="H739" t="s">
        <v>49</v>
      </c>
      <c r="I739" t="s">
        <v>1616</v>
      </c>
      <c r="J739" t="s">
        <v>104</v>
      </c>
      <c r="K739">
        <v>10</v>
      </c>
    </row>
    <row r="740" spans="1:11" x14ac:dyDescent="0.3">
      <c r="A740">
        <v>739</v>
      </c>
      <c r="B740" t="s">
        <v>867</v>
      </c>
      <c r="C740" t="s">
        <v>863</v>
      </c>
      <c r="D740" t="s">
        <v>28</v>
      </c>
      <c r="E740" s="5">
        <v>44756</v>
      </c>
      <c r="F740" s="5" t="str">
        <f>TEXT(Table1[[#This Row],[Contact Date]],"dddd")</f>
        <v>Thursday</v>
      </c>
      <c r="G740" t="s">
        <v>48</v>
      </c>
      <c r="H740" t="s">
        <v>49</v>
      </c>
      <c r="I740" t="s">
        <v>1617</v>
      </c>
      <c r="J740" t="s">
        <v>105</v>
      </c>
      <c r="K740">
        <v>9</v>
      </c>
    </row>
    <row r="741" spans="1:11" x14ac:dyDescent="0.3">
      <c r="A741">
        <v>740</v>
      </c>
      <c r="B741" t="s">
        <v>868</v>
      </c>
      <c r="C741" t="s">
        <v>864</v>
      </c>
      <c r="D741" t="s">
        <v>29</v>
      </c>
      <c r="E741" s="5">
        <v>44801</v>
      </c>
      <c r="F741" s="5" t="str">
        <f>TEXT(Table1[[#This Row],[Contact Date]],"dddd")</f>
        <v>Sunday</v>
      </c>
      <c r="G741" t="s">
        <v>50</v>
      </c>
      <c r="H741" t="s">
        <v>49</v>
      </c>
      <c r="I741" t="s">
        <v>1618</v>
      </c>
      <c r="J741" t="s">
        <v>103</v>
      </c>
      <c r="K741">
        <v>8</v>
      </c>
    </row>
    <row r="742" spans="1:11" x14ac:dyDescent="0.3">
      <c r="A742">
        <v>741</v>
      </c>
      <c r="B742" t="s">
        <v>869</v>
      </c>
      <c r="C742" t="s">
        <v>865</v>
      </c>
      <c r="D742" t="s">
        <v>30</v>
      </c>
      <c r="E742" s="5">
        <v>44806</v>
      </c>
      <c r="F742" s="5" t="str">
        <f>TEXT(Table1[[#This Row],[Contact Date]],"dddd")</f>
        <v>Friday</v>
      </c>
      <c r="G742" t="s">
        <v>47</v>
      </c>
      <c r="H742" t="s">
        <v>49</v>
      </c>
      <c r="I742" t="s">
        <v>1619</v>
      </c>
      <c r="J742" t="s">
        <v>104</v>
      </c>
      <c r="K742">
        <v>7</v>
      </c>
    </row>
    <row r="743" spans="1:11" x14ac:dyDescent="0.3">
      <c r="A743">
        <v>742</v>
      </c>
      <c r="B743" t="s">
        <v>870</v>
      </c>
      <c r="C743" t="s">
        <v>866</v>
      </c>
      <c r="D743" t="s">
        <v>31</v>
      </c>
      <c r="E743" s="5">
        <v>44794</v>
      </c>
      <c r="F743" s="5" t="str">
        <f>TEXT(Table1[[#This Row],[Contact Date]],"dddd")</f>
        <v>Sunday</v>
      </c>
      <c r="G743" t="s">
        <v>48</v>
      </c>
      <c r="H743" t="s">
        <v>49</v>
      </c>
      <c r="I743" t="s">
        <v>1620</v>
      </c>
      <c r="J743" t="s">
        <v>105</v>
      </c>
      <c r="K743">
        <v>10</v>
      </c>
    </row>
    <row r="744" spans="1:11" x14ac:dyDescent="0.3">
      <c r="A744">
        <v>743</v>
      </c>
      <c r="B744" t="s">
        <v>871</v>
      </c>
      <c r="C744" t="s">
        <v>867</v>
      </c>
      <c r="D744" t="s">
        <v>32</v>
      </c>
      <c r="E744" s="5">
        <v>44800</v>
      </c>
      <c r="F744" s="5" t="str">
        <f>TEXT(Table1[[#This Row],[Contact Date]],"dddd")</f>
        <v>Saturday</v>
      </c>
      <c r="G744" t="s">
        <v>48</v>
      </c>
      <c r="H744" t="s">
        <v>49</v>
      </c>
      <c r="I744" t="s">
        <v>1621</v>
      </c>
      <c r="J744" t="s">
        <v>103</v>
      </c>
      <c r="K744">
        <v>7</v>
      </c>
    </row>
    <row r="745" spans="1:11" x14ac:dyDescent="0.3">
      <c r="A745">
        <v>744</v>
      </c>
      <c r="B745" t="s">
        <v>872</v>
      </c>
      <c r="C745" t="s">
        <v>868</v>
      </c>
      <c r="D745" t="s">
        <v>33</v>
      </c>
      <c r="E745" s="5">
        <v>44789</v>
      </c>
      <c r="F745" s="5" t="str">
        <f>TEXT(Table1[[#This Row],[Contact Date]],"dddd")</f>
        <v>Tuesday</v>
      </c>
      <c r="G745" t="s">
        <v>47</v>
      </c>
      <c r="H745" t="s">
        <v>49</v>
      </c>
      <c r="I745" t="s">
        <v>1622</v>
      </c>
      <c r="J745" t="s">
        <v>104</v>
      </c>
      <c r="K745">
        <v>8</v>
      </c>
    </row>
    <row r="746" spans="1:11" x14ac:dyDescent="0.3">
      <c r="A746">
        <v>745</v>
      </c>
      <c r="B746" t="s">
        <v>873</v>
      </c>
      <c r="C746" t="s">
        <v>869</v>
      </c>
      <c r="D746" t="s">
        <v>6</v>
      </c>
      <c r="E746" s="5">
        <v>44802</v>
      </c>
      <c r="F746" s="5" t="str">
        <f>TEXT(Table1[[#This Row],[Contact Date]],"dddd")</f>
        <v>Monday</v>
      </c>
      <c r="G746" t="s">
        <v>48</v>
      </c>
      <c r="H746" t="s">
        <v>49</v>
      </c>
      <c r="I746" t="s">
        <v>1623</v>
      </c>
      <c r="J746" t="s">
        <v>105</v>
      </c>
      <c r="K746">
        <v>9</v>
      </c>
    </row>
    <row r="747" spans="1:11" x14ac:dyDescent="0.3">
      <c r="A747">
        <v>746</v>
      </c>
      <c r="B747" t="s">
        <v>874</v>
      </c>
      <c r="C747" t="s">
        <v>870</v>
      </c>
      <c r="D747" t="s">
        <v>7</v>
      </c>
      <c r="E747" s="5">
        <v>44793</v>
      </c>
      <c r="F747" s="5" t="str">
        <f>TEXT(Table1[[#This Row],[Contact Date]],"dddd")</f>
        <v>Saturday</v>
      </c>
      <c r="G747" t="s">
        <v>47</v>
      </c>
      <c r="H747" t="s">
        <v>49</v>
      </c>
      <c r="I747" t="s">
        <v>1624</v>
      </c>
      <c r="J747" t="s">
        <v>103</v>
      </c>
      <c r="K747">
        <v>9</v>
      </c>
    </row>
    <row r="748" spans="1:11" x14ac:dyDescent="0.3">
      <c r="A748">
        <v>747</v>
      </c>
      <c r="B748" t="s">
        <v>875</v>
      </c>
      <c r="C748" t="s">
        <v>871</v>
      </c>
      <c r="D748" t="s">
        <v>8</v>
      </c>
      <c r="E748" s="5">
        <v>44793</v>
      </c>
      <c r="F748" s="5" t="str">
        <f>TEXT(Table1[[#This Row],[Contact Date]],"dddd")</f>
        <v>Saturday</v>
      </c>
      <c r="G748" t="s">
        <v>48</v>
      </c>
      <c r="H748" t="s">
        <v>49</v>
      </c>
      <c r="I748" t="s">
        <v>1625</v>
      </c>
      <c r="J748" t="s">
        <v>104</v>
      </c>
      <c r="K748">
        <v>9</v>
      </c>
    </row>
    <row r="749" spans="1:11" x14ac:dyDescent="0.3">
      <c r="A749">
        <v>748</v>
      </c>
      <c r="B749" t="s">
        <v>876</v>
      </c>
      <c r="C749" t="s">
        <v>872</v>
      </c>
      <c r="D749" t="s">
        <v>9</v>
      </c>
      <c r="E749" s="5">
        <v>44785</v>
      </c>
      <c r="F749" s="5" t="str">
        <f>TEXT(Table1[[#This Row],[Contact Date]],"dddd")</f>
        <v>Friday</v>
      </c>
      <c r="G749" t="s">
        <v>48</v>
      </c>
      <c r="H749" t="s">
        <v>49</v>
      </c>
      <c r="I749" t="s">
        <v>1626</v>
      </c>
      <c r="J749" t="s">
        <v>105</v>
      </c>
      <c r="K749">
        <v>9</v>
      </c>
    </row>
    <row r="750" spans="1:11" x14ac:dyDescent="0.3">
      <c r="A750">
        <v>749</v>
      </c>
      <c r="B750" t="s">
        <v>877</v>
      </c>
      <c r="C750" t="s">
        <v>873</v>
      </c>
      <c r="D750" t="s">
        <v>10</v>
      </c>
      <c r="E750" s="5">
        <v>44778</v>
      </c>
      <c r="F750" s="5" t="str">
        <f>TEXT(Table1[[#This Row],[Contact Date]],"dddd")</f>
        <v>Friday</v>
      </c>
      <c r="G750" t="s">
        <v>47</v>
      </c>
      <c r="H750" t="s">
        <v>49</v>
      </c>
      <c r="I750" t="s">
        <v>1627</v>
      </c>
      <c r="J750" t="s">
        <v>103</v>
      </c>
      <c r="K750">
        <v>9</v>
      </c>
    </row>
    <row r="751" spans="1:11" x14ac:dyDescent="0.3">
      <c r="A751">
        <v>750</v>
      </c>
      <c r="B751" t="s">
        <v>878</v>
      </c>
      <c r="C751" t="s">
        <v>874</v>
      </c>
      <c r="D751" t="s">
        <v>11</v>
      </c>
      <c r="E751" s="5">
        <v>44764</v>
      </c>
      <c r="F751" s="5" t="str">
        <f>TEXT(Table1[[#This Row],[Contact Date]],"dddd")</f>
        <v>Friday</v>
      </c>
      <c r="G751" t="s">
        <v>48</v>
      </c>
      <c r="H751" t="s">
        <v>49</v>
      </c>
      <c r="I751" t="s">
        <v>1628</v>
      </c>
      <c r="J751" t="s">
        <v>103</v>
      </c>
      <c r="K751">
        <v>7</v>
      </c>
    </row>
    <row r="752" spans="1:11" x14ac:dyDescent="0.3">
      <c r="A752">
        <v>751</v>
      </c>
      <c r="B752" t="s">
        <v>879</v>
      </c>
      <c r="C752" t="s">
        <v>875</v>
      </c>
      <c r="D752" t="s">
        <v>6</v>
      </c>
      <c r="E752" s="5">
        <v>44769</v>
      </c>
      <c r="F752" s="5" t="str">
        <f>TEXT(Table1[[#This Row],[Contact Date]],"dddd")</f>
        <v>Wednesday</v>
      </c>
      <c r="G752" t="s">
        <v>47</v>
      </c>
      <c r="H752" t="s">
        <v>49</v>
      </c>
      <c r="I752" t="s">
        <v>1629</v>
      </c>
      <c r="J752" t="s">
        <v>103</v>
      </c>
      <c r="K752">
        <v>9</v>
      </c>
    </row>
    <row r="753" spans="1:11" x14ac:dyDescent="0.3">
      <c r="A753">
        <v>752</v>
      </c>
      <c r="B753" t="s">
        <v>880</v>
      </c>
      <c r="C753" t="s">
        <v>876</v>
      </c>
      <c r="D753" t="s">
        <v>7</v>
      </c>
      <c r="E753" s="5">
        <v>44794</v>
      </c>
      <c r="F753" s="5" t="str">
        <f>TEXT(Table1[[#This Row],[Contact Date]],"dddd")</f>
        <v>Sunday</v>
      </c>
      <c r="G753" t="s">
        <v>48</v>
      </c>
      <c r="H753" t="s">
        <v>49</v>
      </c>
      <c r="I753" t="s">
        <v>1630</v>
      </c>
      <c r="J753" t="s">
        <v>104</v>
      </c>
      <c r="K753">
        <v>7</v>
      </c>
    </row>
    <row r="754" spans="1:11" x14ac:dyDescent="0.3">
      <c r="A754">
        <v>753</v>
      </c>
      <c r="B754" t="s">
        <v>881</v>
      </c>
      <c r="C754" t="s">
        <v>877</v>
      </c>
      <c r="D754" t="s">
        <v>8</v>
      </c>
      <c r="E754" s="5">
        <v>44766</v>
      </c>
      <c r="F754" s="5" t="str">
        <f>TEXT(Table1[[#This Row],[Contact Date]],"dddd")</f>
        <v>Sunday</v>
      </c>
      <c r="G754" t="s">
        <v>50</v>
      </c>
      <c r="H754" t="s">
        <v>51</v>
      </c>
      <c r="I754" t="s">
        <v>1631</v>
      </c>
      <c r="J754" t="s">
        <v>105</v>
      </c>
      <c r="K754">
        <v>8</v>
      </c>
    </row>
    <row r="755" spans="1:11" x14ac:dyDescent="0.3">
      <c r="A755">
        <v>754</v>
      </c>
      <c r="B755" t="s">
        <v>882</v>
      </c>
      <c r="C755" t="s">
        <v>878</v>
      </c>
      <c r="D755" t="s">
        <v>9</v>
      </c>
      <c r="E755" s="5">
        <v>44772</v>
      </c>
      <c r="F755" s="5" t="str">
        <f>TEXT(Table1[[#This Row],[Contact Date]],"dddd")</f>
        <v>Saturday</v>
      </c>
      <c r="G755" t="s">
        <v>47</v>
      </c>
      <c r="H755" t="s">
        <v>49</v>
      </c>
      <c r="I755" t="s">
        <v>1632</v>
      </c>
      <c r="J755" t="s">
        <v>103</v>
      </c>
      <c r="K755">
        <v>6</v>
      </c>
    </row>
    <row r="756" spans="1:11" x14ac:dyDescent="0.3">
      <c r="A756">
        <v>755</v>
      </c>
      <c r="B756" t="s">
        <v>883</v>
      </c>
      <c r="C756" t="s">
        <v>879</v>
      </c>
      <c r="D756" t="s">
        <v>10</v>
      </c>
      <c r="E756" s="5">
        <v>44787</v>
      </c>
      <c r="F756" s="5" t="str">
        <f>TEXT(Table1[[#This Row],[Contact Date]],"dddd")</f>
        <v>Sunday</v>
      </c>
      <c r="G756" t="s">
        <v>48</v>
      </c>
      <c r="H756" t="s">
        <v>49</v>
      </c>
      <c r="I756" t="s">
        <v>1633</v>
      </c>
      <c r="J756" t="s">
        <v>104</v>
      </c>
      <c r="K756">
        <v>2</v>
      </c>
    </row>
    <row r="757" spans="1:11" x14ac:dyDescent="0.3">
      <c r="A757">
        <v>756</v>
      </c>
      <c r="B757" t="s">
        <v>884</v>
      </c>
      <c r="C757" t="s">
        <v>880</v>
      </c>
      <c r="D757" t="s">
        <v>11</v>
      </c>
      <c r="E757" s="5">
        <v>44755</v>
      </c>
      <c r="F757" s="5" t="str">
        <f>TEXT(Table1[[#This Row],[Contact Date]],"dddd")</f>
        <v>Wednesday</v>
      </c>
      <c r="G757" t="s">
        <v>48</v>
      </c>
      <c r="H757" t="s">
        <v>49</v>
      </c>
      <c r="I757" t="s">
        <v>1634</v>
      </c>
      <c r="J757" t="s">
        <v>105</v>
      </c>
      <c r="K757">
        <v>4</v>
      </c>
    </row>
    <row r="758" spans="1:11" x14ac:dyDescent="0.3">
      <c r="A758">
        <v>757</v>
      </c>
      <c r="B758" t="s">
        <v>885</v>
      </c>
      <c r="C758" t="s">
        <v>881</v>
      </c>
      <c r="D758" t="s">
        <v>12</v>
      </c>
      <c r="E758" s="5">
        <v>44785</v>
      </c>
      <c r="F758" s="5" t="str">
        <f>TEXT(Table1[[#This Row],[Contact Date]],"dddd")</f>
        <v>Friday</v>
      </c>
      <c r="G758" t="s">
        <v>47</v>
      </c>
      <c r="H758" t="s">
        <v>49</v>
      </c>
      <c r="I758" t="s">
        <v>1635</v>
      </c>
      <c r="J758" t="s">
        <v>103</v>
      </c>
      <c r="K758">
        <v>1</v>
      </c>
    </row>
    <row r="759" spans="1:11" x14ac:dyDescent="0.3">
      <c r="A759">
        <v>758</v>
      </c>
      <c r="B759" t="s">
        <v>886</v>
      </c>
      <c r="C759" t="s">
        <v>882</v>
      </c>
      <c r="D759" t="s">
        <v>12</v>
      </c>
      <c r="E759" s="5">
        <v>44761</v>
      </c>
      <c r="F759" s="5" t="str">
        <f>TEXT(Table1[[#This Row],[Contact Date]],"dddd")</f>
        <v>Tuesday</v>
      </c>
      <c r="G759" t="s">
        <v>48</v>
      </c>
      <c r="H759" t="s">
        <v>49</v>
      </c>
      <c r="I759" t="s">
        <v>1636</v>
      </c>
      <c r="J759" t="s">
        <v>104</v>
      </c>
      <c r="K759">
        <v>9</v>
      </c>
    </row>
    <row r="760" spans="1:11" x14ac:dyDescent="0.3">
      <c r="A760">
        <v>759</v>
      </c>
      <c r="B760" t="s">
        <v>887</v>
      </c>
      <c r="C760" t="s">
        <v>883</v>
      </c>
      <c r="D760" t="s">
        <v>13</v>
      </c>
      <c r="E760" s="5">
        <v>44770</v>
      </c>
      <c r="F760" s="5" t="str">
        <f>TEXT(Table1[[#This Row],[Contact Date]],"dddd")</f>
        <v>Thursday</v>
      </c>
      <c r="G760" t="s">
        <v>48</v>
      </c>
      <c r="H760" t="s">
        <v>51</v>
      </c>
      <c r="I760" t="s">
        <v>1637</v>
      </c>
      <c r="J760" t="s">
        <v>105</v>
      </c>
      <c r="K760">
        <v>6</v>
      </c>
    </row>
    <row r="761" spans="1:11" x14ac:dyDescent="0.3">
      <c r="A761">
        <v>760</v>
      </c>
      <c r="B761" t="s">
        <v>888</v>
      </c>
      <c r="C761" t="s">
        <v>884</v>
      </c>
      <c r="D761" t="s">
        <v>11</v>
      </c>
      <c r="E761" s="5">
        <v>44769</v>
      </c>
      <c r="F761" s="5" t="str">
        <f>TEXT(Table1[[#This Row],[Contact Date]],"dddd")</f>
        <v>Wednesday</v>
      </c>
      <c r="G761" t="s">
        <v>47</v>
      </c>
      <c r="H761" t="s">
        <v>49</v>
      </c>
      <c r="I761" t="s">
        <v>1638</v>
      </c>
      <c r="J761" t="s">
        <v>103</v>
      </c>
      <c r="K761">
        <v>9</v>
      </c>
    </row>
    <row r="762" spans="1:11" x14ac:dyDescent="0.3">
      <c r="A762">
        <v>761</v>
      </c>
      <c r="B762" t="s">
        <v>889</v>
      </c>
      <c r="C762" t="s">
        <v>885</v>
      </c>
      <c r="D762" t="s">
        <v>15</v>
      </c>
      <c r="E762" s="5">
        <v>44785</v>
      </c>
      <c r="F762" s="5" t="str">
        <f>TEXT(Table1[[#This Row],[Contact Date]],"dddd")</f>
        <v>Friday</v>
      </c>
      <c r="G762" t="s">
        <v>48</v>
      </c>
      <c r="H762" t="s">
        <v>49</v>
      </c>
      <c r="I762" t="s">
        <v>1639</v>
      </c>
      <c r="J762" t="s">
        <v>104</v>
      </c>
      <c r="K762">
        <v>9</v>
      </c>
    </row>
    <row r="763" spans="1:11" x14ac:dyDescent="0.3">
      <c r="A763">
        <v>762</v>
      </c>
      <c r="B763" t="s">
        <v>890</v>
      </c>
      <c r="C763" t="s">
        <v>886</v>
      </c>
      <c r="D763" t="s">
        <v>16</v>
      </c>
      <c r="E763" s="5">
        <v>44771</v>
      </c>
      <c r="F763" s="5" t="str">
        <f>TEXT(Table1[[#This Row],[Contact Date]],"dddd")</f>
        <v>Friday</v>
      </c>
      <c r="G763" t="s">
        <v>50</v>
      </c>
      <c r="H763" t="s">
        <v>49</v>
      </c>
      <c r="I763" t="s">
        <v>1640</v>
      </c>
      <c r="J763" t="s">
        <v>105</v>
      </c>
      <c r="K763">
        <v>3</v>
      </c>
    </row>
    <row r="764" spans="1:11" x14ac:dyDescent="0.3">
      <c r="A764">
        <v>763</v>
      </c>
      <c r="B764" t="s">
        <v>891</v>
      </c>
      <c r="C764" t="s">
        <v>887</v>
      </c>
      <c r="D764" t="s">
        <v>17</v>
      </c>
      <c r="E764" s="5">
        <v>44776</v>
      </c>
      <c r="F764" s="5" t="str">
        <f>TEXT(Table1[[#This Row],[Contact Date]],"dddd")</f>
        <v>Wednesday</v>
      </c>
      <c r="G764" t="s">
        <v>47</v>
      </c>
      <c r="H764" t="s">
        <v>49</v>
      </c>
      <c r="I764" t="s">
        <v>1641</v>
      </c>
      <c r="J764" t="s">
        <v>103</v>
      </c>
      <c r="K764">
        <v>2</v>
      </c>
    </row>
    <row r="765" spans="1:11" x14ac:dyDescent="0.3">
      <c r="A765">
        <v>764</v>
      </c>
      <c r="B765" t="s">
        <v>892</v>
      </c>
      <c r="C765" t="s">
        <v>888</v>
      </c>
      <c r="D765" t="s">
        <v>18</v>
      </c>
      <c r="E765" s="5">
        <v>44782</v>
      </c>
      <c r="F765" s="5" t="str">
        <f>TEXT(Table1[[#This Row],[Contact Date]],"dddd")</f>
        <v>Tuesday</v>
      </c>
      <c r="G765" t="s">
        <v>48</v>
      </c>
      <c r="H765" t="s">
        <v>49</v>
      </c>
      <c r="I765" t="s">
        <v>1642</v>
      </c>
      <c r="J765" t="s">
        <v>104</v>
      </c>
      <c r="K765">
        <v>3</v>
      </c>
    </row>
    <row r="766" spans="1:11" x14ac:dyDescent="0.3">
      <c r="A766">
        <v>765</v>
      </c>
      <c r="B766" t="s">
        <v>893</v>
      </c>
      <c r="C766" t="s">
        <v>889</v>
      </c>
      <c r="D766" t="s">
        <v>11</v>
      </c>
      <c r="E766" s="5">
        <v>44765</v>
      </c>
      <c r="F766" s="5" t="str">
        <f>TEXT(Table1[[#This Row],[Contact Date]],"dddd")</f>
        <v>Saturday</v>
      </c>
      <c r="G766" t="s">
        <v>50</v>
      </c>
      <c r="H766" t="s">
        <v>51</v>
      </c>
      <c r="I766" t="s">
        <v>1643</v>
      </c>
      <c r="J766" t="s">
        <v>105</v>
      </c>
      <c r="K766">
        <v>10</v>
      </c>
    </row>
    <row r="767" spans="1:11" x14ac:dyDescent="0.3">
      <c r="A767">
        <v>766</v>
      </c>
      <c r="B767" t="s">
        <v>894</v>
      </c>
      <c r="C767" t="s">
        <v>890</v>
      </c>
      <c r="D767" t="s">
        <v>20</v>
      </c>
      <c r="E767" s="5">
        <v>44778</v>
      </c>
      <c r="F767" s="5" t="str">
        <f>TEXT(Table1[[#This Row],[Contact Date]],"dddd")</f>
        <v>Friday</v>
      </c>
      <c r="G767" t="s">
        <v>47</v>
      </c>
      <c r="H767" t="s">
        <v>49</v>
      </c>
      <c r="I767" t="s">
        <v>1644</v>
      </c>
      <c r="J767" t="s">
        <v>103</v>
      </c>
      <c r="K767">
        <v>3</v>
      </c>
    </row>
    <row r="768" spans="1:11" x14ac:dyDescent="0.3">
      <c r="A768">
        <v>767</v>
      </c>
      <c r="B768" t="s">
        <v>895</v>
      </c>
      <c r="C768" t="s">
        <v>891</v>
      </c>
      <c r="D768" t="s">
        <v>16</v>
      </c>
      <c r="E768" s="5">
        <v>44774</v>
      </c>
      <c r="F768" s="5" t="str">
        <f>TEXT(Table1[[#This Row],[Contact Date]],"dddd")</f>
        <v>Monday</v>
      </c>
      <c r="G768" t="s">
        <v>48</v>
      </c>
      <c r="H768" t="s">
        <v>49</v>
      </c>
      <c r="I768" t="s">
        <v>1645</v>
      </c>
      <c r="J768" t="s">
        <v>104</v>
      </c>
      <c r="K768">
        <v>1</v>
      </c>
    </row>
    <row r="769" spans="1:11" x14ac:dyDescent="0.3">
      <c r="A769">
        <v>768</v>
      </c>
      <c r="B769" t="s">
        <v>896</v>
      </c>
      <c r="C769" t="s">
        <v>892</v>
      </c>
      <c r="D769" t="s">
        <v>10</v>
      </c>
      <c r="E769" s="5">
        <v>44803</v>
      </c>
      <c r="F769" s="5" t="str">
        <f>TEXT(Table1[[#This Row],[Contact Date]],"dddd")</f>
        <v>Tuesday</v>
      </c>
      <c r="G769" t="s">
        <v>50</v>
      </c>
      <c r="H769" t="s">
        <v>49</v>
      </c>
      <c r="I769" t="s">
        <v>1646</v>
      </c>
      <c r="J769" t="s">
        <v>105</v>
      </c>
      <c r="K769">
        <v>5</v>
      </c>
    </row>
    <row r="770" spans="1:11" x14ac:dyDescent="0.3">
      <c r="A770">
        <v>769</v>
      </c>
      <c r="B770" t="s">
        <v>897</v>
      </c>
      <c r="C770" t="s">
        <v>893</v>
      </c>
      <c r="D770" t="s">
        <v>21</v>
      </c>
      <c r="E770" s="5">
        <v>44782</v>
      </c>
      <c r="F770" s="5" t="str">
        <f>TEXT(Table1[[#This Row],[Contact Date]],"dddd")</f>
        <v>Tuesday</v>
      </c>
      <c r="G770" t="s">
        <v>47</v>
      </c>
      <c r="H770" t="s">
        <v>49</v>
      </c>
      <c r="I770" t="s">
        <v>1647</v>
      </c>
      <c r="J770" t="s">
        <v>103</v>
      </c>
      <c r="K770">
        <v>1</v>
      </c>
    </row>
    <row r="771" spans="1:11" x14ac:dyDescent="0.3">
      <c r="A771">
        <v>770</v>
      </c>
      <c r="B771" t="s">
        <v>898</v>
      </c>
      <c r="C771" t="s">
        <v>894</v>
      </c>
      <c r="D771" t="s">
        <v>22</v>
      </c>
      <c r="E771" s="5">
        <v>44774</v>
      </c>
      <c r="F771" s="5" t="str">
        <f>TEXT(Table1[[#This Row],[Contact Date]],"dddd")</f>
        <v>Monday</v>
      </c>
      <c r="G771" t="s">
        <v>48</v>
      </c>
      <c r="H771" t="s">
        <v>49</v>
      </c>
      <c r="I771" t="s">
        <v>1648</v>
      </c>
      <c r="J771" t="s">
        <v>104</v>
      </c>
      <c r="K771">
        <v>5</v>
      </c>
    </row>
    <row r="772" spans="1:11" x14ac:dyDescent="0.3">
      <c r="A772">
        <v>771</v>
      </c>
      <c r="B772" t="s">
        <v>899</v>
      </c>
      <c r="C772" t="s">
        <v>895</v>
      </c>
      <c r="D772" t="s">
        <v>23</v>
      </c>
      <c r="E772" s="5">
        <v>44790</v>
      </c>
      <c r="F772" s="5" t="str">
        <f>TEXT(Table1[[#This Row],[Contact Date]],"dddd")</f>
        <v>Wednesday</v>
      </c>
      <c r="G772" t="s">
        <v>48</v>
      </c>
      <c r="H772" t="s">
        <v>51</v>
      </c>
      <c r="I772" t="s">
        <v>1649</v>
      </c>
      <c r="J772" t="s">
        <v>105</v>
      </c>
      <c r="K772">
        <v>5</v>
      </c>
    </row>
    <row r="773" spans="1:11" x14ac:dyDescent="0.3">
      <c r="A773">
        <v>772</v>
      </c>
      <c r="B773" t="s">
        <v>900</v>
      </c>
      <c r="C773" t="s">
        <v>896</v>
      </c>
      <c r="D773" t="s">
        <v>24</v>
      </c>
      <c r="E773" s="5">
        <v>44790</v>
      </c>
      <c r="F773" s="5" t="str">
        <f>TEXT(Table1[[#This Row],[Contact Date]],"dddd")</f>
        <v>Wednesday</v>
      </c>
      <c r="G773" t="s">
        <v>47</v>
      </c>
      <c r="H773" t="s">
        <v>49</v>
      </c>
      <c r="I773" t="s">
        <v>1650</v>
      </c>
      <c r="J773" t="s">
        <v>103</v>
      </c>
      <c r="K773">
        <v>3</v>
      </c>
    </row>
    <row r="774" spans="1:11" x14ac:dyDescent="0.3">
      <c r="A774">
        <v>773</v>
      </c>
      <c r="B774" t="s">
        <v>901</v>
      </c>
      <c r="C774" t="s">
        <v>897</v>
      </c>
      <c r="D774" t="s">
        <v>25</v>
      </c>
      <c r="E774" s="5">
        <v>44757</v>
      </c>
      <c r="F774" s="5" t="str">
        <f>TEXT(Table1[[#This Row],[Contact Date]],"dddd")</f>
        <v>Friday</v>
      </c>
      <c r="G774" t="s">
        <v>48</v>
      </c>
      <c r="H774" t="s">
        <v>49</v>
      </c>
      <c r="I774" t="s">
        <v>1651</v>
      </c>
      <c r="J774" t="s">
        <v>104</v>
      </c>
      <c r="K774">
        <v>3</v>
      </c>
    </row>
    <row r="775" spans="1:11" x14ac:dyDescent="0.3">
      <c r="A775">
        <v>774</v>
      </c>
      <c r="B775" t="s">
        <v>902</v>
      </c>
      <c r="C775" t="s">
        <v>898</v>
      </c>
      <c r="D775" t="s">
        <v>26</v>
      </c>
      <c r="E775" s="5">
        <v>44778</v>
      </c>
      <c r="F775" s="5" t="str">
        <f>TEXT(Table1[[#This Row],[Contact Date]],"dddd")</f>
        <v>Friday</v>
      </c>
      <c r="G775" t="s">
        <v>50</v>
      </c>
      <c r="H775" t="s">
        <v>49</v>
      </c>
      <c r="I775" t="s">
        <v>1652</v>
      </c>
      <c r="J775" t="s">
        <v>105</v>
      </c>
      <c r="K775">
        <v>7</v>
      </c>
    </row>
    <row r="776" spans="1:11" x14ac:dyDescent="0.3">
      <c r="A776">
        <v>775</v>
      </c>
      <c r="B776" t="s">
        <v>903</v>
      </c>
      <c r="C776" t="s">
        <v>899</v>
      </c>
      <c r="D776" t="s">
        <v>27</v>
      </c>
      <c r="E776" s="5">
        <v>44795</v>
      </c>
      <c r="F776" s="5" t="str">
        <f>TEXT(Table1[[#This Row],[Contact Date]],"dddd")</f>
        <v>Monday</v>
      </c>
      <c r="G776" t="s">
        <v>47</v>
      </c>
      <c r="H776" t="s">
        <v>49</v>
      </c>
      <c r="I776" t="s">
        <v>1653</v>
      </c>
      <c r="J776" t="s">
        <v>103</v>
      </c>
      <c r="K776">
        <v>4</v>
      </c>
    </row>
    <row r="777" spans="1:11" x14ac:dyDescent="0.3">
      <c r="A777">
        <v>776</v>
      </c>
      <c r="B777" t="s">
        <v>904</v>
      </c>
      <c r="C777" t="s">
        <v>900</v>
      </c>
      <c r="D777" t="s">
        <v>28</v>
      </c>
      <c r="E777" s="5">
        <v>44800</v>
      </c>
      <c r="F777" s="5" t="str">
        <f>TEXT(Table1[[#This Row],[Contact Date]],"dddd")</f>
        <v>Saturday</v>
      </c>
      <c r="G777" t="s">
        <v>48</v>
      </c>
      <c r="H777" t="s">
        <v>49</v>
      </c>
      <c r="I777" t="s">
        <v>1654</v>
      </c>
      <c r="J777" t="s">
        <v>104</v>
      </c>
      <c r="K777">
        <v>3</v>
      </c>
    </row>
    <row r="778" spans="1:11" x14ac:dyDescent="0.3">
      <c r="A778">
        <v>777</v>
      </c>
      <c r="B778" t="s">
        <v>905</v>
      </c>
      <c r="C778" t="s">
        <v>901</v>
      </c>
      <c r="D778" t="s">
        <v>29</v>
      </c>
      <c r="E778" s="5">
        <v>44783</v>
      </c>
      <c r="F778" s="5" t="str">
        <f>TEXT(Table1[[#This Row],[Contact Date]],"dddd")</f>
        <v>Wednesday</v>
      </c>
      <c r="G778" t="s">
        <v>50</v>
      </c>
      <c r="H778" t="s">
        <v>51</v>
      </c>
      <c r="I778" t="s">
        <v>1655</v>
      </c>
      <c r="J778" t="s">
        <v>105</v>
      </c>
      <c r="K778">
        <v>8</v>
      </c>
    </row>
    <row r="779" spans="1:11" x14ac:dyDescent="0.3">
      <c r="A779">
        <v>778</v>
      </c>
      <c r="B779" t="s">
        <v>906</v>
      </c>
      <c r="C779" t="s">
        <v>902</v>
      </c>
      <c r="D779" t="s">
        <v>30</v>
      </c>
      <c r="E779" s="5">
        <v>44770</v>
      </c>
      <c r="F779" s="5" t="str">
        <f>TEXT(Table1[[#This Row],[Contact Date]],"dddd")</f>
        <v>Thursday</v>
      </c>
      <c r="G779" t="s">
        <v>47</v>
      </c>
      <c r="H779" t="s">
        <v>49</v>
      </c>
      <c r="I779" t="s">
        <v>1656</v>
      </c>
      <c r="J779" t="s">
        <v>103</v>
      </c>
      <c r="K779">
        <v>2</v>
      </c>
    </row>
    <row r="780" spans="1:11" x14ac:dyDescent="0.3">
      <c r="A780">
        <v>779</v>
      </c>
      <c r="B780" t="s">
        <v>907</v>
      </c>
      <c r="C780" t="s">
        <v>903</v>
      </c>
      <c r="D780" t="s">
        <v>31</v>
      </c>
      <c r="E780" s="5">
        <v>44764</v>
      </c>
      <c r="F780" s="5" t="str">
        <f>TEXT(Table1[[#This Row],[Contact Date]],"dddd")</f>
        <v>Friday</v>
      </c>
      <c r="G780" t="s">
        <v>48</v>
      </c>
      <c r="H780" t="s">
        <v>49</v>
      </c>
      <c r="I780" t="s">
        <v>1657</v>
      </c>
      <c r="J780" t="s">
        <v>104</v>
      </c>
      <c r="K780">
        <v>9</v>
      </c>
    </row>
    <row r="781" spans="1:11" x14ac:dyDescent="0.3">
      <c r="A781">
        <v>780</v>
      </c>
      <c r="B781" t="s">
        <v>908</v>
      </c>
      <c r="C781" t="s">
        <v>904</v>
      </c>
      <c r="D781" t="s">
        <v>32</v>
      </c>
      <c r="E781" s="5">
        <v>44810</v>
      </c>
      <c r="F781" s="5" t="str">
        <f>TEXT(Table1[[#This Row],[Contact Date]],"dddd")</f>
        <v>Tuesday</v>
      </c>
      <c r="G781" t="s">
        <v>50</v>
      </c>
      <c r="H781" t="s">
        <v>49</v>
      </c>
      <c r="I781" t="s">
        <v>1658</v>
      </c>
      <c r="J781" t="s">
        <v>105</v>
      </c>
      <c r="K781">
        <v>6</v>
      </c>
    </row>
    <row r="782" spans="1:11" x14ac:dyDescent="0.3">
      <c r="A782">
        <v>781</v>
      </c>
      <c r="B782" t="s">
        <v>909</v>
      </c>
      <c r="C782" t="s">
        <v>905</v>
      </c>
      <c r="D782" t="s">
        <v>33</v>
      </c>
      <c r="E782" s="5">
        <v>44793</v>
      </c>
      <c r="F782" s="5" t="str">
        <f>TEXT(Table1[[#This Row],[Contact Date]],"dddd")</f>
        <v>Saturday</v>
      </c>
      <c r="G782" t="s">
        <v>47</v>
      </c>
      <c r="H782" t="s">
        <v>49</v>
      </c>
      <c r="I782" t="s">
        <v>1659</v>
      </c>
      <c r="J782" t="s">
        <v>103</v>
      </c>
      <c r="K782">
        <v>7</v>
      </c>
    </row>
    <row r="783" spans="1:11" x14ac:dyDescent="0.3">
      <c r="A783">
        <v>782</v>
      </c>
      <c r="B783" t="s">
        <v>910</v>
      </c>
      <c r="C783" t="s">
        <v>906</v>
      </c>
      <c r="D783" t="s">
        <v>34</v>
      </c>
      <c r="E783" s="5">
        <v>44787</v>
      </c>
      <c r="F783" s="5" t="str">
        <f>TEXT(Table1[[#This Row],[Contact Date]],"dddd")</f>
        <v>Sunday</v>
      </c>
      <c r="G783" t="s">
        <v>48</v>
      </c>
      <c r="H783" t="s">
        <v>49</v>
      </c>
      <c r="I783" t="s">
        <v>1660</v>
      </c>
      <c r="J783" t="s">
        <v>104</v>
      </c>
      <c r="K783">
        <v>9</v>
      </c>
    </row>
    <row r="784" spans="1:11" x14ac:dyDescent="0.3">
      <c r="A784">
        <v>783</v>
      </c>
      <c r="B784" t="s">
        <v>911</v>
      </c>
      <c r="C784" t="s">
        <v>907</v>
      </c>
      <c r="D784" t="s">
        <v>18</v>
      </c>
      <c r="E784" s="5">
        <v>44774</v>
      </c>
      <c r="F784" s="5" t="str">
        <f>TEXT(Table1[[#This Row],[Contact Date]],"dddd")</f>
        <v>Monday</v>
      </c>
      <c r="G784" t="s">
        <v>48</v>
      </c>
      <c r="H784" t="s">
        <v>51</v>
      </c>
      <c r="I784" t="s">
        <v>1661</v>
      </c>
      <c r="J784" t="s">
        <v>105</v>
      </c>
      <c r="K784">
        <v>2</v>
      </c>
    </row>
    <row r="785" spans="1:11" x14ac:dyDescent="0.3">
      <c r="A785">
        <v>784</v>
      </c>
      <c r="B785" t="s">
        <v>912</v>
      </c>
      <c r="C785" t="s">
        <v>908</v>
      </c>
      <c r="D785" t="s">
        <v>25</v>
      </c>
      <c r="E785" s="5">
        <v>44756</v>
      </c>
      <c r="F785" s="5" t="str">
        <f>TEXT(Table1[[#This Row],[Contact Date]],"dddd")</f>
        <v>Thursday</v>
      </c>
      <c r="G785" t="s">
        <v>47</v>
      </c>
      <c r="H785" t="s">
        <v>49</v>
      </c>
      <c r="I785" t="s">
        <v>1662</v>
      </c>
      <c r="J785" t="s">
        <v>103</v>
      </c>
      <c r="K785">
        <v>9</v>
      </c>
    </row>
    <row r="786" spans="1:11" x14ac:dyDescent="0.3">
      <c r="A786">
        <v>785</v>
      </c>
      <c r="B786" t="s">
        <v>913</v>
      </c>
      <c r="C786" t="s">
        <v>909</v>
      </c>
      <c r="D786" t="s">
        <v>30</v>
      </c>
      <c r="E786" s="5">
        <v>44810</v>
      </c>
      <c r="F786" s="5" t="str">
        <f>TEXT(Table1[[#This Row],[Contact Date]],"dddd")</f>
        <v>Tuesday</v>
      </c>
      <c r="G786" t="s">
        <v>48</v>
      </c>
      <c r="H786" t="s">
        <v>49</v>
      </c>
      <c r="I786" t="s">
        <v>1663</v>
      </c>
      <c r="J786" t="s">
        <v>104</v>
      </c>
      <c r="K786">
        <v>10</v>
      </c>
    </row>
    <row r="787" spans="1:11" x14ac:dyDescent="0.3">
      <c r="A787">
        <v>786</v>
      </c>
      <c r="B787" t="s">
        <v>914</v>
      </c>
      <c r="C787" t="s">
        <v>910</v>
      </c>
      <c r="D787" t="s">
        <v>10</v>
      </c>
      <c r="E787" s="5">
        <v>44774</v>
      </c>
      <c r="F787" s="5" t="str">
        <f>TEXT(Table1[[#This Row],[Contact Date]],"dddd")</f>
        <v>Monday</v>
      </c>
      <c r="G787" t="s">
        <v>50</v>
      </c>
      <c r="H787" t="s">
        <v>49</v>
      </c>
      <c r="I787" t="s">
        <v>1664</v>
      </c>
      <c r="J787" t="s">
        <v>105</v>
      </c>
      <c r="K787">
        <v>1</v>
      </c>
    </row>
    <row r="788" spans="1:11" x14ac:dyDescent="0.3">
      <c r="A788">
        <v>787</v>
      </c>
      <c r="B788" t="s">
        <v>915</v>
      </c>
      <c r="C788" t="s">
        <v>911</v>
      </c>
      <c r="D788" t="s">
        <v>20</v>
      </c>
      <c r="E788" s="5">
        <v>44804</v>
      </c>
      <c r="F788" s="5" t="str">
        <f>TEXT(Table1[[#This Row],[Contact Date]],"dddd")</f>
        <v>Wednesday</v>
      </c>
      <c r="G788" t="s">
        <v>47</v>
      </c>
      <c r="H788" t="s">
        <v>49</v>
      </c>
      <c r="I788" t="s">
        <v>1665</v>
      </c>
      <c r="J788" t="s">
        <v>103</v>
      </c>
      <c r="K788">
        <v>1</v>
      </c>
    </row>
    <row r="789" spans="1:11" x14ac:dyDescent="0.3">
      <c r="A789">
        <v>788</v>
      </c>
      <c r="B789" t="s">
        <v>916</v>
      </c>
      <c r="C789" t="s">
        <v>912</v>
      </c>
      <c r="D789" t="s">
        <v>32</v>
      </c>
      <c r="E789" s="5">
        <v>44803</v>
      </c>
      <c r="F789" s="5" t="str">
        <f>TEXT(Table1[[#This Row],[Contact Date]],"dddd")</f>
        <v>Tuesday</v>
      </c>
      <c r="G789" t="s">
        <v>48</v>
      </c>
      <c r="H789" t="s">
        <v>49</v>
      </c>
      <c r="I789" t="s">
        <v>1666</v>
      </c>
      <c r="J789" t="s">
        <v>104</v>
      </c>
      <c r="K789">
        <v>10</v>
      </c>
    </row>
    <row r="790" spans="1:11" x14ac:dyDescent="0.3">
      <c r="A790">
        <v>789</v>
      </c>
      <c r="B790" t="s">
        <v>917</v>
      </c>
      <c r="C790" t="s">
        <v>913</v>
      </c>
      <c r="D790" t="s">
        <v>33</v>
      </c>
      <c r="E790" s="5">
        <v>44808</v>
      </c>
      <c r="F790" s="5" t="str">
        <f>TEXT(Table1[[#This Row],[Contact Date]],"dddd")</f>
        <v>Sunday</v>
      </c>
      <c r="G790" t="s">
        <v>48</v>
      </c>
      <c r="H790" t="s">
        <v>51</v>
      </c>
      <c r="I790" t="s">
        <v>1667</v>
      </c>
      <c r="J790" t="s">
        <v>105</v>
      </c>
      <c r="K790">
        <v>4</v>
      </c>
    </row>
    <row r="791" spans="1:11" x14ac:dyDescent="0.3">
      <c r="A791">
        <v>790</v>
      </c>
      <c r="B791" t="s">
        <v>918</v>
      </c>
      <c r="C791" t="s">
        <v>914</v>
      </c>
      <c r="D791" t="s">
        <v>35</v>
      </c>
      <c r="E791" s="5">
        <v>44786</v>
      </c>
      <c r="F791" s="5" t="str">
        <f>TEXT(Table1[[#This Row],[Contact Date]],"dddd")</f>
        <v>Saturday</v>
      </c>
      <c r="G791" t="s">
        <v>47</v>
      </c>
      <c r="H791" t="s">
        <v>49</v>
      </c>
      <c r="I791" t="s">
        <v>1668</v>
      </c>
      <c r="J791" t="s">
        <v>103</v>
      </c>
      <c r="K791">
        <v>7</v>
      </c>
    </row>
    <row r="792" spans="1:11" x14ac:dyDescent="0.3">
      <c r="A792">
        <v>791</v>
      </c>
      <c r="B792" t="s">
        <v>919</v>
      </c>
      <c r="C792" t="s">
        <v>915</v>
      </c>
      <c r="D792" t="s">
        <v>15</v>
      </c>
      <c r="E792" s="5">
        <v>44788</v>
      </c>
      <c r="F792" s="5" t="str">
        <f>TEXT(Table1[[#This Row],[Contact Date]],"dddd")</f>
        <v>Monday</v>
      </c>
      <c r="G792" t="s">
        <v>48</v>
      </c>
      <c r="H792" t="s">
        <v>49</v>
      </c>
      <c r="I792" t="s">
        <v>1669</v>
      </c>
      <c r="J792" t="s">
        <v>104</v>
      </c>
      <c r="K792">
        <v>3</v>
      </c>
    </row>
    <row r="793" spans="1:11" x14ac:dyDescent="0.3">
      <c r="A793">
        <v>792</v>
      </c>
      <c r="B793" t="s">
        <v>920</v>
      </c>
      <c r="C793" t="s">
        <v>916</v>
      </c>
      <c r="D793" t="s">
        <v>37</v>
      </c>
      <c r="E793" s="5">
        <v>44772</v>
      </c>
      <c r="F793" s="5" t="str">
        <f>TEXT(Table1[[#This Row],[Contact Date]],"dddd")</f>
        <v>Saturday</v>
      </c>
      <c r="G793" t="s">
        <v>50</v>
      </c>
      <c r="H793" t="s">
        <v>49</v>
      </c>
      <c r="I793" t="s">
        <v>1670</v>
      </c>
      <c r="J793" t="s">
        <v>105</v>
      </c>
      <c r="K793">
        <v>6</v>
      </c>
    </row>
    <row r="794" spans="1:11" x14ac:dyDescent="0.3">
      <c r="A794">
        <v>793</v>
      </c>
      <c r="B794" t="s">
        <v>921</v>
      </c>
      <c r="C794" t="s">
        <v>917</v>
      </c>
      <c r="D794" t="s">
        <v>38</v>
      </c>
      <c r="E794" s="5">
        <v>44756</v>
      </c>
      <c r="F794" s="5" t="str">
        <f>TEXT(Table1[[#This Row],[Contact Date]],"dddd")</f>
        <v>Thursday</v>
      </c>
      <c r="G794" t="s">
        <v>47</v>
      </c>
      <c r="H794" t="s">
        <v>49</v>
      </c>
      <c r="I794" t="s">
        <v>1671</v>
      </c>
      <c r="J794" t="s">
        <v>103</v>
      </c>
      <c r="K794">
        <v>6</v>
      </c>
    </row>
    <row r="795" spans="1:11" x14ac:dyDescent="0.3">
      <c r="A795">
        <v>794</v>
      </c>
      <c r="B795" t="s">
        <v>922</v>
      </c>
      <c r="C795" t="s">
        <v>918</v>
      </c>
      <c r="D795" t="s">
        <v>39</v>
      </c>
      <c r="E795" s="5">
        <v>44808</v>
      </c>
      <c r="F795" s="5" t="str">
        <f>TEXT(Table1[[#This Row],[Contact Date]],"dddd")</f>
        <v>Sunday</v>
      </c>
      <c r="G795" t="s">
        <v>48</v>
      </c>
      <c r="H795" t="s">
        <v>49</v>
      </c>
      <c r="I795" t="s">
        <v>1672</v>
      </c>
      <c r="J795" t="s">
        <v>104</v>
      </c>
      <c r="K795">
        <v>5</v>
      </c>
    </row>
  </sheetData>
  <sortState ref="A2:K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30588-4CB8-4B7D-9CAB-CB0DF4D6A0D2}">
  <sheetPr>
    <tabColor theme="4"/>
  </sheetPr>
  <dimension ref="A1:L141"/>
  <sheetViews>
    <sheetView workbookViewId="0">
      <selection activeCell="L9" sqref="L9"/>
    </sheetView>
  </sheetViews>
  <sheetFormatPr defaultRowHeight="14.4" x14ac:dyDescent="0.3"/>
  <cols>
    <col min="1" max="1" width="12.33203125" customWidth="1"/>
    <col min="2" max="2" width="10.5546875" customWidth="1"/>
    <col min="9" max="9" width="12.33203125" customWidth="1"/>
    <col min="10" max="10" width="17.5546875" customWidth="1"/>
    <col min="11" max="11" width="21" customWidth="1"/>
    <col min="12" max="12" width="18.6640625" customWidth="1"/>
    <col min="13" max="13" width="16" customWidth="1"/>
  </cols>
  <sheetData>
    <row r="1" spans="1:12" x14ac:dyDescent="0.3">
      <c r="A1" s="7" t="s">
        <v>1673</v>
      </c>
    </row>
    <row r="2" spans="1:12" x14ac:dyDescent="0.3">
      <c r="A2" t="s">
        <v>1675</v>
      </c>
    </row>
    <row r="3" spans="1:12" x14ac:dyDescent="0.3">
      <c r="A3" t="s">
        <v>1677</v>
      </c>
    </row>
    <row r="4" spans="1:12" x14ac:dyDescent="0.3">
      <c r="A4" t="s">
        <v>1679</v>
      </c>
    </row>
    <row r="5" spans="1:12" x14ac:dyDescent="0.3">
      <c r="A5" t="s">
        <v>1681</v>
      </c>
    </row>
    <row r="6" spans="1:12" x14ac:dyDescent="0.3">
      <c r="A6" t="s">
        <v>1683</v>
      </c>
    </row>
    <row r="7" spans="1:12" x14ac:dyDescent="0.3">
      <c r="A7" t="s">
        <v>1685</v>
      </c>
    </row>
    <row r="12" spans="1:12" x14ac:dyDescent="0.3">
      <c r="A12" t="s">
        <v>1800</v>
      </c>
    </row>
    <row r="13" spans="1:12" x14ac:dyDescent="0.3">
      <c r="K13" t="s">
        <v>1801</v>
      </c>
    </row>
    <row r="14" spans="1:12" x14ac:dyDescent="0.3">
      <c r="A14" s="8" t="s">
        <v>1699</v>
      </c>
      <c r="B14" s="12" t="s">
        <v>1700</v>
      </c>
    </row>
    <row r="15" spans="1:12" x14ac:dyDescent="0.3">
      <c r="A15" s="9" t="s">
        <v>104</v>
      </c>
      <c r="B15" s="11">
        <v>7.2980392156862743</v>
      </c>
      <c r="K15" s="8" t="s">
        <v>1790</v>
      </c>
      <c r="L15" t="s">
        <v>1791</v>
      </c>
    </row>
    <row r="16" spans="1:12" x14ac:dyDescent="0.3">
      <c r="A16" s="9" t="s">
        <v>105</v>
      </c>
      <c r="B16" s="11">
        <v>6.8976377952755907</v>
      </c>
      <c r="K16" s="9" t="s">
        <v>1793</v>
      </c>
      <c r="L16" s="12">
        <v>116</v>
      </c>
    </row>
    <row r="17" spans="1:12" x14ac:dyDescent="0.3">
      <c r="A17" s="9" t="s">
        <v>103</v>
      </c>
      <c r="B17" s="11">
        <v>6.9087719298245611</v>
      </c>
      <c r="K17" s="9" t="s">
        <v>1794</v>
      </c>
      <c r="L17" s="12">
        <v>112</v>
      </c>
    </row>
    <row r="18" spans="1:12" x14ac:dyDescent="0.3">
      <c r="K18" s="9" t="s">
        <v>1795</v>
      </c>
      <c r="L18" s="12">
        <v>128</v>
      </c>
    </row>
    <row r="19" spans="1:12" x14ac:dyDescent="0.3">
      <c r="K19" s="9" t="s">
        <v>1796</v>
      </c>
      <c r="L19" s="12">
        <v>120</v>
      </c>
    </row>
    <row r="20" spans="1:12" x14ac:dyDescent="0.3">
      <c r="K20" s="9" t="s">
        <v>1797</v>
      </c>
      <c r="L20" s="12">
        <v>107</v>
      </c>
    </row>
    <row r="21" spans="1:12" x14ac:dyDescent="0.3">
      <c r="A21" t="s">
        <v>1802</v>
      </c>
      <c r="K21" s="9" t="s">
        <v>1798</v>
      </c>
      <c r="L21" s="12">
        <v>107</v>
      </c>
    </row>
    <row r="22" spans="1:12" x14ac:dyDescent="0.3">
      <c r="K22" s="9" t="s">
        <v>1799</v>
      </c>
      <c r="L22" s="12">
        <v>104</v>
      </c>
    </row>
    <row r="23" spans="1:12" x14ac:dyDescent="0.3">
      <c r="A23" s="8" t="s">
        <v>1699</v>
      </c>
      <c r="B23" t="s">
        <v>1701</v>
      </c>
      <c r="C23" s="8"/>
    </row>
    <row r="24" spans="1:12" x14ac:dyDescent="0.3">
      <c r="A24" s="9" t="s">
        <v>104</v>
      </c>
      <c r="B24" s="10">
        <v>255</v>
      </c>
    </row>
    <row r="25" spans="1:12" x14ac:dyDescent="0.3">
      <c r="A25" s="9" t="s">
        <v>105</v>
      </c>
      <c r="B25" s="10">
        <v>254</v>
      </c>
    </row>
    <row r="26" spans="1:12" x14ac:dyDescent="0.3">
      <c r="A26" s="9" t="s">
        <v>103</v>
      </c>
      <c r="B26" s="10">
        <v>285</v>
      </c>
    </row>
    <row r="31" spans="1:12" x14ac:dyDescent="0.3">
      <c r="A31" t="s">
        <v>1803</v>
      </c>
    </row>
    <row r="33" spans="1:2" x14ac:dyDescent="0.3">
      <c r="A33" s="8" t="s">
        <v>3</v>
      </c>
      <c r="B33" t="s">
        <v>1702</v>
      </c>
    </row>
    <row r="34" spans="1:2" x14ac:dyDescent="0.3">
      <c r="A34" s="9" t="s">
        <v>50</v>
      </c>
      <c r="B34" s="10">
        <v>72</v>
      </c>
    </row>
    <row r="35" spans="1:2" x14ac:dyDescent="0.3">
      <c r="A35" s="9" t="s">
        <v>47</v>
      </c>
      <c r="B35" s="10">
        <v>300</v>
      </c>
    </row>
    <row r="36" spans="1:2" x14ac:dyDescent="0.3">
      <c r="A36" s="9" t="s">
        <v>48</v>
      </c>
      <c r="B36" s="10">
        <v>422</v>
      </c>
    </row>
    <row r="43" spans="1:2" x14ac:dyDescent="0.3">
      <c r="A43" t="s">
        <v>1804</v>
      </c>
    </row>
    <row r="45" spans="1:2" x14ac:dyDescent="0.3">
      <c r="A45" s="8" t="s">
        <v>1704</v>
      </c>
      <c r="B45" t="s">
        <v>1703</v>
      </c>
    </row>
    <row r="46" spans="1:2" x14ac:dyDescent="0.3">
      <c r="A46" s="9" t="s">
        <v>50</v>
      </c>
      <c r="B46" s="11">
        <v>6.625</v>
      </c>
    </row>
    <row r="47" spans="1:2" x14ac:dyDescent="0.3">
      <c r="A47" s="9" t="s">
        <v>47</v>
      </c>
      <c r="B47" s="11">
        <v>6.9133333333333331</v>
      </c>
    </row>
    <row r="48" spans="1:2" x14ac:dyDescent="0.3">
      <c r="A48" s="9" t="s">
        <v>48</v>
      </c>
      <c r="B48" s="11">
        <v>7.1824644549763033</v>
      </c>
    </row>
    <row r="55" spans="1:10" x14ac:dyDescent="0.3">
      <c r="A55" t="s">
        <v>1683</v>
      </c>
      <c r="I55" t="s">
        <v>1685</v>
      </c>
    </row>
    <row r="57" spans="1:10" x14ac:dyDescent="0.3">
      <c r="A57" s="8" t="s">
        <v>1789</v>
      </c>
      <c r="B57" t="s">
        <v>1700</v>
      </c>
      <c r="I57" s="8" t="s">
        <v>1789</v>
      </c>
      <c r="J57" t="s">
        <v>1702</v>
      </c>
    </row>
    <row r="58" spans="1:10" x14ac:dyDescent="0.3">
      <c r="A58" s="13" t="s">
        <v>1705</v>
      </c>
      <c r="B58" s="11">
        <v>6.5384615384615383</v>
      </c>
      <c r="I58" s="13" t="s">
        <v>1705</v>
      </c>
      <c r="J58" s="10">
        <v>13</v>
      </c>
    </row>
    <row r="59" spans="1:10" x14ac:dyDescent="0.3">
      <c r="A59" s="13" t="s">
        <v>1706</v>
      </c>
      <c r="B59" s="11">
        <v>8.0909090909090917</v>
      </c>
      <c r="I59" s="13" t="s">
        <v>1706</v>
      </c>
      <c r="J59" s="10">
        <v>11</v>
      </c>
    </row>
    <row r="60" spans="1:10" x14ac:dyDescent="0.3">
      <c r="A60" s="13" t="s">
        <v>1707</v>
      </c>
      <c r="B60" s="11">
        <v>7.333333333333333</v>
      </c>
      <c r="I60" s="13" t="s">
        <v>1707</v>
      </c>
      <c r="J60" s="10">
        <v>18</v>
      </c>
    </row>
    <row r="61" spans="1:10" x14ac:dyDescent="0.3">
      <c r="A61" s="13" t="s">
        <v>1708</v>
      </c>
      <c r="B61" s="11">
        <v>6.2857142857142856</v>
      </c>
      <c r="I61" s="13" t="s">
        <v>1708</v>
      </c>
      <c r="J61" s="10">
        <v>7</v>
      </c>
    </row>
    <row r="62" spans="1:10" x14ac:dyDescent="0.3">
      <c r="A62" s="13" t="s">
        <v>1709</v>
      </c>
      <c r="B62" s="11">
        <v>8.3333333333333339</v>
      </c>
      <c r="I62" s="13" t="s">
        <v>1709</v>
      </c>
      <c r="J62" s="10">
        <v>12</v>
      </c>
    </row>
    <row r="63" spans="1:10" x14ac:dyDescent="0.3">
      <c r="A63" s="13" t="s">
        <v>1710</v>
      </c>
      <c r="B63" s="11">
        <v>4.833333333333333</v>
      </c>
      <c r="I63" s="13" t="s">
        <v>1710</v>
      </c>
      <c r="J63" s="10">
        <v>6</v>
      </c>
    </row>
    <row r="64" spans="1:10" x14ac:dyDescent="0.3">
      <c r="A64" s="13" t="s">
        <v>1711</v>
      </c>
      <c r="B64" s="11">
        <v>7.7692307692307692</v>
      </c>
      <c r="I64" s="13" t="s">
        <v>1711</v>
      </c>
      <c r="J64" s="10">
        <v>13</v>
      </c>
    </row>
    <row r="65" spans="1:10" x14ac:dyDescent="0.3">
      <c r="A65" s="13" t="s">
        <v>1712</v>
      </c>
      <c r="B65" s="11">
        <v>4.875</v>
      </c>
      <c r="I65" s="13" t="s">
        <v>1712</v>
      </c>
      <c r="J65" s="10">
        <v>8</v>
      </c>
    </row>
    <row r="66" spans="1:10" x14ac:dyDescent="0.3">
      <c r="A66" s="13" t="s">
        <v>1713</v>
      </c>
      <c r="B66" s="11">
        <v>5.8571428571428568</v>
      </c>
      <c r="C66" s="8"/>
      <c r="I66" s="13" t="s">
        <v>1713</v>
      </c>
      <c r="J66" s="10">
        <v>7</v>
      </c>
    </row>
    <row r="67" spans="1:10" x14ac:dyDescent="0.3">
      <c r="A67" s="13" t="s">
        <v>1714</v>
      </c>
      <c r="B67" s="11">
        <v>8.0294117647058822</v>
      </c>
      <c r="I67" s="13" t="s">
        <v>1714</v>
      </c>
      <c r="J67" s="10">
        <v>34</v>
      </c>
    </row>
    <row r="68" spans="1:10" x14ac:dyDescent="0.3">
      <c r="A68" s="13" t="s">
        <v>1715</v>
      </c>
      <c r="B68" s="11">
        <v>6.4827586206896548</v>
      </c>
      <c r="I68" s="13" t="s">
        <v>1715</v>
      </c>
      <c r="J68" s="10">
        <v>29</v>
      </c>
    </row>
    <row r="69" spans="1:10" x14ac:dyDescent="0.3">
      <c r="A69" s="13" t="s">
        <v>1716</v>
      </c>
      <c r="B69" s="11">
        <v>6.7692307692307692</v>
      </c>
      <c r="I69" s="13" t="s">
        <v>1716</v>
      </c>
      <c r="J69" s="10">
        <v>13</v>
      </c>
    </row>
    <row r="70" spans="1:10" x14ac:dyDescent="0.3">
      <c r="A70" s="13" t="s">
        <v>1717</v>
      </c>
      <c r="B70" s="11">
        <v>7.5769230769230766</v>
      </c>
      <c r="I70" s="13" t="s">
        <v>1717</v>
      </c>
      <c r="J70" s="10">
        <v>26</v>
      </c>
    </row>
    <row r="71" spans="1:10" x14ac:dyDescent="0.3">
      <c r="A71" s="13" t="s">
        <v>1718</v>
      </c>
      <c r="B71" s="11">
        <v>6.3529411764705879</v>
      </c>
      <c r="I71" s="13" t="s">
        <v>1718</v>
      </c>
      <c r="J71" s="10">
        <v>17</v>
      </c>
    </row>
    <row r="72" spans="1:10" x14ac:dyDescent="0.3">
      <c r="A72" s="13" t="s">
        <v>1719</v>
      </c>
      <c r="B72" s="11">
        <v>7.8181818181818183</v>
      </c>
      <c r="I72" s="13" t="s">
        <v>1719</v>
      </c>
      <c r="J72" s="10">
        <v>11</v>
      </c>
    </row>
    <row r="73" spans="1:10" x14ac:dyDescent="0.3">
      <c r="A73" s="13" t="s">
        <v>1720</v>
      </c>
      <c r="B73" s="11">
        <v>7.3703703703703702</v>
      </c>
      <c r="I73" s="13" t="s">
        <v>1720</v>
      </c>
      <c r="J73" s="10">
        <v>27</v>
      </c>
    </row>
    <row r="74" spans="1:10" x14ac:dyDescent="0.3">
      <c r="A74" s="13" t="s">
        <v>1721</v>
      </c>
      <c r="B74" s="11">
        <v>7.7</v>
      </c>
      <c r="I74" s="13" t="s">
        <v>1721</v>
      </c>
      <c r="J74" s="10">
        <v>10</v>
      </c>
    </row>
    <row r="75" spans="1:10" x14ac:dyDescent="0.3">
      <c r="A75" s="13" t="s">
        <v>1722</v>
      </c>
      <c r="B75" s="11">
        <v>7.3</v>
      </c>
      <c r="I75" s="13" t="s">
        <v>1722</v>
      </c>
      <c r="J75" s="10">
        <v>10</v>
      </c>
    </row>
    <row r="76" spans="1:10" x14ac:dyDescent="0.3">
      <c r="A76" s="13" t="s">
        <v>1723</v>
      </c>
      <c r="B76" s="11">
        <v>6.6</v>
      </c>
      <c r="I76" s="13" t="s">
        <v>1723</v>
      </c>
      <c r="J76" s="10">
        <v>15</v>
      </c>
    </row>
    <row r="77" spans="1:10" x14ac:dyDescent="0.3">
      <c r="A77" s="13" t="s">
        <v>1724</v>
      </c>
      <c r="B77" s="11">
        <v>6.4</v>
      </c>
      <c r="I77" s="13" t="s">
        <v>1724</v>
      </c>
      <c r="J77" s="10">
        <v>5</v>
      </c>
    </row>
    <row r="78" spans="1:10" x14ac:dyDescent="0.3">
      <c r="A78" s="13" t="s">
        <v>1725</v>
      </c>
      <c r="B78" s="11">
        <v>7.3125</v>
      </c>
      <c r="I78" s="13" t="s">
        <v>1725</v>
      </c>
      <c r="J78" s="10">
        <v>16</v>
      </c>
    </row>
    <row r="79" spans="1:10" x14ac:dyDescent="0.3">
      <c r="A79" s="13" t="s">
        <v>1726</v>
      </c>
      <c r="B79" s="11">
        <v>7.6</v>
      </c>
      <c r="I79" s="13" t="s">
        <v>1726</v>
      </c>
      <c r="J79" s="10">
        <v>10</v>
      </c>
    </row>
    <row r="80" spans="1:10" x14ac:dyDescent="0.3">
      <c r="A80" s="13" t="s">
        <v>1727</v>
      </c>
      <c r="B80" s="11">
        <v>6.9</v>
      </c>
      <c r="I80" s="13" t="s">
        <v>1727</v>
      </c>
      <c r="J80" s="10">
        <v>10</v>
      </c>
    </row>
    <row r="81" spans="1:10" x14ac:dyDescent="0.3">
      <c r="A81" s="13" t="s">
        <v>1728</v>
      </c>
      <c r="B81" s="11">
        <v>7.3</v>
      </c>
      <c r="I81" s="13" t="s">
        <v>1728</v>
      </c>
      <c r="J81" s="10">
        <v>10</v>
      </c>
    </row>
    <row r="82" spans="1:10" x14ac:dyDescent="0.3">
      <c r="A82" s="13" t="s">
        <v>1729</v>
      </c>
      <c r="B82" s="11">
        <v>7.3</v>
      </c>
      <c r="I82" s="13" t="s">
        <v>1729</v>
      </c>
      <c r="J82" s="10">
        <v>10</v>
      </c>
    </row>
    <row r="83" spans="1:10" x14ac:dyDescent="0.3">
      <c r="A83" s="13" t="s">
        <v>1730</v>
      </c>
      <c r="B83" s="11">
        <v>6.1</v>
      </c>
      <c r="I83" s="13" t="s">
        <v>1730</v>
      </c>
      <c r="J83" s="10">
        <v>10</v>
      </c>
    </row>
    <row r="84" spans="1:10" x14ac:dyDescent="0.3">
      <c r="A84" s="13" t="s">
        <v>1731</v>
      </c>
      <c r="B84" s="11">
        <v>6.333333333333333</v>
      </c>
      <c r="I84" s="13" t="s">
        <v>1731</v>
      </c>
      <c r="J84" s="10">
        <v>15</v>
      </c>
    </row>
    <row r="85" spans="1:10" x14ac:dyDescent="0.3">
      <c r="A85" s="13" t="s">
        <v>1732</v>
      </c>
      <c r="B85" s="11">
        <v>7.35</v>
      </c>
      <c r="I85" s="13" t="s">
        <v>1732</v>
      </c>
      <c r="J85" s="10">
        <v>20</v>
      </c>
    </row>
    <row r="86" spans="1:10" x14ac:dyDescent="0.3">
      <c r="A86" s="13" t="s">
        <v>1733</v>
      </c>
      <c r="B86" s="11">
        <v>8.1999999999999993</v>
      </c>
      <c r="I86" s="13" t="s">
        <v>1733</v>
      </c>
      <c r="J86" s="10">
        <v>10</v>
      </c>
    </row>
    <row r="87" spans="1:10" x14ac:dyDescent="0.3">
      <c r="A87" s="13" t="s">
        <v>1734</v>
      </c>
      <c r="B87" s="11">
        <v>7.5769230769230766</v>
      </c>
      <c r="I87" s="13" t="s">
        <v>1734</v>
      </c>
      <c r="J87" s="10">
        <v>26</v>
      </c>
    </row>
    <row r="88" spans="1:10" x14ac:dyDescent="0.3">
      <c r="A88" s="13" t="s">
        <v>1735</v>
      </c>
      <c r="B88" s="11">
        <v>7.2857142857142856</v>
      </c>
      <c r="I88" s="13" t="s">
        <v>1735</v>
      </c>
      <c r="J88" s="10">
        <v>14</v>
      </c>
    </row>
    <row r="89" spans="1:10" x14ac:dyDescent="0.3">
      <c r="A89" s="13" t="s">
        <v>1736</v>
      </c>
      <c r="B89" s="11">
        <v>6.2857142857142856</v>
      </c>
      <c r="I89" s="13" t="s">
        <v>1736</v>
      </c>
      <c r="J89" s="10">
        <v>14</v>
      </c>
    </row>
    <row r="90" spans="1:10" x14ac:dyDescent="0.3">
      <c r="A90" s="13" t="s">
        <v>1737</v>
      </c>
      <c r="B90" s="11">
        <v>6.8571428571428568</v>
      </c>
      <c r="I90" s="13" t="s">
        <v>1737</v>
      </c>
      <c r="J90" s="10">
        <v>7</v>
      </c>
    </row>
    <row r="91" spans="1:10" x14ac:dyDescent="0.3">
      <c r="A91" s="13" t="s">
        <v>1738</v>
      </c>
      <c r="B91" s="11">
        <v>7.1875</v>
      </c>
      <c r="I91" s="13" t="s">
        <v>1738</v>
      </c>
      <c r="J91" s="10">
        <v>16</v>
      </c>
    </row>
    <row r="92" spans="1:10" x14ac:dyDescent="0.3">
      <c r="A92" s="13" t="s">
        <v>1739</v>
      </c>
      <c r="B92" s="11">
        <v>7.2142857142857144</v>
      </c>
      <c r="I92" s="13" t="s">
        <v>1739</v>
      </c>
      <c r="J92" s="10">
        <v>14</v>
      </c>
    </row>
    <row r="93" spans="1:10" x14ac:dyDescent="0.3">
      <c r="A93" s="13" t="s">
        <v>1740</v>
      </c>
      <c r="B93" s="11">
        <v>6.166666666666667</v>
      </c>
      <c r="I93" s="13" t="s">
        <v>1740</v>
      </c>
      <c r="J93" s="10">
        <v>12</v>
      </c>
    </row>
    <row r="94" spans="1:10" x14ac:dyDescent="0.3">
      <c r="A94" s="13" t="s">
        <v>1741</v>
      </c>
      <c r="B94" s="11">
        <v>7.1538461538461542</v>
      </c>
      <c r="I94" s="13" t="s">
        <v>1741</v>
      </c>
      <c r="J94" s="10">
        <v>13</v>
      </c>
    </row>
    <row r="95" spans="1:10" x14ac:dyDescent="0.3">
      <c r="A95" s="13" t="s">
        <v>1742</v>
      </c>
      <c r="B95" s="11">
        <v>7.4210526315789478</v>
      </c>
      <c r="I95" s="13" t="s">
        <v>1742</v>
      </c>
      <c r="J95" s="10">
        <v>19</v>
      </c>
    </row>
    <row r="96" spans="1:10" x14ac:dyDescent="0.3">
      <c r="A96" s="13" t="s">
        <v>1743</v>
      </c>
      <c r="B96" s="11">
        <v>7.5</v>
      </c>
      <c r="I96" s="13" t="s">
        <v>1743</v>
      </c>
      <c r="J96" s="10">
        <v>16</v>
      </c>
    </row>
    <row r="97" spans="1:10" x14ac:dyDescent="0.3">
      <c r="A97" s="13" t="s">
        <v>1744</v>
      </c>
      <c r="B97" s="11">
        <v>8.8571428571428577</v>
      </c>
      <c r="I97" s="13" t="s">
        <v>1744</v>
      </c>
      <c r="J97" s="10">
        <v>7</v>
      </c>
    </row>
    <row r="98" spans="1:10" x14ac:dyDescent="0.3">
      <c r="A98" s="13" t="s">
        <v>1745</v>
      </c>
      <c r="B98" s="11">
        <v>7.2</v>
      </c>
      <c r="I98" s="13" t="s">
        <v>1745</v>
      </c>
      <c r="J98" s="10">
        <v>5</v>
      </c>
    </row>
    <row r="99" spans="1:10" x14ac:dyDescent="0.3">
      <c r="A99" s="13" t="s">
        <v>1746</v>
      </c>
      <c r="B99" s="11">
        <v>8</v>
      </c>
      <c r="I99" s="13" t="s">
        <v>1746</v>
      </c>
      <c r="J99" s="10">
        <v>3</v>
      </c>
    </row>
    <row r="100" spans="1:10" x14ac:dyDescent="0.3">
      <c r="A100" s="13" t="s">
        <v>1747</v>
      </c>
      <c r="B100" s="11">
        <v>8</v>
      </c>
      <c r="I100" s="13" t="s">
        <v>1747</v>
      </c>
      <c r="J100" s="10">
        <v>9</v>
      </c>
    </row>
    <row r="101" spans="1:10" x14ac:dyDescent="0.3">
      <c r="A101" s="13" t="s">
        <v>1748</v>
      </c>
      <c r="B101" s="11">
        <v>7</v>
      </c>
      <c r="I101" s="13" t="s">
        <v>1748</v>
      </c>
      <c r="J101" s="10">
        <v>10</v>
      </c>
    </row>
    <row r="102" spans="1:10" x14ac:dyDescent="0.3">
      <c r="A102" s="13" t="s">
        <v>1749</v>
      </c>
      <c r="B102" s="11">
        <v>5</v>
      </c>
      <c r="I102" s="13" t="s">
        <v>1749</v>
      </c>
      <c r="J102" s="10">
        <v>4</v>
      </c>
    </row>
    <row r="103" spans="1:10" x14ac:dyDescent="0.3">
      <c r="A103" s="13" t="s">
        <v>1750</v>
      </c>
      <c r="B103" s="11">
        <v>7.666666666666667</v>
      </c>
      <c r="I103" s="13" t="s">
        <v>1750</v>
      </c>
      <c r="J103" s="10">
        <v>6</v>
      </c>
    </row>
    <row r="104" spans="1:10" x14ac:dyDescent="0.3">
      <c r="A104" s="13" t="s">
        <v>1781</v>
      </c>
      <c r="B104" s="11">
        <v>7</v>
      </c>
      <c r="I104" s="13" t="s">
        <v>1781</v>
      </c>
      <c r="J104" s="10">
        <v>2</v>
      </c>
    </row>
    <row r="105" spans="1:10" x14ac:dyDescent="0.3">
      <c r="A105" s="13" t="s">
        <v>1751</v>
      </c>
      <c r="B105" s="11">
        <v>5.125</v>
      </c>
      <c r="I105" s="13" t="s">
        <v>1751</v>
      </c>
      <c r="J105" s="10">
        <v>8</v>
      </c>
    </row>
    <row r="106" spans="1:10" x14ac:dyDescent="0.3">
      <c r="A106" s="13" t="s">
        <v>1752</v>
      </c>
      <c r="B106" s="11">
        <v>7.666666666666667</v>
      </c>
      <c r="I106" s="13" t="s">
        <v>1752</v>
      </c>
      <c r="J106" s="10">
        <v>3</v>
      </c>
    </row>
    <row r="107" spans="1:10" x14ac:dyDescent="0.3">
      <c r="A107" s="13" t="s">
        <v>1753</v>
      </c>
      <c r="B107" s="11">
        <v>7.75</v>
      </c>
      <c r="I107" s="13" t="s">
        <v>1753</v>
      </c>
      <c r="J107" s="10">
        <v>4</v>
      </c>
    </row>
    <row r="108" spans="1:10" x14ac:dyDescent="0.3">
      <c r="A108" s="13" t="s">
        <v>1754</v>
      </c>
      <c r="B108" s="11">
        <v>8.75</v>
      </c>
      <c r="I108" s="13" t="s">
        <v>1754</v>
      </c>
      <c r="J108" s="10">
        <v>4</v>
      </c>
    </row>
    <row r="109" spans="1:10" x14ac:dyDescent="0.3">
      <c r="A109" s="13" t="s">
        <v>1755</v>
      </c>
      <c r="B109" s="11">
        <v>7.4</v>
      </c>
      <c r="I109" s="13" t="s">
        <v>1755</v>
      </c>
      <c r="J109" s="10">
        <v>5</v>
      </c>
    </row>
    <row r="110" spans="1:10" x14ac:dyDescent="0.3">
      <c r="A110" s="13" t="s">
        <v>1756</v>
      </c>
      <c r="B110" s="11">
        <v>4.333333333333333</v>
      </c>
      <c r="I110" s="13" t="s">
        <v>1756</v>
      </c>
      <c r="J110" s="10">
        <v>3</v>
      </c>
    </row>
    <row r="111" spans="1:10" x14ac:dyDescent="0.3">
      <c r="A111" s="13" t="s">
        <v>1757</v>
      </c>
      <c r="B111" s="11">
        <v>6.666666666666667</v>
      </c>
      <c r="I111" s="13" t="s">
        <v>1757</v>
      </c>
      <c r="J111" s="10">
        <v>3</v>
      </c>
    </row>
    <row r="112" spans="1:10" x14ac:dyDescent="0.3">
      <c r="A112" s="13" t="s">
        <v>1782</v>
      </c>
      <c r="B112" s="11">
        <v>8</v>
      </c>
      <c r="I112" s="13" t="s">
        <v>1782</v>
      </c>
      <c r="J112" s="10">
        <v>2</v>
      </c>
    </row>
    <row r="113" spans="1:10" x14ac:dyDescent="0.3">
      <c r="A113" s="13" t="s">
        <v>1758</v>
      </c>
      <c r="B113" s="11">
        <v>4.25</v>
      </c>
      <c r="I113" s="13" t="s">
        <v>1758</v>
      </c>
      <c r="J113" s="10">
        <v>8</v>
      </c>
    </row>
    <row r="114" spans="1:10" x14ac:dyDescent="0.3">
      <c r="A114" s="13" t="s">
        <v>1783</v>
      </c>
      <c r="B114" s="11">
        <v>8</v>
      </c>
      <c r="I114" s="13" t="s">
        <v>1783</v>
      </c>
      <c r="J114" s="10">
        <v>3</v>
      </c>
    </row>
    <row r="115" spans="1:10" x14ac:dyDescent="0.3">
      <c r="A115" s="13" t="s">
        <v>1759</v>
      </c>
      <c r="B115" s="11">
        <v>6</v>
      </c>
      <c r="I115" s="13" t="s">
        <v>1759</v>
      </c>
      <c r="J115" s="10">
        <v>3</v>
      </c>
    </row>
    <row r="116" spans="1:10" x14ac:dyDescent="0.3">
      <c r="A116" s="13" t="s">
        <v>1760</v>
      </c>
      <c r="B116" s="11">
        <v>6.333333333333333</v>
      </c>
      <c r="I116" s="13" t="s">
        <v>1760</v>
      </c>
      <c r="J116" s="10">
        <v>6</v>
      </c>
    </row>
    <row r="117" spans="1:10" x14ac:dyDescent="0.3">
      <c r="A117" s="13" t="s">
        <v>1787</v>
      </c>
      <c r="B117" s="11">
        <v>6</v>
      </c>
      <c r="I117" s="13" t="s">
        <v>1787</v>
      </c>
      <c r="J117" s="10">
        <v>3</v>
      </c>
    </row>
    <row r="118" spans="1:10" x14ac:dyDescent="0.3">
      <c r="A118" s="13" t="s">
        <v>1761</v>
      </c>
      <c r="B118" s="11">
        <v>6.666666666666667</v>
      </c>
      <c r="I118" s="13" t="s">
        <v>1761</v>
      </c>
      <c r="J118" s="10">
        <v>6</v>
      </c>
    </row>
    <row r="119" spans="1:10" x14ac:dyDescent="0.3">
      <c r="A119" s="13" t="s">
        <v>1762</v>
      </c>
      <c r="B119" s="11">
        <v>3.8</v>
      </c>
      <c r="I119" s="13" t="s">
        <v>1762</v>
      </c>
      <c r="J119" s="10">
        <v>5</v>
      </c>
    </row>
    <row r="120" spans="1:10" x14ac:dyDescent="0.3">
      <c r="A120" s="13" t="s">
        <v>1763</v>
      </c>
      <c r="B120" s="11">
        <v>5.8</v>
      </c>
      <c r="I120" s="13" t="s">
        <v>1763</v>
      </c>
      <c r="J120" s="10">
        <v>5</v>
      </c>
    </row>
    <row r="121" spans="1:10" x14ac:dyDescent="0.3">
      <c r="A121" s="13" t="s">
        <v>1764</v>
      </c>
      <c r="B121" s="11">
        <v>5.5</v>
      </c>
      <c r="I121" s="13" t="s">
        <v>1764</v>
      </c>
      <c r="J121" s="10">
        <v>6</v>
      </c>
    </row>
    <row r="122" spans="1:10" x14ac:dyDescent="0.3">
      <c r="A122" s="13" t="s">
        <v>1765</v>
      </c>
      <c r="B122" s="11">
        <v>6.5714285714285712</v>
      </c>
      <c r="I122" s="13" t="s">
        <v>1765</v>
      </c>
      <c r="J122" s="10">
        <v>7</v>
      </c>
    </row>
    <row r="123" spans="1:10" x14ac:dyDescent="0.3">
      <c r="A123" s="13" t="s">
        <v>1766</v>
      </c>
      <c r="B123" s="11">
        <v>7.5</v>
      </c>
      <c r="I123" s="13" t="s">
        <v>1766</v>
      </c>
      <c r="J123" s="10">
        <v>4</v>
      </c>
    </row>
    <row r="124" spans="1:10" x14ac:dyDescent="0.3">
      <c r="A124" s="13" t="s">
        <v>1767</v>
      </c>
      <c r="B124" s="11">
        <v>8</v>
      </c>
      <c r="I124" s="13" t="s">
        <v>1767</v>
      </c>
      <c r="J124" s="10">
        <v>8</v>
      </c>
    </row>
    <row r="125" spans="1:10" x14ac:dyDescent="0.3">
      <c r="A125" s="13" t="s">
        <v>1768</v>
      </c>
      <c r="B125" s="11">
        <v>8.2857142857142865</v>
      </c>
      <c r="I125" s="13" t="s">
        <v>1768</v>
      </c>
      <c r="J125" s="10">
        <v>7</v>
      </c>
    </row>
    <row r="126" spans="1:10" x14ac:dyDescent="0.3">
      <c r="A126" s="13" t="s">
        <v>1784</v>
      </c>
      <c r="B126" s="11">
        <v>5.333333333333333</v>
      </c>
      <c r="I126" s="13" t="s">
        <v>1784</v>
      </c>
      <c r="J126" s="10">
        <v>6</v>
      </c>
    </row>
    <row r="127" spans="1:10" x14ac:dyDescent="0.3">
      <c r="A127" s="13" t="s">
        <v>1785</v>
      </c>
      <c r="B127" s="11">
        <v>7.5</v>
      </c>
      <c r="I127" s="13" t="s">
        <v>1785</v>
      </c>
      <c r="J127" s="10">
        <v>6</v>
      </c>
    </row>
    <row r="128" spans="1:10" x14ac:dyDescent="0.3">
      <c r="A128" s="13" t="s">
        <v>1769</v>
      </c>
      <c r="B128" s="11">
        <v>6.5</v>
      </c>
      <c r="I128" s="13" t="s">
        <v>1769</v>
      </c>
      <c r="J128" s="10">
        <v>4</v>
      </c>
    </row>
    <row r="129" spans="1:10" x14ac:dyDescent="0.3">
      <c r="A129" s="13" t="s">
        <v>1770</v>
      </c>
      <c r="B129" s="11">
        <v>5.8</v>
      </c>
      <c r="I129" s="13" t="s">
        <v>1770</v>
      </c>
      <c r="J129" s="10">
        <v>5</v>
      </c>
    </row>
    <row r="130" spans="1:10" x14ac:dyDescent="0.3">
      <c r="A130" s="13" t="s">
        <v>1771</v>
      </c>
      <c r="B130" s="11">
        <v>7.5555555555555554</v>
      </c>
      <c r="I130" s="13" t="s">
        <v>1771</v>
      </c>
      <c r="J130" s="10">
        <v>9</v>
      </c>
    </row>
    <row r="131" spans="1:10" x14ac:dyDescent="0.3">
      <c r="A131" s="13" t="s">
        <v>1772</v>
      </c>
      <c r="B131" s="11">
        <v>7.4</v>
      </c>
      <c r="I131" s="13" t="s">
        <v>1772</v>
      </c>
      <c r="J131" s="10">
        <v>10</v>
      </c>
    </row>
    <row r="132" spans="1:10" x14ac:dyDescent="0.3">
      <c r="A132" s="13" t="s">
        <v>1773</v>
      </c>
      <c r="B132" s="11">
        <v>7.166666666666667</v>
      </c>
      <c r="I132" s="13" t="s">
        <v>1773</v>
      </c>
      <c r="J132" s="10">
        <v>6</v>
      </c>
    </row>
    <row r="133" spans="1:10" x14ac:dyDescent="0.3">
      <c r="A133" s="13" t="s">
        <v>1774</v>
      </c>
      <c r="B133" s="11">
        <v>8.1428571428571423</v>
      </c>
      <c r="I133" s="13" t="s">
        <v>1774</v>
      </c>
      <c r="J133" s="10">
        <v>7</v>
      </c>
    </row>
    <row r="134" spans="1:10" x14ac:dyDescent="0.3">
      <c r="A134" s="13" t="s">
        <v>1775</v>
      </c>
      <c r="B134" s="11">
        <v>7.8</v>
      </c>
      <c r="I134" s="13" t="s">
        <v>1775</v>
      </c>
      <c r="J134" s="10">
        <v>5</v>
      </c>
    </row>
    <row r="135" spans="1:10" x14ac:dyDescent="0.3">
      <c r="A135" s="13" t="s">
        <v>1788</v>
      </c>
      <c r="B135" s="11">
        <v>1</v>
      </c>
      <c r="I135" s="13" t="s">
        <v>1788</v>
      </c>
      <c r="J135" s="10">
        <v>1</v>
      </c>
    </row>
    <row r="136" spans="1:10" x14ac:dyDescent="0.3">
      <c r="A136" s="13" t="s">
        <v>1786</v>
      </c>
      <c r="B136" s="11">
        <v>3.5</v>
      </c>
      <c r="I136" s="13" t="s">
        <v>1786</v>
      </c>
      <c r="J136" s="10">
        <v>2</v>
      </c>
    </row>
    <row r="137" spans="1:10" x14ac:dyDescent="0.3">
      <c r="A137" s="13" t="s">
        <v>1776</v>
      </c>
      <c r="B137" s="11">
        <v>8.25</v>
      </c>
      <c r="I137" s="13" t="s">
        <v>1776</v>
      </c>
      <c r="J137" s="10">
        <v>4</v>
      </c>
    </row>
    <row r="138" spans="1:10" x14ac:dyDescent="0.3">
      <c r="A138" s="13" t="s">
        <v>1777</v>
      </c>
      <c r="B138" s="11">
        <v>5.666666666666667</v>
      </c>
      <c r="I138" s="13" t="s">
        <v>1777</v>
      </c>
      <c r="J138" s="10">
        <v>6</v>
      </c>
    </row>
    <row r="139" spans="1:10" x14ac:dyDescent="0.3">
      <c r="A139" s="13" t="s">
        <v>1778</v>
      </c>
      <c r="B139" s="11">
        <v>5.8888888888888893</v>
      </c>
      <c r="I139" s="13" t="s">
        <v>1778</v>
      </c>
      <c r="J139" s="10">
        <v>9</v>
      </c>
    </row>
    <row r="140" spans="1:10" x14ac:dyDescent="0.3">
      <c r="A140" s="13" t="s">
        <v>1779</v>
      </c>
      <c r="B140" s="11">
        <v>7.333333333333333</v>
      </c>
      <c r="I140" s="13" t="s">
        <v>1779</v>
      </c>
      <c r="J140" s="10">
        <v>6</v>
      </c>
    </row>
    <row r="141" spans="1:10" x14ac:dyDescent="0.3">
      <c r="A141" s="13" t="s">
        <v>1780</v>
      </c>
      <c r="B141" s="11">
        <v>6.8</v>
      </c>
      <c r="I141" s="13" t="s">
        <v>1780</v>
      </c>
      <c r="J141" s="10">
        <v>5</v>
      </c>
    </row>
  </sheetData>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3C1E-038A-4C39-A27A-3FE563478718}">
  <sheetPr>
    <tabColor theme="4"/>
  </sheetPr>
  <dimension ref="A1"/>
  <sheetViews>
    <sheetView showGridLines="0" showRowColHeaders="0" topLeftCell="A2" zoomScale="69" zoomScaleNormal="69" workbookViewId="0">
      <selection activeCell="AG24" sqref="AG24"/>
    </sheetView>
  </sheetViews>
  <sheetFormatPr defaultRowHeight="15" x14ac:dyDescent="0.3"/>
  <cols>
    <col min="1" max="16384" width="8.88671875" style="2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sheetPr>
    <tabColor theme="8" tint="-0.249977111117893"/>
  </sheetPr>
  <dimension ref="A1:F795"/>
  <sheetViews>
    <sheetView topLeftCell="A5" zoomScale="110" zoomScaleNormal="110" workbookViewId="0">
      <selection sqref="A1:F30"/>
    </sheetView>
  </sheetViews>
  <sheetFormatPr defaultRowHeight="14.4" x14ac:dyDescent="0.3"/>
  <cols>
    <col min="1" max="1" width="10.88671875"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DE1CD-1EC3-4158-9C89-2907C2078C33}">
  <sheetPr>
    <tabColor theme="8" tint="-0.249977111117893"/>
  </sheetPr>
  <dimension ref="A1:U117"/>
  <sheetViews>
    <sheetView topLeftCell="O1" workbookViewId="0">
      <selection activeCell="S5" sqref="S5:U5"/>
      <pivotSelection pane="bottomRight" showHeader="1" extendable="1" start="3" max="6" activeRow="4" activeCol="18" click="1" r:id="rId7">
        <pivotArea dataOnly="0" fieldPosition="0">
          <references count="1">
            <reference field="1" count="1">
              <x v="3"/>
            </reference>
          </references>
        </pivotArea>
      </pivotSelection>
    </sheetView>
  </sheetViews>
  <sheetFormatPr defaultRowHeight="14.4" x14ac:dyDescent="0.3"/>
  <cols>
    <col min="1" max="1" width="9.109375" customWidth="1"/>
    <col min="2" max="2" width="13.109375" customWidth="1"/>
    <col min="9" max="9" width="7.109375" customWidth="1"/>
    <col min="10" max="10" width="16.88671875" customWidth="1"/>
    <col min="14" max="14" width="7.109375" customWidth="1"/>
    <col min="15" max="15" width="11.5546875" customWidth="1"/>
    <col min="16" max="16" width="19.21875" customWidth="1"/>
    <col min="18" max="18" width="9" customWidth="1"/>
    <col min="19" max="19" width="12.109375" customWidth="1"/>
    <col min="20" max="20" width="22.44140625" customWidth="1"/>
    <col min="21" max="21" width="21.33203125" customWidth="1"/>
  </cols>
  <sheetData>
    <row r="1" spans="1:21" x14ac:dyDescent="0.3">
      <c r="A1" s="30" t="s">
        <v>1674</v>
      </c>
      <c r="B1" s="30"/>
      <c r="C1" s="14"/>
      <c r="D1" s="14"/>
      <c r="S1" s="8" t="s">
        <v>153</v>
      </c>
      <c r="T1" t="s">
        <v>1816</v>
      </c>
      <c r="U1" t="s">
        <v>1805</v>
      </c>
    </row>
    <row r="2" spans="1:21" x14ac:dyDescent="0.3">
      <c r="A2" t="s">
        <v>1676</v>
      </c>
      <c r="S2" s="9" t="s">
        <v>154</v>
      </c>
      <c r="T2" s="19">
        <v>0.20766086252982138</v>
      </c>
      <c r="U2" s="10">
        <v>95451</v>
      </c>
    </row>
    <row r="3" spans="1:21" x14ac:dyDescent="0.3">
      <c r="A3" t="s">
        <v>1678</v>
      </c>
      <c r="S3" s="9" t="s">
        <v>155</v>
      </c>
      <c r="T3" s="19">
        <v>0.21382064185720442</v>
      </c>
      <c r="U3" s="10">
        <v>96446</v>
      </c>
    </row>
    <row r="4" spans="1:21" x14ac:dyDescent="0.3">
      <c r="A4" t="s">
        <v>1680</v>
      </c>
      <c r="S4" s="9" t="s">
        <v>156</v>
      </c>
      <c r="T4" s="19">
        <v>0.21955594904869627</v>
      </c>
      <c r="U4" s="10">
        <v>95936</v>
      </c>
    </row>
    <row r="5" spans="1:21" x14ac:dyDescent="0.3">
      <c r="A5" t="s">
        <v>1682</v>
      </c>
      <c r="S5" s="9" t="s">
        <v>157</v>
      </c>
      <c r="T5" s="19">
        <v>0.22837867308769341</v>
      </c>
      <c r="U5" s="10">
        <v>93673</v>
      </c>
    </row>
    <row r="6" spans="1:21" x14ac:dyDescent="0.3">
      <c r="A6" t="s">
        <v>1684</v>
      </c>
      <c r="S6" s="9" t="s">
        <v>158</v>
      </c>
      <c r="T6" s="19">
        <v>9.1828743548237182E-2</v>
      </c>
      <c r="U6" s="10">
        <v>40327</v>
      </c>
    </row>
    <row r="7" spans="1:21" x14ac:dyDescent="0.3">
      <c r="A7" t="s">
        <v>1686</v>
      </c>
      <c r="S7" s="9" t="s">
        <v>159</v>
      </c>
      <c r="T7" s="19">
        <v>3.8755129928347322E-2</v>
      </c>
      <c r="U7" s="10">
        <v>17135</v>
      </c>
    </row>
    <row r="8" spans="1:21" x14ac:dyDescent="0.3">
      <c r="T8" t="s">
        <v>1820</v>
      </c>
    </row>
    <row r="12" spans="1:21" x14ac:dyDescent="0.3">
      <c r="A12" t="s">
        <v>1817</v>
      </c>
      <c r="I12" t="s">
        <v>1818</v>
      </c>
      <c r="N12" t="s">
        <v>1819</v>
      </c>
    </row>
    <row r="14" spans="1:21" x14ac:dyDescent="0.3">
      <c r="A14" s="8" t="s">
        <v>1807</v>
      </c>
      <c r="B14" t="s">
        <v>1806</v>
      </c>
      <c r="I14" s="8" t="s">
        <v>1807</v>
      </c>
      <c r="J14" t="s">
        <v>1808</v>
      </c>
      <c r="N14" s="8" t="s">
        <v>153</v>
      </c>
      <c r="O14" t="s">
        <v>1808</v>
      </c>
      <c r="P14" t="s">
        <v>1814</v>
      </c>
    </row>
    <row r="15" spans="1:21" x14ac:dyDescent="0.3">
      <c r="A15" s="15" t="s">
        <v>1705</v>
      </c>
      <c r="B15" s="16">
        <v>8028</v>
      </c>
      <c r="I15" s="15" t="s">
        <v>1705</v>
      </c>
      <c r="J15" s="16">
        <v>617.53846153846155</v>
      </c>
      <c r="N15" s="9" t="s">
        <v>154</v>
      </c>
      <c r="O15" s="16">
        <v>551.73988439306356</v>
      </c>
      <c r="P15" s="16">
        <v>95451</v>
      </c>
    </row>
    <row r="16" spans="1:21" x14ac:dyDescent="0.3">
      <c r="A16" s="15" t="s">
        <v>1706</v>
      </c>
      <c r="B16" s="16">
        <v>6050</v>
      </c>
      <c r="I16" s="15" t="s">
        <v>1706</v>
      </c>
      <c r="J16" s="16">
        <v>550</v>
      </c>
      <c r="N16" s="9" t="s">
        <v>155</v>
      </c>
      <c r="O16" s="16">
        <v>557.49132947976875</v>
      </c>
      <c r="P16" s="16">
        <v>96446</v>
      </c>
    </row>
    <row r="17" spans="1:16" x14ac:dyDescent="0.3">
      <c r="A17" s="15" t="s">
        <v>1707</v>
      </c>
      <c r="B17" s="16">
        <v>9778</v>
      </c>
      <c r="I17" s="15" t="s">
        <v>1707</v>
      </c>
      <c r="J17" s="16">
        <v>543.22222222222217</v>
      </c>
      <c r="N17" s="9" t="s">
        <v>156</v>
      </c>
      <c r="O17" s="16">
        <v>554.54335260115602</v>
      </c>
      <c r="P17" s="16">
        <v>95936</v>
      </c>
    </row>
    <row r="18" spans="1:16" x14ac:dyDescent="0.3">
      <c r="A18" s="15" t="s">
        <v>1708</v>
      </c>
      <c r="B18" s="16">
        <v>3692</v>
      </c>
      <c r="I18" s="15" t="s">
        <v>1708</v>
      </c>
      <c r="J18" s="16">
        <v>527.42857142857144</v>
      </c>
      <c r="N18" s="9" t="s">
        <v>157</v>
      </c>
      <c r="O18" s="16">
        <v>544.6104651162791</v>
      </c>
      <c r="P18" s="16">
        <v>93673</v>
      </c>
    </row>
    <row r="19" spans="1:16" x14ac:dyDescent="0.3">
      <c r="A19" s="15" t="s">
        <v>1709</v>
      </c>
      <c r="B19" s="16">
        <v>7985</v>
      </c>
      <c r="I19" s="15" t="s">
        <v>1709</v>
      </c>
      <c r="J19" s="16">
        <v>665.41666666666663</v>
      </c>
      <c r="N19" s="9" t="s">
        <v>158</v>
      </c>
      <c r="O19" s="16">
        <v>584.44927536231887</v>
      </c>
      <c r="P19" s="16">
        <v>40327</v>
      </c>
    </row>
    <row r="20" spans="1:16" x14ac:dyDescent="0.3">
      <c r="A20" s="15" t="s">
        <v>1710</v>
      </c>
      <c r="B20" s="16">
        <v>3302</v>
      </c>
      <c r="I20" s="15" t="s">
        <v>1710</v>
      </c>
      <c r="J20" s="16">
        <v>550.33333333333337</v>
      </c>
      <c r="N20" s="9" t="s">
        <v>159</v>
      </c>
      <c r="O20" s="16">
        <v>503.97058823529414</v>
      </c>
      <c r="P20" s="16">
        <v>17135</v>
      </c>
    </row>
    <row r="21" spans="1:16" x14ac:dyDescent="0.3">
      <c r="A21" s="15" t="s">
        <v>1711</v>
      </c>
      <c r="B21" s="16">
        <v>7526</v>
      </c>
      <c r="I21" s="15" t="s">
        <v>1711</v>
      </c>
      <c r="J21" s="16">
        <v>578.92307692307691</v>
      </c>
    </row>
    <row r="22" spans="1:16" x14ac:dyDescent="0.3">
      <c r="A22" s="15" t="s">
        <v>1712</v>
      </c>
      <c r="B22" s="16">
        <v>4199</v>
      </c>
      <c r="I22" s="15" t="s">
        <v>1712</v>
      </c>
      <c r="J22" s="16">
        <v>524.875</v>
      </c>
      <c r="N22" t="s">
        <v>1680</v>
      </c>
    </row>
    <row r="23" spans="1:16" x14ac:dyDescent="0.3">
      <c r="A23" s="15" t="s">
        <v>1713</v>
      </c>
      <c r="B23" s="16">
        <v>3003</v>
      </c>
      <c r="I23" s="15" t="s">
        <v>1713</v>
      </c>
      <c r="J23" s="16">
        <v>429</v>
      </c>
    </row>
    <row r="24" spans="1:16" x14ac:dyDescent="0.3">
      <c r="A24" s="15" t="s">
        <v>1714</v>
      </c>
      <c r="B24" s="16">
        <v>20243</v>
      </c>
      <c r="I24" s="15" t="s">
        <v>1714</v>
      </c>
      <c r="J24" s="16">
        <v>595.38235294117646</v>
      </c>
      <c r="N24" s="8" t="s">
        <v>1807</v>
      </c>
      <c r="O24" t="s">
        <v>1806</v>
      </c>
      <c r="P24" s="8" t="s">
        <v>1813</v>
      </c>
    </row>
    <row r="25" spans="1:16" x14ac:dyDescent="0.3">
      <c r="A25" s="15" t="s">
        <v>1715</v>
      </c>
      <c r="B25" s="16">
        <v>15014</v>
      </c>
      <c r="I25" s="15" t="s">
        <v>1715</v>
      </c>
      <c r="J25" s="16">
        <v>517.72413793103453</v>
      </c>
      <c r="N25" s="15" t="s">
        <v>1705</v>
      </c>
      <c r="O25" s="16">
        <v>8028</v>
      </c>
      <c r="P25" s="16">
        <f>_xlfn.CEILING.MATH(O25,5)</f>
        <v>8030</v>
      </c>
    </row>
    <row r="26" spans="1:16" x14ac:dyDescent="0.3">
      <c r="A26" s="15" t="s">
        <v>1716</v>
      </c>
      <c r="B26" s="16">
        <v>6590</v>
      </c>
      <c r="I26" s="15" t="s">
        <v>1716</v>
      </c>
      <c r="J26" s="16">
        <v>506.92307692307691</v>
      </c>
      <c r="N26" s="15" t="s">
        <v>1706</v>
      </c>
      <c r="O26" s="16">
        <v>6050</v>
      </c>
      <c r="P26" s="16">
        <f t="shared" ref="P26:P89" si="0">_xlfn.CEILING.MATH(O26,5)</f>
        <v>6050</v>
      </c>
    </row>
    <row r="27" spans="1:16" x14ac:dyDescent="0.3">
      <c r="A27" s="15" t="s">
        <v>1717</v>
      </c>
      <c r="B27" s="16">
        <v>13127</v>
      </c>
      <c r="I27" s="15" t="s">
        <v>1717</v>
      </c>
      <c r="J27" s="16">
        <v>504.88461538461536</v>
      </c>
      <c r="N27" s="15" t="s">
        <v>1707</v>
      </c>
      <c r="O27" s="16">
        <v>9778</v>
      </c>
      <c r="P27" s="16">
        <f t="shared" si="0"/>
        <v>9780</v>
      </c>
    </row>
    <row r="28" spans="1:16" x14ac:dyDescent="0.3">
      <c r="A28" s="15" t="s">
        <v>1718</v>
      </c>
      <c r="B28" s="16">
        <v>10726</v>
      </c>
      <c r="I28" s="15" t="s">
        <v>1718</v>
      </c>
      <c r="J28" s="16">
        <v>630.94117647058829</v>
      </c>
      <c r="N28" s="15" t="s">
        <v>1708</v>
      </c>
      <c r="O28" s="16">
        <v>3692</v>
      </c>
      <c r="P28" s="16">
        <f t="shared" si="0"/>
        <v>3695</v>
      </c>
    </row>
    <row r="29" spans="1:16" x14ac:dyDescent="0.3">
      <c r="A29" s="15" t="s">
        <v>1719</v>
      </c>
      <c r="B29" s="16">
        <v>5757</v>
      </c>
      <c r="I29" s="15" t="s">
        <v>1719</v>
      </c>
      <c r="J29" s="16">
        <v>523.36363636363637</v>
      </c>
      <c r="N29" s="15" t="s">
        <v>1709</v>
      </c>
      <c r="O29" s="16">
        <v>7985</v>
      </c>
      <c r="P29" s="16">
        <f t="shared" si="0"/>
        <v>7985</v>
      </c>
    </row>
    <row r="30" spans="1:16" x14ac:dyDescent="0.3">
      <c r="A30" s="15" t="s">
        <v>1720</v>
      </c>
      <c r="B30" s="16">
        <v>14759</v>
      </c>
      <c r="I30" s="15" t="s">
        <v>1720</v>
      </c>
      <c r="J30" s="16">
        <v>546.62962962962968</v>
      </c>
      <c r="N30" s="15" t="s">
        <v>1710</v>
      </c>
      <c r="O30" s="16">
        <v>3302</v>
      </c>
      <c r="P30" s="16">
        <f t="shared" si="0"/>
        <v>3305</v>
      </c>
    </row>
    <row r="31" spans="1:16" x14ac:dyDescent="0.3">
      <c r="A31" s="15" t="s">
        <v>1721</v>
      </c>
      <c r="B31" s="16">
        <v>6055</v>
      </c>
      <c r="I31" s="15" t="s">
        <v>1721</v>
      </c>
      <c r="J31" s="16">
        <v>605.5</v>
      </c>
      <c r="N31" s="15" t="s">
        <v>1711</v>
      </c>
      <c r="O31" s="16">
        <v>7526</v>
      </c>
      <c r="P31" s="16">
        <f t="shared" si="0"/>
        <v>7530</v>
      </c>
    </row>
    <row r="32" spans="1:16" x14ac:dyDescent="0.3">
      <c r="A32" s="15" t="s">
        <v>1722</v>
      </c>
      <c r="B32" s="16">
        <v>5166</v>
      </c>
      <c r="I32" s="15" t="s">
        <v>1722</v>
      </c>
      <c r="J32" s="16">
        <v>516.6</v>
      </c>
      <c r="N32" s="15" t="s">
        <v>1712</v>
      </c>
      <c r="O32" s="16">
        <v>4199</v>
      </c>
      <c r="P32" s="16">
        <f t="shared" si="0"/>
        <v>4200</v>
      </c>
    </row>
    <row r="33" spans="1:16" x14ac:dyDescent="0.3">
      <c r="A33" s="15" t="s">
        <v>1723</v>
      </c>
      <c r="B33" s="16">
        <v>8109</v>
      </c>
      <c r="I33" s="15" t="s">
        <v>1723</v>
      </c>
      <c r="J33" s="16">
        <v>540.6</v>
      </c>
      <c r="N33" s="15" t="s">
        <v>1713</v>
      </c>
      <c r="O33" s="16">
        <v>3003</v>
      </c>
      <c r="P33" s="16">
        <f t="shared" si="0"/>
        <v>3005</v>
      </c>
    </row>
    <row r="34" spans="1:16" x14ac:dyDescent="0.3">
      <c r="A34" s="15" t="s">
        <v>1724</v>
      </c>
      <c r="B34" s="16">
        <v>2526</v>
      </c>
      <c r="I34" s="15" t="s">
        <v>1724</v>
      </c>
      <c r="J34" s="16">
        <v>505.2</v>
      </c>
      <c r="N34" s="15" t="s">
        <v>1714</v>
      </c>
      <c r="O34" s="16">
        <v>20243</v>
      </c>
      <c r="P34" s="16">
        <f t="shared" si="0"/>
        <v>20245</v>
      </c>
    </row>
    <row r="35" spans="1:16" x14ac:dyDescent="0.3">
      <c r="A35" s="15" t="s">
        <v>1725</v>
      </c>
      <c r="B35" s="16">
        <v>7969</v>
      </c>
      <c r="I35" s="15" t="s">
        <v>1725</v>
      </c>
      <c r="J35" s="16">
        <v>498.0625</v>
      </c>
      <c r="N35" s="15" t="s">
        <v>1715</v>
      </c>
      <c r="O35" s="16">
        <v>15014</v>
      </c>
      <c r="P35" s="16">
        <f t="shared" si="0"/>
        <v>15015</v>
      </c>
    </row>
    <row r="36" spans="1:16" x14ac:dyDescent="0.3">
      <c r="A36" s="15" t="s">
        <v>1726</v>
      </c>
      <c r="B36" s="16">
        <v>5393</v>
      </c>
      <c r="I36" s="15" t="s">
        <v>1726</v>
      </c>
      <c r="J36" s="16">
        <v>539.29999999999995</v>
      </c>
      <c r="N36" s="15" t="s">
        <v>1716</v>
      </c>
      <c r="O36" s="16">
        <v>6590</v>
      </c>
      <c r="P36" s="16">
        <f t="shared" si="0"/>
        <v>6590</v>
      </c>
    </row>
    <row r="37" spans="1:16" x14ac:dyDescent="0.3">
      <c r="A37" s="15" t="s">
        <v>1727</v>
      </c>
      <c r="B37" s="16">
        <v>5663</v>
      </c>
      <c r="I37" s="15" t="s">
        <v>1727</v>
      </c>
      <c r="J37" s="16">
        <v>566.29999999999995</v>
      </c>
      <c r="N37" s="15" t="s">
        <v>1717</v>
      </c>
      <c r="O37" s="16">
        <v>13127</v>
      </c>
      <c r="P37" s="16">
        <f t="shared" si="0"/>
        <v>13130</v>
      </c>
    </row>
    <row r="38" spans="1:16" x14ac:dyDescent="0.3">
      <c r="A38" s="15" t="s">
        <v>1728</v>
      </c>
      <c r="B38" s="16">
        <v>6906</v>
      </c>
      <c r="I38" s="15" t="s">
        <v>1728</v>
      </c>
      <c r="J38" s="16">
        <v>690.6</v>
      </c>
      <c r="N38" s="15" t="s">
        <v>1718</v>
      </c>
      <c r="O38" s="16">
        <v>10726</v>
      </c>
      <c r="P38" s="16">
        <f t="shared" si="0"/>
        <v>10730</v>
      </c>
    </row>
    <row r="39" spans="1:16" x14ac:dyDescent="0.3">
      <c r="A39" s="15" t="s">
        <v>1729</v>
      </c>
      <c r="B39" s="16">
        <v>5638</v>
      </c>
      <c r="I39" s="15" t="s">
        <v>1729</v>
      </c>
      <c r="J39" s="16">
        <v>563.79999999999995</v>
      </c>
      <c r="N39" s="15" t="s">
        <v>1719</v>
      </c>
      <c r="O39" s="16">
        <v>5757</v>
      </c>
      <c r="P39" s="16">
        <f t="shared" si="0"/>
        <v>5760</v>
      </c>
    </row>
    <row r="40" spans="1:16" x14ac:dyDescent="0.3">
      <c r="A40" s="15" t="s">
        <v>1730</v>
      </c>
      <c r="B40" s="16">
        <v>5562</v>
      </c>
      <c r="I40" s="15" t="s">
        <v>1730</v>
      </c>
      <c r="J40" s="16">
        <v>556.20000000000005</v>
      </c>
      <c r="N40" s="15" t="s">
        <v>1720</v>
      </c>
      <c r="O40" s="16">
        <v>14759</v>
      </c>
      <c r="P40" s="16">
        <f t="shared" si="0"/>
        <v>14760</v>
      </c>
    </row>
    <row r="41" spans="1:16" x14ac:dyDescent="0.3">
      <c r="A41" s="15" t="s">
        <v>1731</v>
      </c>
      <c r="B41" s="16">
        <v>8089</v>
      </c>
      <c r="I41" s="15" t="s">
        <v>1731</v>
      </c>
      <c r="J41" s="16">
        <v>539.26666666666665</v>
      </c>
      <c r="N41" s="15" t="s">
        <v>1721</v>
      </c>
      <c r="O41" s="16">
        <v>6055</v>
      </c>
      <c r="P41" s="16">
        <f t="shared" si="0"/>
        <v>6055</v>
      </c>
    </row>
    <row r="42" spans="1:16" x14ac:dyDescent="0.3">
      <c r="A42" s="15" t="s">
        <v>1732</v>
      </c>
      <c r="B42" s="16">
        <v>11694</v>
      </c>
      <c r="I42" s="15" t="s">
        <v>1732</v>
      </c>
      <c r="J42" s="16">
        <v>584.70000000000005</v>
      </c>
      <c r="N42" s="15" t="s">
        <v>1722</v>
      </c>
      <c r="O42" s="16">
        <v>5166</v>
      </c>
      <c r="P42" s="16">
        <f t="shared" si="0"/>
        <v>5170</v>
      </c>
    </row>
    <row r="43" spans="1:16" x14ac:dyDescent="0.3">
      <c r="A43" s="15" t="s">
        <v>1733</v>
      </c>
      <c r="B43" s="16">
        <v>5457</v>
      </c>
      <c r="I43" s="15" t="s">
        <v>1733</v>
      </c>
      <c r="J43" s="16">
        <v>545.70000000000005</v>
      </c>
      <c r="N43" s="15" t="s">
        <v>1723</v>
      </c>
      <c r="O43" s="16">
        <v>8109</v>
      </c>
      <c r="P43" s="16">
        <f t="shared" si="0"/>
        <v>8110</v>
      </c>
    </row>
    <row r="44" spans="1:16" x14ac:dyDescent="0.3">
      <c r="A44" s="15" t="s">
        <v>1734</v>
      </c>
      <c r="B44" s="16">
        <v>14227</v>
      </c>
      <c r="I44" s="15" t="s">
        <v>1734</v>
      </c>
      <c r="J44" s="16">
        <v>547.19230769230774</v>
      </c>
      <c r="N44" s="15" t="s">
        <v>1724</v>
      </c>
      <c r="O44" s="16">
        <v>2526</v>
      </c>
      <c r="P44" s="16">
        <f t="shared" si="0"/>
        <v>2530</v>
      </c>
    </row>
    <row r="45" spans="1:16" x14ac:dyDescent="0.3">
      <c r="A45" s="15" t="s">
        <v>1735</v>
      </c>
      <c r="B45" s="16">
        <v>7872</v>
      </c>
      <c r="I45" s="15" t="s">
        <v>1735</v>
      </c>
      <c r="J45" s="16">
        <v>562.28571428571433</v>
      </c>
      <c r="N45" s="15" t="s">
        <v>1725</v>
      </c>
      <c r="O45" s="16">
        <v>7969</v>
      </c>
      <c r="P45" s="16">
        <f t="shared" si="0"/>
        <v>7970</v>
      </c>
    </row>
    <row r="46" spans="1:16" x14ac:dyDescent="0.3">
      <c r="A46" s="15" t="s">
        <v>1736</v>
      </c>
      <c r="B46" s="16">
        <v>7407</v>
      </c>
      <c r="I46" s="15" t="s">
        <v>1736</v>
      </c>
      <c r="J46" s="16">
        <v>529.07142857142856</v>
      </c>
      <c r="N46" s="15" t="s">
        <v>1726</v>
      </c>
      <c r="O46" s="16">
        <v>5393</v>
      </c>
      <c r="P46" s="16">
        <f t="shared" si="0"/>
        <v>5395</v>
      </c>
    </row>
    <row r="47" spans="1:16" x14ac:dyDescent="0.3">
      <c r="A47" s="15" t="s">
        <v>1737</v>
      </c>
      <c r="B47" s="16">
        <v>3135</v>
      </c>
      <c r="I47" s="15" t="s">
        <v>1737</v>
      </c>
      <c r="J47" s="16">
        <v>447.85714285714283</v>
      </c>
      <c r="N47" s="15" t="s">
        <v>1727</v>
      </c>
      <c r="O47" s="16">
        <v>5663</v>
      </c>
      <c r="P47" s="16">
        <f t="shared" si="0"/>
        <v>5665</v>
      </c>
    </row>
    <row r="48" spans="1:16" x14ac:dyDescent="0.3">
      <c r="A48" s="15" t="s">
        <v>1738</v>
      </c>
      <c r="B48" s="16">
        <v>7905</v>
      </c>
      <c r="I48" s="15" t="s">
        <v>1738</v>
      </c>
      <c r="J48" s="16">
        <v>494.0625</v>
      </c>
      <c r="N48" s="15" t="s">
        <v>1728</v>
      </c>
      <c r="O48" s="16">
        <v>6906</v>
      </c>
      <c r="P48" s="16">
        <f t="shared" si="0"/>
        <v>6910</v>
      </c>
    </row>
    <row r="49" spans="1:16" x14ac:dyDescent="0.3">
      <c r="A49" s="15" t="s">
        <v>1739</v>
      </c>
      <c r="B49" s="16">
        <v>8716</v>
      </c>
      <c r="I49" s="15" t="s">
        <v>1739</v>
      </c>
      <c r="J49" s="16">
        <v>622.57142857142856</v>
      </c>
      <c r="N49" s="15" t="s">
        <v>1729</v>
      </c>
      <c r="O49" s="16">
        <v>5638</v>
      </c>
      <c r="P49" s="16">
        <f t="shared" si="0"/>
        <v>5640</v>
      </c>
    </row>
    <row r="50" spans="1:16" x14ac:dyDescent="0.3">
      <c r="A50" s="15" t="s">
        <v>1740</v>
      </c>
      <c r="B50" s="16">
        <v>7725</v>
      </c>
      <c r="I50" s="15" t="s">
        <v>1740</v>
      </c>
      <c r="J50" s="16">
        <v>643.75</v>
      </c>
      <c r="N50" s="15" t="s">
        <v>1730</v>
      </c>
      <c r="O50" s="16">
        <v>5562</v>
      </c>
      <c r="P50" s="16">
        <f t="shared" si="0"/>
        <v>5565</v>
      </c>
    </row>
    <row r="51" spans="1:16" x14ac:dyDescent="0.3">
      <c r="A51" s="15" t="s">
        <v>1741</v>
      </c>
      <c r="B51" s="16">
        <v>7571</v>
      </c>
      <c r="I51" s="15" t="s">
        <v>1741</v>
      </c>
      <c r="J51" s="16">
        <v>582.38461538461536</v>
      </c>
      <c r="N51" s="15" t="s">
        <v>1731</v>
      </c>
      <c r="O51" s="16">
        <v>8089</v>
      </c>
      <c r="P51" s="16">
        <f t="shared" si="0"/>
        <v>8090</v>
      </c>
    </row>
    <row r="52" spans="1:16" x14ac:dyDescent="0.3">
      <c r="A52" s="15" t="s">
        <v>1742</v>
      </c>
      <c r="B52" s="16">
        <v>10567</v>
      </c>
      <c r="I52" s="15" t="s">
        <v>1742</v>
      </c>
      <c r="J52" s="16">
        <v>556.15789473684208</v>
      </c>
      <c r="N52" s="15" t="s">
        <v>1732</v>
      </c>
      <c r="O52" s="16">
        <v>11694</v>
      </c>
      <c r="P52" s="16">
        <f t="shared" si="0"/>
        <v>11695</v>
      </c>
    </row>
    <row r="53" spans="1:16" x14ac:dyDescent="0.3">
      <c r="A53" s="15" t="s">
        <v>1743</v>
      </c>
      <c r="B53" s="16">
        <v>9517</v>
      </c>
      <c r="I53" s="15" t="s">
        <v>1743</v>
      </c>
      <c r="J53" s="16">
        <v>594.8125</v>
      </c>
      <c r="N53" s="15" t="s">
        <v>1733</v>
      </c>
      <c r="O53" s="16">
        <v>5457</v>
      </c>
      <c r="P53" s="16">
        <f t="shared" si="0"/>
        <v>5460</v>
      </c>
    </row>
    <row r="54" spans="1:16" x14ac:dyDescent="0.3">
      <c r="A54" s="15" t="s">
        <v>1744</v>
      </c>
      <c r="B54" s="16">
        <v>4363</v>
      </c>
      <c r="I54" s="15" t="s">
        <v>1744</v>
      </c>
      <c r="J54" s="16">
        <v>623.28571428571433</v>
      </c>
      <c r="N54" s="15" t="s">
        <v>1734</v>
      </c>
      <c r="O54" s="16">
        <v>14227</v>
      </c>
      <c r="P54" s="16">
        <f t="shared" si="0"/>
        <v>14230</v>
      </c>
    </row>
    <row r="55" spans="1:16" x14ac:dyDescent="0.3">
      <c r="A55" s="15" t="s">
        <v>1745</v>
      </c>
      <c r="B55" s="16">
        <v>2637</v>
      </c>
      <c r="I55" s="15" t="s">
        <v>1745</v>
      </c>
      <c r="J55" s="16">
        <v>527.4</v>
      </c>
      <c r="N55" s="15" t="s">
        <v>1735</v>
      </c>
      <c r="O55" s="16">
        <v>7872</v>
      </c>
      <c r="P55" s="16">
        <f t="shared" si="0"/>
        <v>7875</v>
      </c>
    </row>
    <row r="56" spans="1:16" x14ac:dyDescent="0.3">
      <c r="A56" s="15" t="s">
        <v>1746</v>
      </c>
      <c r="B56" s="16">
        <v>1826</v>
      </c>
      <c r="I56" s="15" t="s">
        <v>1746</v>
      </c>
      <c r="J56" s="16">
        <v>608.66666666666663</v>
      </c>
      <c r="N56" s="15" t="s">
        <v>1736</v>
      </c>
      <c r="O56" s="16">
        <v>7407</v>
      </c>
      <c r="P56" s="16">
        <f t="shared" si="0"/>
        <v>7410</v>
      </c>
    </row>
    <row r="57" spans="1:16" x14ac:dyDescent="0.3">
      <c r="A57" s="15" t="s">
        <v>1747</v>
      </c>
      <c r="B57" s="16">
        <v>5185</v>
      </c>
      <c r="I57" s="15" t="s">
        <v>1747</v>
      </c>
      <c r="J57" s="16">
        <v>576.11111111111109</v>
      </c>
      <c r="N57" s="15" t="s">
        <v>1737</v>
      </c>
      <c r="O57" s="16">
        <v>3135</v>
      </c>
      <c r="P57" s="16">
        <f t="shared" si="0"/>
        <v>3135</v>
      </c>
    </row>
    <row r="58" spans="1:16" x14ac:dyDescent="0.3">
      <c r="A58" s="15" t="s">
        <v>1748</v>
      </c>
      <c r="B58" s="16">
        <v>5833</v>
      </c>
      <c r="I58" s="15" t="s">
        <v>1748</v>
      </c>
      <c r="J58" s="16">
        <v>583.29999999999995</v>
      </c>
      <c r="N58" s="15" t="s">
        <v>1738</v>
      </c>
      <c r="O58" s="16">
        <v>7905</v>
      </c>
      <c r="P58" s="16">
        <f t="shared" si="0"/>
        <v>7905</v>
      </c>
    </row>
    <row r="59" spans="1:16" x14ac:dyDescent="0.3">
      <c r="A59" s="15" t="s">
        <v>1749</v>
      </c>
      <c r="B59" s="16">
        <v>2662</v>
      </c>
      <c r="I59" s="15" t="s">
        <v>1749</v>
      </c>
      <c r="J59" s="16">
        <v>665.5</v>
      </c>
      <c r="N59" s="15" t="s">
        <v>1739</v>
      </c>
      <c r="O59" s="16">
        <v>8716</v>
      </c>
      <c r="P59" s="16">
        <f t="shared" si="0"/>
        <v>8720</v>
      </c>
    </row>
    <row r="60" spans="1:16" x14ac:dyDescent="0.3">
      <c r="A60" s="15" t="s">
        <v>1750</v>
      </c>
      <c r="B60" s="16">
        <v>2995</v>
      </c>
      <c r="I60" s="15" t="s">
        <v>1750</v>
      </c>
      <c r="J60" s="16">
        <v>499.16666666666669</v>
      </c>
      <c r="N60" s="15" t="s">
        <v>1740</v>
      </c>
      <c r="O60" s="16">
        <v>7725</v>
      </c>
      <c r="P60" s="16">
        <f t="shared" si="0"/>
        <v>7725</v>
      </c>
    </row>
    <row r="61" spans="1:16" x14ac:dyDescent="0.3">
      <c r="A61" s="15" t="s">
        <v>1781</v>
      </c>
      <c r="B61" s="16">
        <v>956</v>
      </c>
      <c r="I61" s="15" t="s">
        <v>1781</v>
      </c>
      <c r="J61" s="16">
        <v>478</v>
      </c>
      <c r="N61" s="15" t="s">
        <v>1741</v>
      </c>
      <c r="O61" s="16">
        <v>7571</v>
      </c>
      <c r="P61" s="16">
        <f t="shared" si="0"/>
        <v>7575</v>
      </c>
    </row>
    <row r="62" spans="1:16" x14ac:dyDescent="0.3">
      <c r="A62" s="15" t="s">
        <v>1751</v>
      </c>
      <c r="B62" s="16">
        <v>5093</v>
      </c>
      <c r="I62" s="15" t="s">
        <v>1751</v>
      </c>
      <c r="J62" s="16">
        <v>636.625</v>
      </c>
      <c r="N62" s="15" t="s">
        <v>1742</v>
      </c>
      <c r="O62" s="16">
        <v>10567</v>
      </c>
      <c r="P62" s="16">
        <f t="shared" si="0"/>
        <v>10570</v>
      </c>
    </row>
    <row r="63" spans="1:16" x14ac:dyDescent="0.3">
      <c r="A63" s="15" t="s">
        <v>1752</v>
      </c>
      <c r="B63" s="16">
        <v>1565</v>
      </c>
      <c r="I63" s="15" t="s">
        <v>1752</v>
      </c>
      <c r="J63" s="16">
        <v>521.66666666666663</v>
      </c>
      <c r="N63" s="15" t="s">
        <v>1743</v>
      </c>
      <c r="O63" s="16">
        <v>9517</v>
      </c>
      <c r="P63" s="16">
        <f t="shared" si="0"/>
        <v>9520</v>
      </c>
    </row>
    <row r="64" spans="1:16" x14ac:dyDescent="0.3">
      <c r="A64" s="15" t="s">
        <v>1753</v>
      </c>
      <c r="B64" s="16">
        <v>2519</v>
      </c>
      <c r="I64" s="15" t="s">
        <v>1753</v>
      </c>
      <c r="J64" s="16">
        <v>629.75</v>
      </c>
      <c r="N64" s="15" t="s">
        <v>1744</v>
      </c>
      <c r="O64" s="16">
        <v>4363</v>
      </c>
      <c r="P64" s="16">
        <f t="shared" si="0"/>
        <v>4365</v>
      </c>
    </row>
    <row r="65" spans="1:16" x14ac:dyDescent="0.3">
      <c r="A65" s="15" t="s">
        <v>1754</v>
      </c>
      <c r="B65" s="16">
        <v>1372</v>
      </c>
      <c r="I65" s="15" t="s">
        <v>1754</v>
      </c>
      <c r="J65" s="16">
        <v>343</v>
      </c>
      <c r="N65" s="15" t="s">
        <v>1745</v>
      </c>
      <c r="O65" s="16">
        <v>2637</v>
      </c>
      <c r="P65" s="16">
        <f t="shared" si="0"/>
        <v>2640</v>
      </c>
    </row>
    <row r="66" spans="1:16" x14ac:dyDescent="0.3">
      <c r="A66" s="15" t="s">
        <v>1755</v>
      </c>
      <c r="B66" s="16">
        <v>2033</v>
      </c>
      <c r="I66" s="15" t="s">
        <v>1755</v>
      </c>
      <c r="J66" s="16">
        <v>406.6</v>
      </c>
      <c r="N66" s="15" t="s">
        <v>1746</v>
      </c>
      <c r="O66" s="16">
        <v>1826</v>
      </c>
      <c r="P66" s="16">
        <f t="shared" si="0"/>
        <v>1830</v>
      </c>
    </row>
    <row r="67" spans="1:16" x14ac:dyDescent="0.3">
      <c r="A67" s="15" t="s">
        <v>1756</v>
      </c>
      <c r="B67" s="16">
        <v>1279</v>
      </c>
      <c r="I67" s="15" t="s">
        <v>1756</v>
      </c>
      <c r="J67" s="16">
        <v>426.33333333333331</v>
      </c>
      <c r="N67" s="15" t="s">
        <v>1747</v>
      </c>
      <c r="O67" s="16">
        <v>5185</v>
      </c>
      <c r="P67" s="16">
        <f t="shared" si="0"/>
        <v>5185</v>
      </c>
    </row>
    <row r="68" spans="1:16" x14ac:dyDescent="0.3">
      <c r="A68" s="15" t="s">
        <v>1757</v>
      </c>
      <c r="B68" s="16">
        <v>1260</v>
      </c>
      <c r="I68" s="15" t="s">
        <v>1757</v>
      </c>
      <c r="J68" s="16">
        <v>420</v>
      </c>
      <c r="N68" s="15" t="s">
        <v>1748</v>
      </c>
      <c r="O68" s="16">
        <v>5833</v>
      </c>
      <c r="P68" s="16">
        <f t="shared" si="0"/>
        <v>5835</v>
      </c>
    </row>
    <row r="69" spans="1:16" x14ac:dyDescent="0.3">
      <c r="A69" s="15" t="s">
        <v>1782</v>
      </c>
      <c r="B69" s="16">
        <v>1506</v>
      </c>
      <c r="I69" s="15" t="s">
        <v>1782</v>
      </c>
      <c r="J69" s="16">
        <v>753</v>
      </c>
      <c r="N69" s="15" t="s">
        <v>1749</v>
      </c>
      <c r="O69" s="16">
        <v>2662</v>
      </c>
      <c r="P69" s="16">
        <f t="shared" si="0"/>
        <v>2665</v>
      </c>
    </row>
    <row r="70" spans="1:16" x14ac:dyDescent="0.3">
      <c r="A70" s="15" t="s">
        <v>1758</v>
      </c>
      <c r="B70" s="16">
        <v>4785</v>
      </c>
      <c r="I70" s="15" t="s">
        <v>1758</v>
      </c>
      <c r="J70" s="16">
        <v>598.125</v>
      </c>
      <c r="N70" s="15" t="s">
        <v>1750</v>
      </c>
      <c r="O70" s="16">
        <v>2995</v>
      </c>
      <c r="P70" s="16">
        <f t="shared" si="0"/>
        <v>2995</v>
      </c>
    </row>
    <row r="71" spans="1:16" x14ac:dyDescent="0.3">
      <c r="A71" s="15" t="s">
        <v>1783</v>
      </c>
      <c r="B71" s="16">
        <v>1806</v>
      </c>
      <c r="I71" s="15" t="s">
        <v>1783</v>
      </c>
      <c r="J71" s="16">
        <v>602</v>
      </c>
      <c r="N71" s="15" t="s">
        <v>1781</v>
      </c>
      <c r="O71" s="16">
        <v>956</v>
      </c>
      <c r="P71" s="16">
        <f t="shared" si="0"/>
        <v>960</v>
      </c>
    </row>
    <row r="72" spans="1:16" x14ac:dyDescent="0.3">
      <c r="A72" s="15" t="s">
        <v>1759</v>
      </c>
      <c r="B72" s="16">
        <v>1771</v>
      </c>
      <c r="I72" s="15" t="s">
        <v>1759</v>
      </c>
      <c r="J72" s="16">
        <v>590.33333333333337</v>
      </c>
      <c r="N72" s="15" t="s">
        <v>1751</v>
      </c>
      <c r="O72" s="16">
        <v>5093</v>
      </c>
      <c r="P72" s="16">
        <f t="shared" si="0"/>
        <v>5095</v>
      </c>
    </row>
    <row r="73" spans="1:16" x14ac:dyDescent="0.3">
      <c r="A73" s="15" t="s">
        <v>1760</v>
      </c>
      <c r="B73" s="16">
        <v>3127</v>
      </c>
      <c r="I73" s="15" t="s">
        <v>1760</v>
      </c>
      <c r="J73" s="16">
        <v>521.16666666666663</v>
      </c>
      <c r="N73" s="15" t="s">
        <v>1752</v>
      </c>
      <c r="O73" s="16">
        <v>1565</v>
      </c>
      <c r="P73" s="16">
        <f t="shared" si="0"/>
        <v>1565</v>
      </c>
    </row>
    <row r="74" spans="1:16" x14ac:dyDescent="0.3">
      <c r="A74" s="15" t="s">
        <v>1787</v>
      </c>
      <c r="B74" s="16">
        <v>1358</v>
      </c>
      <c r="I74" s="15" t="s">
        <v>1787</v>
      </c>
      <c r="J74" s="16">
        <v>452.66666666666669</v>
      </c>
      <c r="N74" s="15" t="s">
        <v>1753</v>
      </c>
      <c r="O74" s="16">
        <v>2519</v>
      </c>
      <c r="P74" s="16">
        <f t="shared" si="0"/>
        <v>2520</v>
      </c>
    </row>
    <row r="75" spans="1:16" x14ac:dyDescent="0.3">
      <c r="A75" s="15" t="s">
        <v>1761</v>
      </c>
      <c r="B75" s="16">
        <v>3203</v>
      </c>
      <c r="I75" s="15" t="s">
        <v>1761</v>
      </c>
      <c r="J75" s="16">
        <v>533.83333333333337</v>
      </c>
      <c r="N75" s="15" t="s">
        <v>1754</v>
      </c>
      <c r="O75" s="16">
        <v>1372</v>
      </c>
      <c r="P75" s="16">
        <f t="shared" si="0"/>
        <v>1375</v>
      </c>
    </row>
    <row r="76" spans="1:16" x14ac:dyDescent="0.3">
      <c r="A76" s="15" t="s">
        <v>1762</v>
      </c>
      <c r="B76" s="16">
        <v>2651</v>
      </c>
      <c r="I76" s="15" t="s">
        <v>1762</v>
      </c>
      <c r="J76" s="16">
        <v>530.20000000000005</v>
      </c>
      <c r="N76" s="15" t="s">
        <v>1755</v>
      </c>
      <c r="O76" s="16">
        <v>2033</v>
      </c>
      <c r="P76" s="16">
        <f t="shared" si="0"/>
        <v>2035</v>
      </c>
    </row>
    <row r="77" spans="1:16" x14ac:dyDescent="0.3">
      <c r="A77" s="15" t="s">
        <v>1763</v>
      </c>
      <c r="B77" s="16">
        <v>3386</v>
      </c>
      <c r="I77" s="15" t="s">
        <v>1763</v>
      </c>
      <c r="J77" s="16">
        <v>677.2</v>
      </c>
      <c r="N77" s="15" t="s">
        <v>1756</v>
      </c>
      <c r="O77" s="16">
        <v>1279</v>
      </c>
      <c r="P77" s="16">
        <f t="shared" si="0"/>
        <v>1280</v>
      </c>
    </row>
    <row r="78" spans="1:16" x14ac:dyDescent="0.3">
      <c r="A78" s="15" t="s">
        <v>1764</v>
      </c>
      <c r="B78" s="16">
        <v>3305</v>
      </c>
      <c r="I78" s="15" t="s">
        <v>1764</v>
      </c>
      <c r="J78" s="16">
        <v>550.83333333333337</v>
      </c>
      <c r="N78" s="15" t="s">
        <v>1757</v>
      </c>
      <c r="O78" s="16">
        <v>1260</v>
      </c>
      <c r="P78" s="16">
        <f t="shared" si="0"/>
        <v>1260</v>
      </c>
    </row>
    <row r="79" spans="1:16" x14ac:dyDescent="0.3">
      <c r="A79" s="15" t="s">
        <v>1765</v>
      </c>
      <c r="B79" s="16">
        <v>3908</v>
      </c>
      <c r="I79" s="15" t="s">
        <v>1765</v>
      </c>
      <c r="J79" s="16">
        <v>558.28571428571433</v>
      </c>
      <c r="N79" s="15" t="s">
        <v>1782</v>
      </c>
      <c r="O79" s="16">
        <v>1506</v>
      </c>
      <c r="P79" s="16">
        <f t="shared" si="0"/>
        <v>1510</v>
      </c>
    </row>
    <row r="80" spans="1:16" x14ac:dyDescent="0.3">
      <c r="A80" s="15" t="s">
        <v>1766</v>
      </c>
      <c r="B80" s="16">
        <v>1569</v>
      </c>
      <c r="I80" s="15" t="s">
        <v>1766</v>
      </c>
      <c r="J80" s="16">
        <v>392.25</v>
      </c>
      <c r="N80" s="15" t="s">
        <v>1758</v>
      </c>
      <c r="O80" s="16">
        <v>4785</v>
      </c>
      <c r="P80" s="16">
        <f t="shared" si="0"/>
        <v>4785</v>
      </c>
    </row>
    <row r="81" spans="1:16" x14ac:dyDescent="0.3">
      <c r="A81" s="15" t="s">
        <v>1767</v>
      </c>
      <c r="B81" s="16">
        <v>4327</v>
      </c>
      <c r="I81" s="15" t="s">
        <v>1767</v>
      </c>
      <c r="J81" s="16">
        <v>540.875</v>
      </c>
      <c r="N81" s="15" t="s">
        <v>1783</v>
      </c>
      <c r="O81" s="16">
        <v>1806</v>
      </c>
      <c r="P81" s="16">
        <f t="shared" si="0"/>
        <v>1810</v>
      </c>
    </row>
    <row r="82" spans="1:16" x14ac:dyDescent="0.3">
      <c r="A82" s="15" t="s">
        <v>1768</v>
      </c>
      <c r="B82" s="16">
        <v>3766</v>
      </c>
      <c r="I82" s="15" t="s">
        <v>1768</v>
      </c>
      <c r="J82" s="16">
        <v>538</v>
      </c>
      <c r="N82" s="15" t="s">
        <v>1759</v>
      </c>
      <c r="O82" s="16">
        <v>1771</v>
      </c>
      <c r="P82" s="16">
        <f t="shared" si="0"/>
        <v>1775</v>
      </c>
    </row>
    <row r="83" spans="1:16" x14ac:dyDescent="0.3">
      <c r="A83" s="15" t="s">
        <v>1784</v>
      </c>
      <c r="B83" s="16">
        <v>3112</v>
      </c>
      <c r="I83" s="15" t="s">
        <v>1784</v>
      </c>
      <c r="J83" s="16">
        <v>518.66666666666663</v>
      </c>
      <c r="N83" s="15" t="s">
        <v>1760</v>
      </c>
      <c r="O83" s="16">
        <v>3127</v>
      </c>
      <c r="P83" s="16">
        <f t="shared" si="0"/>
        <v>3130</v>
      </c>
    </row>
    <row r="84" spans="1:16" x14ac:dyDescent="0.3">
      <c r="A84" s="15" t="s">
        <v>1785</v>
      </c>
      <c r="B84" s="16">
        <v>3286</v>
      </c>
      <c r="I84" s="15" t="s">
        <v>1785</v>
      </c>
      <c r="J84" s="16">
        <v>547.66666666666663</v>
      </c>
      <c r="N84" s="15" t="s">
        <v>1787</v>
      </c>
      <c r="O84" s="16">
        <v>1358</v>
      </c>
      <c r="P84" s="16">
        <f t="shared" si="0"/>
        <v>1360</v>
      </c>
    </row>
    <row r="85" spans="1:16" x14ac:dyDescent="0.3">
      <c r="A85" s="15" t="s">
        <v>1769</v>
      </c>
      <c r="B85" s="16">
        <v>2178</v>
      </c>
      <c r="I85" s="15" t="s">
        <v>1769</v>
      </c>
      <c r="J85" s="16">
        <v>544.5</v>
      </c>
      <c r="N85" s="15" t="s">
        <v>1761</v>
      </c>
      <c r="O85" s="16">
        <v>3203</v>
      </c>
      <c r="P85" s="16">
        <f t="shared" si="0"/>
        <v>3205</v>
      </c>
    </row>
    <row r="86" spans="1:16" x14ac:dyDescent="0.3">
      <c r="A86" s="15" t="s">
        <v>1770</v>
      </c>
      <c r="B86" s="16">
        <v>2595</v>
      </c>
      <c r="I86" s="15" t="s">
        <v>1770</v>
      </c>
      <c r="J86" s="16">
        <v>519</v>
      </c>
      <c r="N86" s="15" t="s">
        <v>1762</v>
      </c>
      <c r="O86" s="16">
        <v>2651</v>
      </c>
      <c r="P86" s="16">
        <f t="shared" si="0"/>
        <v>2655</v>
      </c>
    </row>
    <row r="87" spans="1:16" x14ac:dyDescent="0.3">
      <c r="A87" s="15" t="s">
        <v>1771</v>
      </c>
      <c r="B87" s="16">
        <v>5449</v>
      </c>
      <c r="I87" s="15" t="s">
        <v>1771</v>
      </c>
      <c r="J87" s="16">
        <v>605.44444444444446</v>
      </c>
      <c r="N87" s="15" t="s">
        <v>1763</v>
      </c>
      <c r="O87" s="16">
        <v>3386</v>
      </c>
      <c r="P87" s="16">
        <f t="shared" si="0"/>
        <v>3390</v>
      </c>
    </row>
    <row r="88" spans="1:16" x14ac:dyDescent="0.3">
      <c r="A88" s="15" t="s">
        <v>1772</v>
      </c>
      <c r="B88" s="16">
        <v>5893</v>
      </c>
      <c r="I88" s="15" t="s">
        <v>1772</v>
      </c>
      <c r="J88" s="16">
        <v>589.29999999999995</v>
      </c>
      <c r="N88" s="15" t="s">
        <v>1764</v>
      </c>
      <c r="O88" s="16">
        <v>3305</v>
      </c>
      <c r="P88" s="16">
        <f t="shared" si="0"/>
        <v>3305</v>
      </c>
    </row>
    <row r="89" spans="1:16" x14ac:dyDescent="0.3">
      <c r="A89" s="15" t="s">
        <v>1773</v>
      </c>
      <c r="B89" s="16">
        <v>3076</v>
      </c>
      <c r="I89" s="15" t="s">
        <v>1773</v>
      </c>
      <c r="J89" s="16">
        <v>512.66666666666663</v>
      </c>
      <c r="N89" s="15" t="s">
        <v>1765</v>
      </c>
      <c r="O89" s="16">
        <v>3908</v>
      </c>
      <c r="P89" s="16">
        <f t="shared" si="0"/>
        <v>3910</v>
      </c>
    </row>
    <row r="90" spans="1:16" x14ac:dyDescent="0.3">
      <c r="A90" s="15" t="s">
        <v>1774</v>
      </c>
      <c r="B90" s="16">
        <v>3806</v>
      </c>
      <c r="I90" s="15" t="s">
        <v>1774</v>
      </c>
      <c r="J90" s="16">
        <v>543.71428571428567</v>
      </c>
      <c r="N90" s="15" t="s">
        <v>1766</v>
      </c>
      <c r="O90" s="16">
        <v>1569</v>
      </c>
      <c r="P90" s="16">
        <f t="shared" ref="P90:P108" si="1">_xlfn.CEILING.MATH(O90,5)</f>
        <v>1570</v>
      </c>
    </row>
    <row r="91" spans="1:16" x14ac:dyDescent="0.3">
      <c r="A91" s="15" t="s">
        <v>1775</v>
      </c>
      <c r="B91" s="16">
        <v>2360</v>
      </c>
      <c r="I91" s="15" t="s">
        <v>1775</v>
      </c>
      <c r="J91" s="16">
        <v>472</v>
      </c>
      <c r="N91" s="15" t="s">
        <v>1767</v>
      </c>
      <c r="O91" s="16">
        <v>4327</v>
      </c>
      <c r="P91" s="16">
        <f t="shared" si="1"/>
        <v>4330</v>
      </c>
    </row>
    <row r="92" spans="1:16" x14ac:dyDescent="0.3">
      <c r="A92" s="15" t="s">
        <v>1788</v>
      </c>
      <c r="B92" s="16">
        <v>514</v>
      </c>
      <c r="I92" s="15" t="s">
        <v>1788</v>
      </c>
      <c r="J92" s="16">
        <v>514</v>
      </c>
      <c r="N92" s="15" t="s">
        <v>1768</v>
      </c>
      <c r="O92" s="16">
        <v>3766</v>
      </c>
      <c r="P92" s="16">
        <f t="shared" si="1"/>
        <v>3770</v>
      </c>
    </row>
    <row r="93" spans="1:16" x14ac:dyDescent="0.3">
      <c r="A93" s="15" t="s">
        <v>1786</v>
      </c>
      <c r="B93" s="16">
        <v>770</v>
      </c>
      <c r="I93" s="15" t="s">
        <v>1786</v>
      </c>
      <c r="J93" s="16">
        <v>385</v>
      </c>
      <c r="N93" s="15" t="s">
        <v>1784</v>
      </c>
      <c r="O93" s="16">
        <v>3112</v>
      </c>
      <c r="P93" s="16">
        <f t="shared" si="1"/>
        <v>3115</v>
      </c>
    </row>
    <row r="94" spans="1:16" x14ac:dyDescent="0.3">
      <c r="A94" s="15" t="s">
        <v>1776</v>
      </c>
      <c r="B94" s="16">
        <v>2021</v>
      </c>
      <c r="I94" s="15" t="s">
        <v>1776</v>
      </c>
      <c r="J94" s="16">
        <v>505.25</v>
      </c>
      <c r="N94" s="15" t="s">
        <v>1785</v>
      </c>
      <c r="O94" s="16">
        <v>3286</v>
      </c>
      <c r="P94" s="16">
        <f t="shared" si="1"/>
        <v>3290</v>
      </c>
    </row>
    <row r="95" spans="1:16" x14ac:dyDescent="0.3">
      <c r="A95" s="15" t="s">
        <v>1777</v>
      </c>
      <c r="B95" s="16">
        <v>2851</v>
      </c>
      <c r="I95" s="15" t="s">
        <v>1777</v>
      </c>
      <c r="J95" s="16">
        <v>475.16666666666669</v>
      </c>
      <c r="N95" s="15" t="s">
        <v>1769</v>
      </c>
      <c r="O95" s="16">
        <v>2178</v>
      </c>
      <c r="P95" s="16">
        <f t="shared" si="1"/>
        <v>2180</v>
      </c>
    </row>
    <row r="96" spans="1:16" x14ac:dyDescent="0.3">
      <c r="A96" s="15" t="s">
        <v>1778</v>
      </c>
      <c r="B96" s="16">
        <v>4865</v>
      </c>
      <c r="I96" s="15" t="s">
        <v>1778</v>
      </c>
      <c r="J96" s="16">
        <v>540.55555555555554</v>
      </c>
      <c r="N96" s="15" t="s">
        <v>1770</v>
      </c>
      <c r="O96" s="16">
        <v>2595</v>
      </c>
      <c r="P96" s="16">
        <f t="shared" si="1"/>
        <v>2595</v>
      </c>
    </row>
    <row r="97" spans="1:16" x14ac:dyDescent="0.3">
      <c r="A97" s="15" t="s">
        <v>1779</v>
      </c>
      <c r="B97" s="16">
        <v>3091</v>
      </c>
      <c r="I97" s="15" t="s">
        <v>1779</v>
      </c>
      <c r="J97" s="16">
        <v>515.16666666666663</v>
      </c>
      <c r="N97" s="15" t="s">
        <v>1771</v>
      </c>
      <c r="O97" s="16">
        <v>5449</v>
      </c>
      <c r="P97" s="16">
        <f t="shared" si="1"/>
        <v>5450</v>
      </c>
    </row>
    <row r="98" spans="1:16" x14ac:dyDescent="0.3">
      <c r="A98" s="15" t="s">
        <v>1780</v>
      </c>
      <c r="B98" s="16">
        <v>2407</v>
      </c>
      <c r="I98" s="15" t="s">
        <v>1780</v>
      </c>
      <c r="J98" s="16">
        <v>481.4</v>
      </c>
      <c r="N98" s="15" t="s">
        <v>1772</v>
      </c>
      <c r="O98" s="16">
        <v>5893</v>
      </c>
      <c r="P98" s="16">
        <f t="shared" si="1"/>
        <v>5895</v>
      </c>
    </row>
    <row r="99" spans="1:16" x14ac:dyDescent="0.3">
      <c r="N99" s="15" t="s">
        <v>1773</v>
      </c>
      <c r="O99" s="16">
        <v>3076</v>
      </c>
      <c r="P99" s="16">
        <f t="shared" si="1"/>
        <v>3080</v>
      </c>
    </row>
    <row r="100" spans="1:16" x14ac:dyDescent="0.3">
      <c r="N100" s="15" t="s">
        <v>1774</v>
      </c>
      <c r="O100" s="16">
        <v>3806</v>
      </c>
      <c r="P100" s="16">
        <f t="shared" si="1"/>
        <v>3810</v>
      </c>
    </row>
    <row r="101" spans="1:16" x14ac:dyDescent="0.3">
      <c r="A101" t="s">
        <v>1821</v>
      </c>
      <c r="N101" s="15" t="s">
        <v>1775</v>
      </c>
      <c r="O101" s="16">
        <v>2360</v>
      </c>
      <c r="P101" s="16">
        <f t="shared" si="1"/>
        <v>2360</v>
      </c>
    </row>
    <row r="102" spans="1:16" x14ac:dyDescent="0.3">
      <c r="N102" s="15" t="s">
        <v>1788</v>
      </c>
      <c r="O102" s="16">
        <v>514</v>
      </c>
      <c r="P102" s="16">
        <f t="shared" si="1"/>
        <v>515</v>
      </c>
    </row>
    <row r="103" spans="1:16" x14ac:dyDescent="0.3">
      <c r="N103" s="15" t="s">
        <v>1786</v>
      </c>
      <c r="O103" s="16">
        <v>770</v>
      </c>
      <c r="P103" s="16">
        <f t="shared" si="1"/>
        <v>770</v>
      </c>
    </row>
    <row r="104" spans="1:16" x14ac:dyDescent="0.3">
      <c r="A104" s="8" t="s">
        <v>1815</v>
      </c>
      <c r="B104" t="s">
        <v>1806</v>
      </c>
      <c r="C104" s="8"/>
      <c r="D104" s="8"/>
      <c r="E104" s="8"/>
      <c r="F104" s="8"/>
      <c r="G104" s="8"/>
      <c r="H104" s="8"/>
      <c r="I104" s="8"/>
      <c r="J104" s="8"/>
      <c r="N104" s="15" t="s">
        <v>1776</v>
      </c>
      <c r="O104" s="16">
        <v>2021</v>
      </c>
      <c r="P104" s="16">
        <f t="shared" si="1"/>
        <v>2025</v>
      </c>
    </row>
    <row r="105" spans="1:16" x14ac:dyDescent="0.3">
      <c r="A105" s="9" t="s">
        <v>1809</v>
      </c>
      <c r="B105" s="16">
        <v>26900</v>
      </c>
      <c r="N105" s="15" t="s">
        <v>1777</v>
      </c>
      <c r="O105" s="16">
        <v>2851</v>
      </c>
      <c r="P105" s="16">
        <f t="shared" si="1"/>
        <v>2855</v>
      </c>
    </row>
    <row r="106" spans="1:16" x14ac:dyDescent="0.3">
      <c r="A106" s="9" t="s">
        <v>1810</v>
      </c>
      <c r="B106" s="16">
        <v>93582</v>
      </c>
      <c r="N106" s="15" t="s">
        <v>1778</v>
      </c>
      <c r="O106" s="16">
        <v>4865</v>
      </c>
      <c r="P106" s="16">
        <f t="shared" si="1"/>
        <v>4865</v>
      </c>
    </row>
    <row r="107" spans="1:16" x14ac:dyDescent="0.3">
      <c r="A107" s="9" t="s">
        <v>1811</v>
      </c>
      <c r="B107" s="16">
        <v>132315</v>
      </c>
      <c r="N107" s="15" t="s">
        <v>1779</v>
      </c>
      <c r="O107" s="16">
        <v>3091</v>
      </c>
      <c r="P107" s="16">
        <f t="shared" si="1"/>
        <v>3095</v>
      </c>
    </row>
    <row r="108" spans="1:16" x14ac:dyDescent="0.3">
      <c r="A108" s="9" t="s">
        <v>1812</v>
      </c>
      <c r="B108" s="16">
        <v>186171</v>
      </c>
      <c r="N108" s="15" t="s">
        <v>1780</v>
      </c>
      <c r="O108" s="16">
        <v>2407</v>
      </c>
      <c r="P108" s="16">
        <f t="shared" si="1"/>
        <v>2410</v>
      </c>
    </row>
    <row r="111" spans="1:16" x14ac:dyDescent="0.3">
      <c r="A111" t="s">
        <v>1823</v>
      </c>
    </row>
    <row r="113" spans="1:2" x14ac:dyDescent="0.3">
      <c r="A113" s="8" t="s">
        <v>1815</v>
      </c>
      <c r="B113" t="s">
        <v>1822</v>
      </c>
    </row>
    <row r="114" spans="1:2" x14ac:dyDescent="0.3">
      <c r="A114" s="9" t="s">
        <v>1809</v>
      </c>
      <c r="B114" s="17">
        <v>106</v>
      </c>
    </row>
    <row r="115" spans="1:2" x14ac:dyDescent="0.3">
      <c r="A115" s="9" t="s">
        <v>1810</v>
      </c>
      <c r="B115" s="17">
        <v>235</v>
      </c>
    </row>
    <row r="116" spans="1:2" x14ac:dyDescent="0.3">
      <c r="A116" s="9" t="s">
        <v>1811</v>
      </c>
      <c r="B116" s="17">
        <v>221</v>
      </c>
    </row>
    <row r="117" spans="1:2" x14ac:dyDescent="0.3">
      <c r="A117" s="9" t="s">
        <v>1812</v>
      </c>
      <c r="B117" s="17">
        <v>232</v>
      </c>
    </row>
  </sheetData>
  <mergeCells count="1">
    <mergeCell ref="A1:B1"/>
  </mergeCells>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A96E6-BA50-406B-8BC5-F8BC6234C02E}">
  <sheetPr>
    <tabColor theme="9" tint="-0.249977111117893"/>
  </sheetPr>
  <dimension ref="A1"/>
  <sheetViews>
    <sheetView showGridLines="0" showRowColHeaders="0" zoomScale="70" zoomScaleNormal="70" workbookViewId="0">
      <selection activeCell="AF14" sqref="AF14"/>
    </sheetView>
  </sheetViews>
  <sheetFormatPr defaultRowHeight="14.4" x14ac:dyDescent="0.3"/>
  <cols>
    <col min="1" max="16384" width="8.88671875" style="22"/>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sheetPr>
    <tabColor theme="5" tint="0.59999389629810485"/>
  </sheetPr>
  <dimension ref="A1:M795"/>
  <sheetViews>
    <sheetView topLeftCell="B11" workbookViewId="0">
      <selection activeCell="E37" sqref="E37"/>
    </sheetView>
  </sheetViews>
  <sheetFormatPr defaultRowHeight="14.4" x14ac:dyDescent="0.3"/>
  <cols>
    <col min="1" max="1" width="11.88671875" customWidth="1"/>
    <col min="2" max="2" width="13.6640625" customWidth="1"/>
    <col min="3" max="4" width="12.33203125" customWidth="1"/>
    <col min="5" max="5" width="27.109375" customWidth="1"/>
    <col min="6" max="6" width="14.44140625" customWidth="1"/>
    <col min="7" max="7" width="23.6640625" customWidth="1"/>
    <col min="8" max="8" width="14.5546875" customWidth="1"/>
    <col min="9" max="9" width="29" customWidth="1"/>
    <col min="10" max="10" width="11.6640625" style="19" customWidth="1"/>
    <col min="11" max="11" width="7.77734375" customWidth="1"/>
    <col min="12" max="12" width="20.33203125" style="18" customWidth="1"/>
    <col min="13" max="13" width="14.77734375" customWidth="1"/>
  </cols>
  <sheetData>
    <row r="1" spans="1:13" x14ac:dyDescent="0.3">
      <c r="A1" t="s">
        <v>106</v>
      </c>
      <c r="B1" t="s">
        <v>153</v>
      </c>
      <c r="C1" t="s">
        <v>160</v>
      </c>
      <c r="D1" t="s">
        <v>1845</v>
      </c>
      <c r="E1" t="s">
        <v>162</v>
      </c>
      <c r="F1" t="s">
        <v>169</v>
      </c>
      <c r="G1" t="s">
        <v>172</v>
      </c>
      <c r="H1" t="s">
        <v>173</v>
      </c>
      <c r="I1" t="s">
        <v>174</v>
      </c>
      <c r="J1" s="19" t="s">
        <v>923</v>
      </c>
      <c r="K1" t="s">
        <v>1824</v>
      </c>
      <c r="L1" s="18" t="s">
        <v>1825</v>
      </c>
      <c r="M1" s="18" t="s">
        <v>1826</v>
      </c>
    </row>
    <row r="2" spans="1:13" x14ac:dyDescent="0.3">
      <c r="A2" t="s">
        <v>107</v>
      </c>
      <c r="B2" t="s">
        <v>154</v>
      </c>
      <c r="C2" s="1">
        <v>44739</v>
      </c>
      <c r="D2" s="1" t="str">
        <f>TEXT(Table3[[#This Row],[Sale Date]],"dddd")</f>
        <v>Monday</v>
      </c>
      <c r="E2" t="s">
        <v>163</v>
      </c>
      <c r="F2" t="s">
        <v>170</v>
      </c>
      <c r="G2">
        <v>72</v>
      </c>
      <c r="H2" t="s">
        <v>103</v>
      </c>
      <c r="I2" s="2">
        <v>8</v>
      </c>
      <c r="J2" s="19">
        <v>1.372080123313592E-2</v>
      </c>
      <c r="K2" s="16">
        <f>Table3[[#This Row],[Price of One Product]]*Table3[[#This Row],[No of Products in one Sale]]</f>
        <v>576</v>
      </c>
      <c r="L2" s="18">
        <f>Table3[[#This Row],[Bills ]]*Table3[[#This Row],[Discount]]</f>
        <v>7.9031815102862897</v>
      </c>
      <c r="M2">
        <f>Table3[[#This Row],[Bills ]]-Table3[[#This Row],[Discount Amount]]</f>
        <v>568.09681848971366</v>
      </c>
    </row>
    <row r="3" spans="1:13" x14ac:dyDescent="0.3">
      <c r="A3" t="s">
        <v>108</v>
      </c>
      <c r="B3" t="s">
        <v>155</v>
      </c>
      <c r="C3" s="1">
        <v>44740</v>
      </c>
      <c r="D3" s="1" t="str">
        <f>TEXT(Table3[[#This Row],[Sale Date]],"dddd")</f>
        <v>Tuesday</v>
      </c>
      <c r="E3" t="s">
        <v>164</v>
      </c>
      <c r="F3" t="s">
        <v>171</v>
      </c>
      <c r="G3">
        <v>65</v>
      </c>
      <c r="H3" t="s">
        <v>104</v>
      </c>
      <c r="I3" s="2">
        <v>7</v>
      </c>
      <c r="J3" s="19">
        <v>2.2083854314921911E-2</v>
      </c>
      <c r="K3" s="16">
        <f>Table3[[#This Row],[Price of One Product]]*Table3[[#This Row],[No of Products in one Sale]]</f>
        <v>455</v>
      </c>
      <c r="L3" s="18">
        <f>Table3[[#This Row],[Bills ]]*Table3[[#This Row],[Discount]]</f>
        <v>10.048153713289469</v>
      </c>
      <c r="M3">
        <f>Table3[[#This Row],[Bills ]]-Table3[[#This Row],[Discount Amount]]</f>
        <v>444.95184628671052</v>
      </c>
    </row>
    <row r="4" spans="1:13" x14ac:dyDescent="0.3">
      <c r="A4" t="s">
        <v>109</v>
      </c>
      <c r="B4" t="s">
        <v>156</v>
      </c>
      <c r="C4" s="1">
        <v>44734</v>
      </c>
      <c r="D4" s="1" t="str">
        <f>TEXT(Table3[[#This Row],[Sale Date]],"dddd")</f>
        <v>Wednesday</v>
      </c>
      <c r="E4" t="s">
        <v>165</v>
      </c>
      <c r="F4" t="s">
        <v>170</v>
      </c>
      <c r="G4">
        <v>250</v>
      </c>
      <c r="H4" t="s">
        <v>105</v>
      </c>
      <c r="I4" s="2">
        <v>3</v>
      </c>
      <c r="J4" s="19">
        <v>0.92842323956324613</v>
      </c>
      <c r="K4" s="16">
        <f>Table3[[#This Row],[Price of One Product]]*Table3[[#This Row],[No of Products in one Sale]]</f>
        <v>750</v>
      </c>
      <c r="L4" s="18">
        <f>Table3[[#This Row],[Bills ]]*Table3[[#This Row],[Discount]]</f>
        <v>696.31742967243463</v>
      </c>
      <c r="M4">
        <f>Table3[[#This Row],[Bills ]]-Table3[[#This Row],[Discount Amount]]</f>
        <v>53.682570327565372</v>
      </c>
    </row>
    <row r="5" spans="1:13" x14ac:dyDescent="0.3">
      <c r="A5" t="s">
        <v>110</v>
      </c>
      <c r="B5" t="s">
        <v>157</v>
      </c>
      <c r="C5" s="1">
        <v>44737</v>
      </c>
      <c r="D5" s="1" t="str">
        <f>TEXT(Table3[[#This Row],[Sale Date]],"dddd")</f>
        <v>Saturday</v>
      </c>
      <c r="E5" t="s">
        <v>166</v>
      </c>
      <c r="F5" t="s">
        <v>171</v>
      </c>
      <c r="G5">
        <v>130</v>
      </c>
      <c r="H5" t="s">
        <v>103</v>
      </c>
      <c r="I5" s="2">
        <v>5</v>
      </c>
      <c r="J5" s="19">
        <v>0.20990358910221096</v>
      </c>
      <c r="K5" s="16">
        <f>Table3[[#This Row],[Price of One Product]]*Table3[[#This Row],[No of Products in one Sale]]</f>
        <v>650</v>
      </c>
      <c r="L5" s="18">
        <f>Table3[[#This Row],[Bills ]]*Table3[[#This Row],[Discount]]</f>
        <v>136.43733291643713</v>
      </c>
      <c r="M5">
        <f>Table3[[#This Row],[Bills ]]-Table3[[#This Row],[Discount Amount]]</f>
        <v>513.56266708356293</v>
      </c>
    </row>
    <row r="6" spans="1:13" x14ac:dyDescent="0.3">
      <c r="A6" t="s">
        <v>111</v>
      </c>
      <c r="B6" t="s">
        <v>154</v>
      </c>
      <c r="C6" s="1">
        <v>44735</v>
      </c>
      <c r="D6" s="1" t="str">
        <f>TEXT(Table3[[#This Row],[Sale Date]],"dddd")</f>
        <v>Thursday</v>
      </c>
      <c r="E6" t="s">
        <v>163</v>
      </c>
      <c r="F6" t="s">
        <v>170</v>
      </c>
      <c r="G6">
        <v>72</v>
      </c>
      <c r="H6" t="s">
        <v>104</v>
      </c>
      <c r="I6" s="2">
        <v>4</v>
      </c>
      <c r="J6" s="19">
        <v>0.184343159134289</v>
      </c>
      <c r="K6" s="16">
        <f>Table3[[#This Row],[Price of One Product]]*Table3[[#This Row],[No of Products in one Sale]]</f>
        <v>288</v>
      </c>
      <c r="L6" s="18">
        <f>Table3[[#This Row],[Bills ]]*Table3[[#This Row],[Discount]]</f>
        <v>53.090829830675233</v>
      </c>
      <c r="M6">
        <f>Table3[[#This Row],[Bills ]]-Table3[[#This Row],[Discount Amount]]</f>
        <v>234.90917016932477</v>
      </c>
    </row>
    <row r="7" spans="1:13" x14ac:dyDescent="0.3">
      <c r="A7" t="s">
        <v>112</v>
      </c>
      <c r="B7" t="s">
        <v>155</v>
      </c>
      <c r="C7" s="1">
        <v>44727</v>
      </c>
      <c r="D7" s="1" t="str">
        <f>TEXT(Table3[[#This Row],[Sale Date]],"dddd")</f>
        <v>Wednesday</v>
      </c>
      <c r="E7" t="s">
        <v>164</v>
      </c>
      <c r="F7" t="s">
        <v>171</v>
      </c>
      <c r="G7">
        <v>65</v>
      </c>
      <c r="H7" t="s">
        <v>105</v>
      </c>
      <c r="I7" s="2">
        <v>8</v>
      </c>
      <c r="J7" s="19">
        <v>0.11144429073382323</v>
      </c>
      <c r="K7" s="16">
        <f>Table3[[#This Row],[Price of One Product]]*Table3[[#This Row],[No of Products in one Sale]]</f>
        <v>520</v>
      </c>
      <c r="L7" s="18">
        <f>Table3[[#This Row],[Bills ]]*Table3[[#This Row],[Discount]]</f>
        <v>57.951031181588078</v>
      </c>
      <c r="M7">
        <f>Table3[[#This Row],[Bills ]]-Table3[[#This Row],[Discount Amount]]</f>
        <v>462.04896881841194</v>
      </c>
    </row>
    <row r="8" spans="1:13" x14ac:dyDescent="0.3">
      <c r="A8" t="s">
        <v>113</v>
      </c>
      <c r="B8" t="s">
        <v>156</v>
      </c>
      <c r="C8" s="1">
        <v>44740</v>
      </c>
      <c r="D8" s="1" t="str">
        <f>TEXT(Table3[[#This Row],[Sale Date]],"dddd")</f>
        <v>Tuesday</v>
      </c>
      <c r="E8" t="s">
        <v>165</v>
      </c>
      <c r="F8" t="s">
        <v>170</v>
      </c>
      <c r="G8">
        <v>250</v>
      </c>
      <c r="H8" t="s">
        <v>103</v>
      </c>
      <c r="I8" s="2">
        <v>3</v>
      </c>
      <c r="J8" s="19">
        <v>0.56286929186816415</v>
      </c>
      <c r="K8" s="16">
        <f>Table3[[#This Row],[Price of One Product]]*Table3[[#This Row],[No of Products in one Sale]]</f>
        <v>750</v>
      </c>
      <c r="L8" s="18">
        <f>Table3[[#This Row],[Bills ]]*Table3[[#This Row],[Discount]]</f>
        <v>422.1519689011231</v>
      </c>
      <c r="M8">
        <f>Table3[[#This Row],[Bills ]]-Table3[[#This Row],[Discount Amount]]</f>
        <v>327.8480310988769</v>
      </c>
    </row>
    <row r="9" spans="1:13" x14ac:dyDescent="0.3">
      <c r="A9" t="s">
        <v>114</v>
      </c>
      <c r="B9" t="s">
        <v>157</v>
      </c>
      <c r="C9" s="1">
        <v>44725</v>
      </c>
      <c r="D9" s="1" t="str">
        <f>TEXT(Table3[[#This Row],[Sale Date]],"dddd")</f>
        <v>Monday</v>
      </c>
      <c r="E9" t="s">
        <v>166</v>
      </c>
      <c r="F9" t="s">
        <v>171</v>
      </c>
      <c r="G9">
        <v>130</v>
      </c>
      <c r="H9" t="s">
        <v>104</v>
      </c>
      <c r="I9" s="2">
        <v>6</v>
      </c>
      <c r="J9" s="19">
        <v>3.138956050307417E-2</v>
      </c>
      <c r="K9" s="16">
        <f>Table3[[#This Row],[Price of One Product]]*Table3[[#This Row],[No of Products in one Sale]]</f>
        <v>780</v>
      </c>
      <c r="L9" s="18">
        <f>Table3[[#This Row],[Bills ]]*Table3[[#This Row],[Discount]]</f>
        <v>24.483857192397853</v>
      </c>
      <c r="M9">
        <f>Table3[[#This Row],[Bills ]]-Table3[[#This Row],[Discount Amount]]</f>
        <v>755.51614280760214</v>
      </c>
    </row>
    <row r="10" spans="1:13" x14ac:dyDescent="0.3">
      <c r="A10" t="s">
        <v>115</v>
      </c>
      <c r="B10" t="s">
        <v>158</v>
      </c>
      <c r="C10" s="1">
        <v>44736</v>
      </c>
      <c r="D10" s="1" t="str">
        <f>TEXT(Table3[[#This Row],[Sale Date]],"dddd")</f>
        <v>Friday</v>
      </c>
      <c r="E10" t="s">
        <v>167</v>
      </c>
      <c r="F10" t="s">
        <v>170</v>
      </c>
      <c r="G10">
        <v>60</v>
      </c>
      <c r="H10" t="s">
        <v>105</v>
      </c>
      <c r="I10" s="2">
        <v>7</v>
      </c>
      <c r="J10" s="19">
        <v>0.23798278495106248</v>
      </c>
      <c r="K10" s="16">
        <f>Table3[[#This Row],[Price of One Product]]*Table3[[#This Row],[No of Products in one Sale]]</f>
        <v>420</v>
      </c>
      <c r="L10" s="18">
        <f>Table3[[#This Row],[Bills ]]*Table3[[#This Row],[Discount]]</f>
        <v>99.952769679446249</v>
      </c>
      <c r="M10">
        <f>Table3[[#This Row],[Bills ]]-Table3[[#This Row],[Discount Amount]]</f>
        <v>320.04723032055375</v>
      </c>
    </row>
    <row r="11" spans="1:13" x14ac:dyDescent="0.3">
      <c r="A11" t="s">
        <v>116</v>
      </c>
      <c r="B11" t="s">
        <v>154</v>
      </c>
      <c r="C11" s="1">
        <v>44725</v>
      </c>
      <c r="D11" s="1" t="str">
        <f>TEXT(Table3[[#This Row],[Sale Date]],"dddd")</f>
        <v>Monday</v>
      </c>
      <c r="E11" t="s">
        <v>163</v>
      </c>
      <c r="F11" t="s">
        <v>171</v>
      </c>
      <c r="G11">
        <v>72</v>
      </c>
      <c r="H11" t="s">
        <v>103</v>
      </c>
      <c r="I11" s="2">
        <v>9</v>
      </c>
      <c r="J11" s="19">
        <v>0.19712344024473996</v>
      </c>
      <c r="K11" s="16">
        <f>Table3[[#This Row],[Price of One Product]]*Table3[[#This Row],[No of Products in one Sale]]</f>
        <v>648</v>
      </c>
      <c r="L11" s="18">
        <f>Table3[[#This Row],[Bills ]]*Table3[[#This Row],[Discount]]</f>
        <v>127.73598927859149</v>
      </c>
      <c r="M11">
        <f>Table3[[#This Row],[Bills ]]-Table3[[#This Row],[Discount Amount]]</f>
        <v>520.26401072140857</v>
      </c>
    </row>
    <row r="12" spans="1:13" x14ac:dyDescent="0.3">
      <c r="A12" t="s">
        <v>117</v>
      </c>
      <c r="B12" t="s">
        <v>155</v>
      </c>
      <c r="C12" s="1">
        <v>44734</v>
      </c>
      <c r="D12" s="1" t="str">
        <f>TEXT(Table3[[#This Row],[Sale Date]],"dddd")</f>
        <v>Wednesday</v>
      </c>
      <c r="E12" t="s">
        <v>164</v>
      </c>
      <c r="F12" t="s">
        <v>170</v>
      </c>
      <c r="G12">
        <v>65</v>
      </c>
      <c r="H12" t="s">
        <v>104</v>
      </c>
      <c r="I12" s="2">
        <v>4</v>
      </c>
      <c r="J12" s="19">
        <v>6.8295799738434873E-2</v>
      </c>
      <c r="K12" s="16">
        <f>Table3[[#This Row],[Price of One Product]]*Table3[[#This Row],[No of Products in one Sale]]</f>
        <v>260</v>
      </c>
      <c r="L12" s="18">
        <f>Table3[[#This Row],[Bills ]]*Table3[[#This Row],[Discount]]</f>
        <v>17.756907931993066</v>
      </c>
      <c r="M12">
        <f>Table3[[#This Row],[Bills ]]-Table3[[#This Row],[Discount Amount]]</f>
        <v>242.24309206800694</v>
      </c>
    </row>
    <row r="13" spans="1:13" x14ac:dyDescent="0.3">
      <c r="A13" t="s">
        <v>118</v>
      </c>
      <c r="B13" t="s">
        <v>156</v>
      </c>
      <c r="C13" s="1">
        <v>44731</v>
      </c>
      <c r="D13" s="1" t="str">
        <f>TEXT(Table3[[#This Row],[Sale Date]],"dddd")</f>
        <v>Sunday</v>
      </c>
      <c r="E13" t="s">
        <v>165</v>
      </c>
      <c r="F13" t="s">
        <v>171</v>
      </c>
      <c r="G13">
        <v>250</v>
      </c>
      <c r="H13" t="s">
        <v>105</v>
      </c>
      <c r="I13" s="2">
        <v>3</v>
      </c>
      <c r="J13" s="19">
        <v>1.6828522965904168E-2</v>
      </c>
      <c r="K13" s="16">
        <f>Table3[[#This Row],[Price of One Product]]*Table3[[#This Row],[No of Products in one Sale]]</f>
        <v>750</v>
      </c>
      <c r="L13" s="18">
        <f>Table3[[#This Row],[Bills ]]*Table3[[#This Row],[Discount]]</f>
        <v>12.621392224428126</v>
      </c>
      <c r="M13">
        <f>Table3[[#This Row],[Bills ]]-Table3[[#This Row],[Discount Amount]]</f>
        <v>737.37860777557182</v>
      </c>
    </row>
    <row r="14" spans="1:13" x14ac:dyDescent="0.3">
      <c r="A14" t="s">
        <v>119</v>
      </c>
      <c r="B14" t="s">
        <v>157</v>
      </c>
      <c r="C14" s="1">
        <v>44730</v>
      </c>
      <c r="D14" s="1" t="str">
        <f>TEXT(Table3[[#This Row],[Sale Date]],"dddd")</f>
        <v>Saturday</v>
      </c>
      <c r="E14" t="s">
        <v>166</v>
      </c>
      <c r="F14" t="s">
        <v>170</v>
      </c>
      <c r="G14">
        <v>130</v>
      </c>
      <c r="H14" t="s">
        <v>103</v>
      </c>
      <c r="I14" s="2">
        <v>5</v>
      </c>
      <c r="J14" s="19">
        <v>0.26661284065553453</v>
      </c>
      <c r="K14" s="16">
        <f>Table3[[#This Row],[Price of One Product]]*Table3[[#This Row],[No of Products in one Sale]]</f>
        <v>650</v>
      </c>
      <c r="L14" s="18">
        <f>Table3[[#This Row],[Bills ]]*Table3[[#This Row],[Discount]]</f>
        <v>173.29834642609745</v>
      </c>
      <c r="M14">
        <f>Table3[[#This Row],[Bills ]]-Table3[[#This Row],[Discount Amount]]</f>
        <v>476.70165357390255</v>
      </c>
    </row>
    <row r="15" spans="1:13" x14ac:dyDescent="0.3">
      <c r="A15" t="s">
        <v>120</v>
      </c>
      <c r="B15" t="s">
        <v>154</v>
      </c>
      <c r="C15" s="1">
        <v>44735</v>
      </c>
      <c r="D15" s="1" t="str">
        <f>TEXT(Table3[[#This Row],[Sale Date]],"dddd")</f>
        <v>Thursday</v>
      </c>
      <c r="E15" t="s">
        <v>163</v>
      </c>
      <c r="F15" t="s">
        <v>171</v>
      </c>
      <c r="G15">
        <v>72</v>
      </c>
      <c r="H15" t="s">
        <v>104</v>
      </c>
      <c r="I15" s="2">
        <v>12</v>
      </c>
      <c r="J15" s="19">
        <v>0.21251347110701568</v>
      </c>
      <c r="K15" s="16">
        <f>Table3[[#This Row],[Price of One Product]]*Table3[[#This Row],[No of Products in one Sale]]</f>
        <v>864</v>
      </c>
      <c r="L15" s="18">
        <f>Table3[[#This Row],[Bills ]]*Table3[[#This Row],[Discount]]</f>
        <v>183.61163903646155</v>
      </c>
      <c r="M15">
        <f>Table3[[#This Row],[Bills ]]-Table3[[#This Row],[Discount Amount]]</f>
        <v>680.38836096353839</v>
      </c>
    </row>
    <row r="16" spans="1:13" x14ac:dyDescent="0.3">
      <c r="A16" t="s">
        <v>121</v>
      </c>
      <c r="B16" t="s">
        <v>155</v>
      </c>
      <c r="C16" s="1">
        <v>44738</v>
      </c>
      <c r="D16" s="1" t="str">
        <f>TEXT(Table3[[#This Row],[Sale Date]],"dddd")</f>
        <v>Sunday</v>
      </c>
      <c r="E16" t="s">
        <v>164</v>
      </c>
      <c r="F16" t="s">
        <v>170</v>
      </c>
      <c r="G16">
        <v>65</v>
      </c>
      <c r="H16" t="s">
        <v>105</v>
      </c>
      <c r="I16" s="2">
        <v>4</v>
      </c>
      <c r="J16" s="19">
        <v>0.10994257661413849</v>
      </c>
      <c r="K16" s="16">
        <f>Table3[[#This Row],[Price of One Product]]*Table3[[#This Row],[No of Products in one Sale]]</f>
        <v>260</v>
      </c>
      <c r="L16" s="18">
        <f>Table3[[#This Row],[Bills ]]*Table3[[#This Row],[Discount]]</f>
        <v>28.585069919676009</v>
      </c>
      <c r="M16">
        <f>Table3[[#This Row],[Bills ]]-Table3[[#This Row],[Discount Amount]]</f>
        <v>231.41493008032398</v>
      </c>
    </row>
    <row r="17" spans="1:13" x14ac:dyDescent="0.3">
      <c r="A17" t="s">
        <v>122</v>
      </c>
      <c r="B17" t="s">
        <v>156</v>
      </c>
      <c r="C17" s="1">
        <v>44738</v>
      </c>
      <c r="D17" s="1" t="str">
        <f>TEXT(Table3[[#This Row],[Sale Date]],"dddd")</f>
        <v>Sunday</v>
      </c>
      <c r="E17" t="s">
        <v>165</v>
      </c>
      <c r="F17" t="s">
        <v>171</v>
      </c>
      <c r="G17">
        <v>250</v>
      </c>
      <c r="H17" t="s">
        <v>103</v>
      </c>
      <c r="I17" s="2">
        <v>3</v>
      </c>
      <c r="J17" s="19">
        <v>0.53607498908607099</v>
      </c>
      <c r="K17" s="16">
        <f>Table3[[#This Row],[Price of One Product]]*Table3[[#This Row],[No of Products in one Sale]]</f>
        <v>750</v>
      </c>
      <c r="L17" s="18">
        <f>Table3[[#This Row],[Bills ]]*Table3[[#This Row],[Discount]]</f>
        <v>402.05624181455323</v>
      </c>
      <c r="M17">
        <f>Table3[[#This Row],[Bills ]]-Table3[[#This Row],[Discount Amount]]</f>
        <v>347.94375818544677</v>
      </c>
    </row>
    <row r="18" spans="1:13" x14ac:dyDescent="0.3">
      <c r="A18" t="s">
        <v>123</v>
      </c>
      <c r="B18" t="s">
        <v>157</v>
      </c>
      <c r="C18" s="1">
        <v>44725</v>
      </c>
      <c r="D18" s="1" t="str">
        <f>TEXT(Table3[[#This Row],[Sale Date]],"dddd")</f>
        <v>Monday</v>
      </c>
      <c r="E18" t="s">
        <v>166</v>
      </c>
      <c r="F18" t="s">
        <v>170</v>
      </c>
      <c r="G18">
        <v>130</v>
      </c>
      <c r="H18" t="s">
        <v>104</v>
      </c>
      <c r="I18" s="2">
        <v>5</v>
      </c>
      <c r="J18" s="19">
        <v>3.7515550327758003E-2</v>
      </c>
      <c r="K18" s="16">
        <f>Table3[[#This Row],[Price of One Product]]*Table3[[#This Row],[No of Products in one Sale]]</f>
        <v>650</v>
      </c>
      <c r="L18" s="18">
        <f>Table3[[#This Row],[Bills ]]*Table3[[#This Row],[Discount]]</f>
        <v>24.385107713042704</v>
      </c>
      <c r="M18">
        <f>Table3[[#This Row],[Bills ]]-Table3[[#This Row],[Discount Amount]]</f>
        <v>625.61489228695734</v>
      </c>
    </row>
    <row r="19" spans="1:13" x14ac:dyDescent="0.3">
      <c r="A19" t="s">
        <v>124</v>
      </c>
      <c r="B19" t="s">
        <v>158</v>
      </c>
      <c r="C19" s="1">
        <v>44730</v>
      </c>
      <c r="D19" s="1" t="str">
        <f>TEXT(Table3[[#This Row],[Sale Date]],"dddd")</f>
        <v>Saturday</v>
      </c>
      <c r="E19" t="s">
        <v>167</v>
      </c>
      <c r="F19" t="s">
        <v>170</v>
      </c>
      <c r="G19">
        <v>60</v>
      </c>
      <c r="H19" t="s">
        <v>105</v>
      </c>
      <c r="I19" s="2">
        <v>13</v>
      </c>
      <c r="J19" s="19">
        <v>2.4938289886663061E-2</v>
      </c>
      <c r="K19" s="16">
        <f>Table3[[#This Row],[Price of One Product]]*Table3[[#This Row],[No of Products in one Sale]]</f>
        <v>780</v>
      </c>
      <c r="L19" s="18">
        <f>Table3[[#This Row],[Bills ]]*Table3[[#This Row],[Discount]]</f>
        <v>19.451866111597187</v>
      </c>
      <c r="M19">
        <f>Table3[[#This Row],[Bills ]]-Table3[[#This Row],[Discount Amount]]</f>
        <v>760.54813388840284</v>
      </c>
    </row>
    <row r="20" spans="1:13" x14ac:dyDescent="0.3">
      <c r="A20" t="s">
        <v>125</v>
      </c>
      <c r="B20" t="s">
        <v>159</v>
      </c>
      <c r="C20" s="1">
        <v>44738</v>
      </c>
      <c r="D20" s="1" t="str">
        <f>TEXT(Table3[[#This Row],[Sale Date]],"dddd")</f>
        <v>Sunday</v>
      </c>
      <c r="E20" t="s">
        <v>168</v>
      </c>
      <c r="F20" t="s">
        <v>171</v>
      </c>
      <c r="G20">
        <v>95</v>
      </c>
      <c r="H20" t="s">
        <v>103</v>
      </c>
      <c r="I20" s="2">
        <v>5</v>
      </c>
      <c r="J20" s="19">
        <v>1.0123391970414241E-2</v>
      </c>
      <c r="K20" s="16">
        <f>Table3[[#This Row],[Price of One Product]]*Table3[[#This Row],[No of Products in one Sale]]</f>
        <v>475</v>
      </c>
      <c r="L20" s="18">
        <f>Table3[[#This Row],[Bills ]]*Table3[[#This Row],[Discount]]</f>
        <v>4.8086111859467646</v>
      </c>
      <c r="M20">
        <f>Table3[[#This Row],[Bills ]]-Table3[[#This Row],[Discount Amount]]</f>
        <v>470.19138881405325</v>
      </c>
    </row>
    <row r="21" spans="1:13" x14ac:dyDescent="0.3">
      <c r="A21" t="s">
        <v>126</v>
      </c>
      <c r="B21" t="s">
        <v>154</v>
      </c>
      <c r="C21" s="1">
        <v>44730</v>
      </c>
      <c r="D21" s="1" t="str">
        <f>TEXT(Table3[[#This Row],[Sale Date]],"dddd")</f>
        <v>Saturday</v>
      </c>
      <c r="E21" t="s">
        <v>163</v>
      </c>
      <c r="F21" t="s">
        <v>171</v>
      </c>
      <c r="G21">
        <v>72</v>
      </c>
      <c r="H21" t="s">
        <v>104</v>
      </c>
      <c r="I21" s="2">
        <v>5</v>
      </c>
      <c r="J21" s="19">
        <v>0.1308869366379137</v>
      </c>
      <c r="K21" s="16">
        <f>Table3[[#This Row],[Price of One Product]]*Table3[[#This Row],[No of Products in one Sale]]</f>
        <v>360</v>
      </c>
      <c r="L21" s="18">
        <f>Table3[[#This Row],[Bills ]]*Table3[[#This Row],[Discount]]</f>
        <v>47.119297189648933</v>
      </c>
      <c r="M21">
        <f>Table3[[#This Row],[Bills ]]-Table3[[#This Row],[Discount Amount]]</f>
        <v>312.88070281035107</v>
      </c>
    </row>
    <row r="22" spans="1:13" x14ac:dyDescent="0.3">
      <c r="A22" t="s">
        <v>127</v>
      </c>
      <c r="B22" t="s">
        <v>155</v>
      </c>
      <c r="C22" s="1">
        <v>44738</v>
      </c>
      <c r="D22" s="1" t="str">
        <f>TEXT(Table3[[#This Row],[Sale Date]],"dddd")</f>
        <v>Sunday</v>
      </c>
      <c r="E22" t="s">
        <v>164</v>
      </c>
      <c r="F22" t="s">
        <v>171</v>
      </c>
      <c r="G22">
        <v>65</v>
      </c>
      <c r="H22" t="s">
        <v>105</v>
      </c>
      <c r="I22" s="2">
        <v>4</v>
      </c>
      <c r="J22" s="19">
        <v>6.6961969492996459E-2</v>
      </c>
      <c r="K22" s="16">
        <f>Table3[[#This Row],[Price of One Product]]*Table3[[#This Row],[No of Products in one Sale]]</f>
        <v>260</v>
      </c>
      <c r="L22" s="18">
        <f>Table3[[#This Row],[Bills ]]*Table3[[#This Row],[Discount]]</f>
        <v>17.410112068179078</v>
      </c>
      <c r="M22">
        <f>Table3[[#This Row],[Bills ]]-Table3[[#This Row],[Discount Amount]]</f>
        <v>242.58988793182093</v>
      </c>
    </row>
    <row r="23" spans="1:13" x14ac:dyDescent="0.3">
      <c r="A23" t="s">
        <v>128</v>
      </c>
      <c r="B23" t="s">
        <v>156</v>
      </c>
      <c r="C23" s="1">
        <v>44734</v>
      </c>
      <c r="D23" s="1" t="str">
        <f>TEXT(Table3[[#This Row],[Sale Date]],"dddd")</f>
        <v>Wednesday</v>
      </c>
      <c r="E23" t="s">
        <v>165</v>
      </c>
      <c r="F23" t="s">
        <v>170</v>
      </c>
      <c r="G23">
        <v>250</v>
      </c>
      <c r="H23" t="s">
        <v>103</v>
      </c>
      <c r="I23" s="2">
        <v>3</v>
      </c>
      <c r="J23" s="19">
        <v>0.36350761794645753</v>
      </c>
      <c r="K23" s="16">
        <f>Table3[[#This Row],[Price of One Product]]*Table3[[#This Row],[No of Products in one Sale]]</f>
        <v>750</v>
      </c>
      <c r="L23" s="18">
        <f>Table3[[#This Row],[Bills ]]*Table3[[#This Row],[Discount]]</f>
        <v>272.63071345984315</v>
      </c>
      <c r="M23">
        <f>Table3[[#This Row],[Bills ]]-Table3[[#This Row],[Discount Amount]]</f>
        <v>477.36928654015685</v>
      </c>
    </row>
    <row r="24" spans="1:13" x14ac:dyDescent="0.3">
      <c r="A24" t="s">
        <v>129</v>
      </c>
      <c r="B24" t="s">
        <v>157</v>
      </c>
      <c r="C24" s="1">
        <v>44729</v>
      </c>
      <c r="D24" s="1" t="str">
        <f>TEXT(Table3[[#This Row],[Sale Date]],"dddd")</f>
        <v>Friday</v>
      </c>
      <c r="E24" t="s">
        <v>166</v>
      </c>
      <c r="F24" t="s">
        <v>170</v>
      </c>
      <c r="G24">
        <v>130</v>
      </c>
      <c r="H24" t="s">
        <v>104</v>
      </c>
      <c r="I24" s="2">
        <v>6</v>
      </c>
      <c r="J24" s="19">
        <v>0.30841415491993102</v>
      </c>
      <c r="K24" s="16">
        <f>Table3[[#This Row],[Price of One Product]]*Table3[[#This Row],[No of Products in one Sale]]</f>
        <v>780</v>
      </c>
      <c r="L24" s="18">
        <f>Table3[[#This Row],[Bills ]]*Table3[[#This Row],[Discount]]</f>
        <v>240.5630408375462</v>
      </c>
      <c r="M24">
        <f>Table3[[#This Row],[Bills ]]-Table3[[#This Row],[Discount Amount]]</f>
        <v>539.43695916245383</v>
      </c>
    </row>
    <row r="25" spans="1:13" x14ac:dyDescent="0.3">
      <c r="A25" t="s">
        <v>130</v>
      </c>
      <c r="B25" t="s">
        <v>154</v>
      </c>
      <c r="C25" s="1">
        <v>44730</v>
      </c>
      <c r="D25" s="1" t="str">
        <f>TEXT(Table3[[#This Row],[Sale Date]],"dddd")</f>
        <v>Saturday</v>
      </c>
      <c r="E25" t="s">
        <v>163</v>
      </c>
      <c r="F25" t="s">
        <v>170</v>
      </c>
      <c r="G25">
        <v>72</v>
      </c>
      <c r="H25" t="s">
        <v>105</v>
      </c>
      <c r="I25" s="2">
        <v>8</v>
      </c>
      <c r="J25" s="19">
        <v>0.21287301321989574</v>
      </c>
      <c r="K25" s="16">
        <f>Table3[[#This Row],[Price of One Product]]*Table3[[#This Row],[No of Products in one Sale]]</f>
        <v>576</v>
      </c>
      <c r="L25" s="18">
        <f>Table3[[#This Row],[Bills ]]*Table3[[#This Row],[Discount]]</f>
        <v>122.61485561465994</v>
      </c>
      <c r="M25">
        <f>Table3[[#This Row],[Bills ]]-Table3[[#This Row],[Discount Amount]]</f>
        <v>453.38514438534003</v>
      </c>
    </row>
    <row r="26" spans="1:13" x14ac:dyDescent="0.3">
      <c r="A26" t="s">
        <v>131</v>
      </c>
      <c r="B26" t="s">
        <v>155</v>
      </c>
      <c r="C26" s="1">
        <v>44728</v>
      </c>
      <c r="D26" s="1" t="str">
        <f>TEXT(Table3[[#This Row],[Sale Date]],"dddd")</f>
        <v>Thursday</v>
      </c>
      <c r="E26" t="s">
        <v>164</v>
      </c>
      <c r="F26" t="s">
        <v>170</v>
      </c>
      <c r="G26">
        <v>65</v>
      </c>
      <c r="H26" t="s">
        <v>103</v>
      </c>
      <c r="I26" s="2">
        <v>5</v>
      </c>
      <c r="J26" s="19">
        <v>0.11047742601795077</v>
      </c>
      <c r="K26" s="16">
        <f>Table3[[#This Row],[Price of One Product]]*Table3[[#This Row],[No of Products in one Sale]]</f>
        <v>325</v>
      </c>
      <c r="L26" s="18">
        <f>Table3[[#This Row],[Bills ]]*Table3[[#This Row],[Discount]]</f>
        <v>35.905163455834</v>
      </c>
      <c r="M26">
        <f>Table3[[#This Row],[Bills ]]-Table3[[#This Row],[Discount Amount]]</f>
        <v>289.09483654416601</v>
      </c>
    </row>
    <row r="27" spans="1:13" x14ac:dyDescent="0.3">
      <c r="A27" t="s">
        <v>132</v>
      </c>
      <c r="B27" t="s">
        <v>156</v>
      </c>
      <c r="C27" s="1">
        <v>44735</v>
      </c>
      <c r="D27" s="1" t="str">
        <f>TEXT(Table3[[#This Row],[Sale Date]],"dddd")</f>
        <v>Thursday</v>
      </c>
      <c r="E27" t="s">
        <v>165</v>
      </c>
      <c r="F27" t="s">
        <v>170</v>
      </c>
      <c r="G27">
        <v>250</v>
      </c>
      <c r="H27" t="s">
        <v>104</v>
      </c>
      <c r="I27" s="2">
        <v>2</v>
      </c>
      <c r="J27" s="19">
        <v>4.8799156151631218E-2</v>
      </c>
      <c r="K27" s="16">
        <f>Table3[[#This Row],[Price of One Product]]*Table3[[#This Row],[No of Products in one Sale]]</f>
        <v>500</v>
      </c>
      <c r="L27" s="18">
        <f>Table3[[#This Row],[Bills ]]*Table3[[#This Row],[Discount]]</f>
        <v>24.399578075815608</v>
      </c>
      <c r="M27">
        <f>Table3[[#This Row],[Bills ]]-Table3[[#This Row],[Discount Amount]]</f>
        <v>475.60042192418439</v>
      </c>
    </row>
    <row r="28" spans="1:13" x14ac:dyDescent="0.3">
      <c r="A28" t="s">
        <v>138</v>
      </c>
      <c r="B28" t="s">
        <v>157</v>
      </c>
      <c r="C28" s="1">
        <v>44738</v>
      </c>
      <c r="D28" s="1" t="str">
        <f>TEXT(Table3[[#This Row],[Sale Date]],"dddd")</f>
        <v>Sunday</v>
      </c>
      <c r="E28" t="s">
        <v>166</v>
      </c>
      <c r="F28" t="s">
        <v>170</v>
      </c>
      <c r="G28">
        <v>130</v>
      </c>
      <c r="H28" t="s">
        <v>105</v>
      </c>
      <c r="I28" s="2">
        <v>3</v>
      </c>
      <c r="J28" s="19">
        <v>0.27879506176921365</v>
      </c>
      <c r="K28" s="16">
        <f>Table3[[#This Row],[Price of One Product]]*Table3[[#This Row],[No of Products in one Sale]]</f>
        <v>390</v>
      </c>
      <c r="L28" s="18">
        <f>Table3[[#This Row],[Bills ]]*Table3[[#This Row],[Discount]]</f>
        <v>108.73007408999332</v>
      </c>
      <c r="M28">
        <f>Table3[[#This Row],[Bills ]]-Table3[[#This Row],[Discount Amount]]</f>
        <v>281.26992591000669</v>
      </c>
    </row>
    <row r="29" spans="1:13" x14ac:dyDescent="0.3">
      <c r="A29" t="s">
        <v>133</v>
      </c>
      <c r="B29" t="s">
        <v>158</v>
      </c>
      <c r="C29" s="1">
        <v>44738</v>
      </c>
      <c r="D29" s="1" t="str">
        <f>TEXT(Table3[[#This Row],[Sale Date]],"dddd")</f>
        <v>Sunday</v>
      </c>
      <c r="E29" t="s">
        <v>167</v>
      </c>
      <c r="F29" t="s">
        <v>170</v>
      </c>
      <c r="G29">
        <v>60</v>
      </c>
      <c r="H29" t="s">
        <v>103</v>
      </c>
      <c r="I29" s="2">
        <v>14</v>
      </c>
      <c r="J29" s="19">
        <v>7.6045534046593019E-2</v>
      </c>
      <c r="K29" s="16">
        <f>Table3[[#This Row],[Price of One Product]]*Table3[[#This Row],[No of Products in one Sale]]</f>
        <v>840</v>
      </c>
      <c r="L29" s="18">
        <f>Table3[[#This Row],[Bills ]]*Table3[[#This Row],[Discount]]</f>
        <v>63.878248599138139</v>
      </c>
      <c r="M29">
        <f>Table3[[#This Row],[Bills ]]-Table3[[#This Row],[Discount Amount]]</f>
        <v>776.12175140086185</v>
      </c>
    </row>
    <row r="30" spans="1:13" x14ac:dyDescent="0.3">
      <c r="A30" t="s">
        <v>134</v>
      </c>
      <c r="B30" t="s">
        <v>154</v>
      </c>
      <c r="C30" s="1">
        <v>44734</v>
      </c>
      <c r="D30" s="1" t="str">
        <f>TEXT(Table3[[#This Row],[Sale Date]],"dddd")</f>
        <v>Wednesday</v>
      </c>
      <c r="E30" t="s">
        <v>163</v>
      </c>
      <c r="F30" t="s">
        <v>170</v>
      </c>
      <c r="G30">
        <v>72</v>
      </c>
      <c r="H30" t="s">
        <v>104</v>
      </c>
      <c r="I30" s="2">
        <v>12</v>
      </c>
      <c r="J30" s="19">
        <v>0.12055762754740325</v>
      </c>
      <c r="K30" s="16">
        <f>Table3[[#This Row],[Price of One Product]]*Table3[[#This Row],[No of Products in one Sale]]</f>
        <v>864</v>
      </c>
      <c r="L30" s="18">
        <f>Table3[[#This Row],[Bills ]]*Table3[[#This Row],[Discount]]</f>
        <v>104.1617902009564</v>
      </c>
      <c r="M30">
        <f>Table3[[#This Row],[Bills ]]-Table3[[#This Row],[Discount Amount]]</f>
        <v>759.83820979904363</v>
      </c>
    </row>
    <row r="31" spans="1:13" x14ac:dyDescent="0.3">
      <c r="A31" t="s">
        <v>135</v>
      </c>
      <c r="B31" t="s">
        <v>155</v>
      </c>
      <c r="C31" s="1">
        <v>44727</v>
      </c>
      <c r="D31" s="1" t="str">
        <f>TEXT(Table3[[#This Row],[Sale Date]],"dddd")</f>
        <v>Wednesday</v>
      </c>
      <c r="E31" t="s">
        <v>164</v>
      </c>
      <c r="F31" t="s">
        <v>170</v>
      </c>
      <c r="G31">
        <v>65</v>
      </c>
      <c r="H31" t="s">
        <v>105</v>
      </c>
      <c r="I31" s="2">
        <v>5</v>
      </c>
      <c r="J31" s="19">
        <v>0.30283946337780637</v>
      </c>
      <c r="K31" s="16">
        <f>Table3[[#This Row],[Price of One Product]]*Table3[[#This Row],[No of Products in one Sale]]</f>
        <v>325</v>
      </c>
      <c r="L31" s="18">
        <f>Table3[[#This Row],[Bills ]]*Table3[[#This Row],[Discount]]</f>
        <v>98.422825597787067</v>
      </c>
      <c r="M31">
        <f>Table3[[#This Row],[Bills ]]-Table3[[#This Row],[Discount Amount]]</f>
        <v>226.57717440221293</v>
      </c>
    </row>
    <row r="32" spans="1:13" x14ac:dyDescent="0.3">
      <c r="A32" t="s">
        <v>136</v>
      </c>
      <c r="B32" t="s">
        <v>156</v>
      </c>
      <c r="C32" s="1">
        <v>44729</v>
      </c>
      <c r="D32" s="1" t="str">
        <f>TEXT(Table3[[#This Row],[Sale Date]],"dddd")</f>
        <v>Friday</v>
      </c>
      <c r="E32" t="s">
        <v>165</v>
      </c>
      <c r="F32" t="s">
        <v>171</v>
      </c>
      <c r="G32">
        <v>250</v>
      </c>
      <c r="H32" t="s">
        <v>103</v>
      </c>
      <c r="I32" s="2">
        <v>1</v>
      </c>
      <c r="J32" s="19">
        <v>0.41401829873258272</v>
      </c>
      <c r="K32" s="16">
        <f>Table3[[#This Row],[Price of One Product]]*Table3[[#This Row],[No of Products in one Sale]]</f>
        <v>250</v>
      </c>
      <c r="L32" s="18">
        <f>Table3[[#This Row],[Bills ]]*Table3[[#This Row],[Discount]]</f>
        <v>103.50457468314568</v>
      </c>
      <c r="M32">
        <f>Table3[[#This Row],[Bills ]]-Table3[[#This Row],[Discount Amount]]</f>
        <v>146.49542531685432</v>
      </c>
    </row>
    <row r="33" spans="1:13" x14ac:dyDescent="0.3">
      <c r="A33" t="s">
        <v>137</v>
      </c>
      <c r="B33" t="s">
        <v>157</v>
      </c>
      <c r="C33" s="1">
        <v>44726</v>
      </c>
      <c r="D33" s="1" t="str">
        <f>TEXT(Table3[[#This Row],[Sale Date]],"dddd")</f>
        <v>Tuesday</v>
      </c>
      <c r="E33" t="s">
        <v>166</v>
      </c>
      <c r="F33" t="s">
        <v>170</v>
      </c>
      <c r="G33">
        <v>130</v>
      </c>
      <c r="H33" t="s">
        <v>104</v>
      </c>
      <c r="I33" s="2">
        <v>4</v>
      </c>
      <c r="J33" s="19">
        <v>6.1603660271292333E-3</v>
      </c>
      <c r="K33" s="16">
        <f>Table3[[#This Row],[Price of One Product]]*Table3[[#This Row],[No of Products in one Sale]]</f>
        <v>520</v>
      </c>
      <c r="L33" s="18">
        <f>Table3[[#This Row],[Bills ]]*Table3[[#This Row],[Discount]]</f>
        <v>3.2033903341072012</v>
      </c>
      <c r="M33">
        <f>Table3[[#This Row],[Bills ]]-Table3[[#This Row],[Discount Amount]]</f>
        <v>516.79660966589279</v>
      </c>
    </row>
    <row r="34" spans="1:13" x14ac:dyDescent="0.3">
      <c r="A34" t="s">
        <v>139</v>
      </c>
      <c r="B34" t="s">
        <v>154</v>
      </c>
      <c r="C34" s="1">
        <v>44733</v>
      </c>
      <c r="D34" s="1" t="str">
        <f>TEXT(Table3[[#This Row],[Sale Date]],"dddd")</f>
        <v>Tuesday</v>
      </c>
      <c r="E34" t="s">
        <v>163</v>
      </c>
      <c r="F34" t="s">
        <v>170</v>
      </c>
      <c r="G34">
        <v>72</v>
      </c>
      <c r="H34" t="s">
        <v>105</v>
      </c>
      <c r="I34" s="2">
        <v>8</v>
      </c>
      <c r="J34" s="19">
        <v>0.10495963672233184</v>
      </c>
      <c r="K34" s="16">
        <f>Table3[[#This Row],[Price of One Product]]*Table3[[#This Row],[No of Products in one Sale]]</f>
        <v>576</v>
      </c>
      <c r="L34" s="18">
        <f>Table3[[#This Row],[Bills ]]*Table3[[#This Row],[Discount]]</f>
        <v>60.456750752063144</v>
      </c>
      <c r="M34">
        <f>Table3[[#This Row],[Bills ]]-Table3[[#This Row],[Discount Amount]]</f>
        <v>515.54324924793684</v>
      </c>
    </row>
    <row r="35" spans="1:13" x14ac:dyDescent="0.3">
      <c r="A35" t="s">
        <v>140</v>
      </c>
      <c r="B35" t="s">
        <v>155</v>
      </c>
      <c r="C35" s="1">
        <v>44730</v>
      </c>
      <c r="D35" s="1" t="str">
        <f>TEXT(Table3[[#This Row],[Sale Date]],"dddd")</f>
        <v>Saturday</v>
      </c>
      <c r="E35" t="s">
        <v>164</v>
      </c>
      <c r="F35" t="s">
        <v>170</v>
      </c>
      <c r="G35">
        <v>65</v>
      </c>
      <c r="H35" t="s">
        <v>103</v>
      </c>
      <c r="I35" s="2">
        <v>12</v>
      </c>
      <c r="J35" s="19">
        <v>0.29377273906475571</v>
      </c>
      <c r="K35" s="16">
        <f>Table3[[#This Row],[Price of One Product]]*Table3[[#This Row],[No of Products in one Sale]]</f>
        <v>780</v>
      </c>
      <c r="L35" s="18">
        <f>Table3[[#This Row],[Bills ]]*Table3[[#This Row],[Discount]]</f>
        <v>229.14273647050945</v>
      </c>
      <c r="M35">
        <f>Table3[[#This Row],[Bills ]]-Table3[[#This Row],[Discount Amount]]</f>
        <v>550.85726352949052</v>
      </c>
    </row>
    <row r="36" spans="1:13" x14ac:dyDescent="0.3">
      <c r="A36" t="s">
        <v>141</v>
      </c>
      <c r="B36" t="s">
        <v>156</v>
      </c>
      <c r="C36" s="1">
        <v>44736</v>
      </c>
      <c r="D36" s="1" t="str">
        <f>TEXT(Table3[[#This Row],[Sale Date]],"dddd")</f>
        <v>Friday</v>
      </c>
      <c r="E36" t="s">
        <v>165</v>
      </c>
      <c r="F36" t="s">
        <v>170</v>
      </c>
      <c r="G36">
        <v>250</v>
      </c>
      <c r="H36" t="s">
        <v>104</v>
      </c>
      <c r="I36" s="2">
        <v>3</v>
      </c>
      <c r="J36" s="19">
        <v>0.56559810101924179</v>
      </c>
      <c r="K36" s="16">
        <f>Table3[[#This Row],[Price of One Product]]*Table3[[#This Row],[No of Products in one Sale]]</f>
        <v>750</v>
      </c>
      <c r="L36" s="18">
        <f>Table3[[#This Row],[Bills ]]*Table3[[#This Row],[Discount]]</f>
        <v>424.19857576443133</v>
      </c>
      <c r="M36">
        <f>Table3[[#This Row],[Bills ]]-Table3[[#This Row],[Discount Amount]]</f>
        <v>325.80142423556867</v>
      </c>
    </row>
    <row r="37" spans="1:13" x14ac:dyDescent="0.3">
      <c r="A37" t="s">
        <v>142</v>
      </c>
      <c r="B37" t="s">
        <v>157</v>
      </c>
      <c r="C37" s="1">
        <v>44732</v>
      </c>
      <c r="D37" s="1" t="str">
        <f>TEXT(Table3[[#This Row],[Sale Date]],"dddd")</f>
        <v>Monday</v>
      </c>
      <c r="E37" t="s">
        <v>166</v>
      </c>
      <c r="F37" t="s">
        <v>170</v>
      </c>
      <c r="G37">
        <v>130</v>
      </c>
      <c r="H37" t="s">
        <v>105</v>
      </c>
      <c r="I37" s="2">
        <v>3</v>
      </c>
      <c r="J37" s="19">
        <v>0.14180367825735268</v>
      </c>
      <c r="K37" s="16">
        <f>Table3[[#This Row],[Price of One Product]]*Table3[[#This Row],[No of Products in one Sale]]</f>
        <v>390</v>
      </c>
      <c r="L37" s="18">
        <f>Table3[[#This Row],[Bills ]]*Table3[[#This Row],[Discount]]</f>
        <v>55.303434520367546</v>
      </c>
      <c r="M37">
        <f>Table3[[#This Row],[Bills ]]-Table3[[#This Row],[Discount Amount]]</f>
        <v>334.69656547963245</v>
      </c>
    </row>
    <row r="38" spans="1:13" x14ac:dyDescent="0.3">
      <c r="A38" t="s">
        <v>143</v>
      </c>
      <c r="B38" t="s">
        <v>158</v>
      </c>
      <c r="C38" s="1">
        <v>44732</v>
      </c>
      <c r="D38" s="1" t="str">
        <f>TEXT(Table3[[#This Row],[Sale Date]],"dddd")</f>
        <v>Monday</v>
      </c>
      <c r="E38" t="s">
        <v>167</v>
      </c>
      <c r="F38" t="s">
        <v>171</v>
      </c>
      <c r="G38">
        <v>60</v>
      </c>
      <c r="H38" t="s">
        <v>103</v>
      </c>
      <c r="I38" s="2">
        <v>11</v>
      </c>
      <c r="J38" s="19">
        <v>0.19727585407121537</v>
      </c>
      <c r="K38" s="16">
        <f>Table3[[#This Row],[Price of One Product]]*Table3[[#This Row],[No of Products in one Sale]]</f>
        <v>660</v>
      </c>
      <c r="L38" s="18">
        <f>Table3[[#This Row],[Bills ]]*Table3[[#This Row],[Discount]]</f>
        <v>130.20206368700215</v>
      </c>
      <c r="M38">
        <f>Table3[[#This Row],[Bills ]]-Table3[[#This Row],[Discount Amount]]</f>
        <v>529.79793631299788</v>
      </c>
    </row>
    <row r="39" spans="1:13" x14ac:dyDescent="0.3">
      <c r="A39" t="s">
        <v>144</v>
      </c>
      <c r="B39" t="s">
        <v>159</v>
      </c>
      <c r="C39" s="1">
        <v>44731</v>
      </c>
      <c r="D39" s="1" t="str">
        <f>TEXT(Table3[[#This Row],[Sale Date]],"dddd")</f>
        <v>Sunday</v>
      </c>
      <c r="E39" t="s">
        <v>168</v>
      </c>
      <c r="F39" t="s">
        <v>170</v>
      </c>
      <c r="G39">
        <v>95</v>
      </c>
      <c r="H39" t="s">
        <v>104</v>
      </c>
      <c r="I39" s="2">
        <v>8</v>
      </c>
      <c r="J39" s="19">
        <v>0.16026707373910823</v>
      </c>
      <c r="K39" s="16">
        <f>Table3[[#This Row],[Price of One Product]]*Table3[[#This Row],[No of Products in one Sale]]</f>
        <v>760</v>
      </c>
      <c r="L39" s="18">
        <f>Table3[[#This Row],[Bills ]]*Table3[[#This Row],[Discount]]</f>
        <v>121.80297604172226</v>
      </c>
      <c r="M39">
        <f>Table3[[#This Row],[Bills ]]-Table3[[#This Row],[Discount Amount]]</f>
        <v>638.19702395827778</v>
      </c>
    </row>
    <row r="40" spans="1:13" x14ac:dyDescent="0.3">
      <c r="A40" t="s">
        <v>145</v>
      </c>
      <c r="B40" t="s">
        <v>154</v>
      </c>
      <c r="C40" s="1">
        <v>44735</v>
      </c>
      <c r="D40" s="1" t="str">
        <f>TEXT(Table3[[#This Row],[Sale Date]],"dddd")</f>
        <v>Thursday</v>
      </c>
      <c r="E40" t="s">
        <v>163</v>
      </c>
      <c r="F40" t="s">
        <v>170</v>
      </c>
      <c r="G40">
        <v>72</v>
      </c>
      <c r="H40" t="s">
        <v>105</v>
      </c>
      <c r="I40" s="2">
        <v>5</v>
      </c>
      <c r="J40" s="19">
        <v>3.6754234817017679E-2</v>
      </c>
      <c r="K40" s="16">
        <f>Table3[[#This Row],[Price of One Product]]*Table3[[#This Row],[No of Products in one Sale]]</f>
        <v>360</v>
      </c>
      <c r="L40" s="18">
        <f>Table3[[#This Row],[Bills ]]*Table3[[#This Row],[Discount]]</f>
        <v>13.231524534126365</v>
      </c>
      <c r="M40">
        <f>Table3[[#This Row],[Bills ]]-Table3[[#This Row],[Discount Amount]]</f>
        <v>346.76847546587362</v>
      </c>
    </row>
    <row r="41" spans="1:13" x14ac:dyDescent="0.3">
      <c r="A41" t="s">
        <v>146</v>
      </c>
      <c r="B41" t="s">
        <v>155</v>
      </c>
      <c r="C41" s="1">
        <v>44728</v>
      </c>
      <c r="D41" s="1" t="str">
        <f>TEXT(Table3[[#This Row],[Sale Date]],"dddd")</f>
        <v>Thursday</v>
      </c>
      <c r="E41" t="s">
        <v>164</v>
      </c>
      <c r="F41" t="s">
        <v>170</v>
      </c>
      <c r="G41">
        <v>65</v>
      </c>
      <c r="H41" t="s">
        <v>103</v>
      </c>
      <c r="I41" s="2">
        <v>6</v>
      </c>
      <c r="J41" s="19">
        <v>0.12047427034169578</v>
      </c>
      <c r="K41" s="16">
        <f>Table3[[#This Row],[Price of One Product]]*Table3[[#This Row],[No of Products in one Sale]]</f>
        <v>390</v>
      </c>
      <c r="L41" s="18">
        <f>Table3[[#This Row],[Bills ]]*Table3[[#This Row],[Discount]]</f>
        <v>46.984965433261351</v>
      </c>
      <c r="M41">
        <f>Table3[[#This Row],[Bills ]]-Table3[[#This Row],[Discount Amount]]</f>
        <v>343.01503456673868</v>
      </c>
    </row>
    <row r="42" spans="1:13" x14ac:dyDescent="0.3">
      <c r="A42" t="s">
        <v>147</v>
      </c>
      <c r="B42" t="s">
        <v>156</v>
      </c>
      <c r="C42" s="1">
        <v>44727</v>
      </c>
      <c r="D42" s="1" t="str">
        <f>TEXT(Table3[[#This Row],[Sale Date]],"dddd")</f>
        <v>Wednesday</v>
      </c>
      <c r="E42" t="s">
        <v>165</v>
      </c>
      <c r="F42" t="s">
        <v>171</v>
      </c>
      <c r="G42">
        <v>250</v>
      </c>
      <c r="H42" t="s">
        <v>104</v>
      </c>
      <c r="I42" s="2">
        <v>1</v>
      </c>
      <c r="J42" s="19">
        <v>0.38636401364592987</v>
      </c>
      <c r="K42" s="16">
        <f>Table3[[#This Row],[Price of One Product]]*Table3[[#This Row],[No of Products in one Sale]]</f>
        <v>250</v>
      </c>
      <c r="L42" s="18">
        <f>Table3[[#This Row],[Bills ]]*Table3[[#This Row],[Discount]]</f>
        <v>96.591003411482461</v>
      </c>
      <c r="M42">
        <f>Table3[[#This Row],[Bills ]]-Table3[[#This Row],[Discount Amount]]</f>
        <v>153.40899658851754</v>
      </c>
    </row>
    <row r="43" spans="1:13" x14ac:dyDescent="0.3">
      <c r="A43" t="s">
        <v>148</v>
      </c>
      <c r="B43" t="s">
        <v>157</v>
      </c>
      <c r="C43" s="1">
        <v>44731</v>
      </c>
      <c r="D43" s="1" t="str">
        <f>TEXT(Table3[[#This Row],[Sale Date]],"dddd")</f>
        <v>Sunday</v>
      </c>
      <c r="E43" t="s">
        <v>166</v>
      </c>
      <c r="F43" t="s">
        <v>171</v>
      </c>
      <c r="G43">
        <v>130</v>
      </c>
      <c r="H43" t="s">
        <v>105</v>
      </c>
      <c r="I43" s="2">
        <v>7</v>
      </c>
      <c r="J43" s="19">
        <v>0.25111930985495906</v>
      </c>
      <c r="K43" s="16">
        <f>Table3[[#This Row],[Price of One Product]]*Table3[[#This Row],[No of Products in one Sale]]</f>
        <v>910</v>
      </c>
      <c r="L43" s="18">
        <f>Table3[[#This Row],[Bills ]]*Table3[[#This Row],[Discount]]</f>
        <v>228.51857196801274</v>
      </c>
      <c r="M43">
        <f>Table3[[#This Row],[Bills ]]-Table3[[#This Row],[Discount Amount]]</f>
        <v>681.48142803198721</v>
      </c>
    </row>
    <row r="44" spans="1:13" x14ac:dyDescent="0.3">
      <c r="A44" t="s">
        <v>149</v>
      </c>
      <c r="B44" t="s">
        <v>154</v>
      </c>
      <c r="C44" s="1">
        <v>44732</v>
      </c>
      <c r="D44" s="1" t="str">
        <f>TEXT(Table3[[#This Row],[Sale Date]],"dddd")</f>
        <v>Monday</v>
      </c>
      <c r="E44" t="s">
        <v>163</v>
      </c>
      <c r="F44" t="s">
        <v>171</v>
      </c>
      <c r="G44">
        <v>72</v>
      </c>
      <c r="H44" t="s">
        <v>103</v>
      </c>
      <c r="I44" s="2">
        <v>7</v>
      </c>
      <c r="J44" s="19">
        <v>0.18099169049889144</v>
      </c>
      <c r="K44" s="16">
        <f>Table3[[#This Row],[Price of One Product]]*Table3[[#This Row],[No of Products in one Sale]]</f>
        <v>504</v>
      </c>
      <c r="L44" s="18">
        <f>Table3[[#This Row],[Bills ]]*Table3[[#This Row],[Discount]]</f>
        <v>91.219812011441292</v>
      </c>
      <c r="M44">
        <f>Table3[[#This Row],[Bills ]]-Table3[[#This Row],[Discount Amount]]</f>
        <v>412.78018798855874</v>
      </c>
    </row>
    <row r="45" spans="1:13" x14ac:dyDescent="0.3">
      <c r="A45" t="s">
        <v>150</v>
      </c>
      <c r="B45" t="s">
        <v>155</v>
      </c>
      <c r="C45" s="1">
        <v>44738</v>
      </c>
      <c r="D45" s="1" t="str">
        <f>TEXT(Table3[[#This Row],[Sale Date]],"dddd")</f>
        <v>Sunday</v>
      </c>
      <c r="E45" t="s">
        <v>164</v>
      </c>
      <c r="F45" t="s">
        <v>171</v>
      </c>
      <c r="G45">
        <v>65</v>
      </c>
      <c r="H45" t="s">
        <v>104</v>
      </c>
      <c r="I45" s="2">
        <v>3</v>
      </c>
      <c r="J45" s="19">
        <v>0.17363786365000505</v>
      </c>
      <c r="K45" s="16">
        <f>Table3[[#This Row],[Price of One Product]]*Table3[[#This Row],[No of Products in one Sale]]</f>
        <v>195</v>
      </c>
      <c r="L45" s="18">
        <f>Table3[[#This Row],[Bills ]]*Table3[[#This Row],[Discount]]</f>
        <v>33.859383411750983</v>
      </c>
      <c r="M45">
        <f>Table3[[#This Row],[Bills ]]-Table3[[#This Row],[Discount Amount]]</f>
        <v>161.14061658824903</v>
      </c>
    </row>
    <row r="46" spans="1:13" x14ac:dyDescent="0.3">
      <c r="A46" t="s">
        <v>151</v>
      </c>
      <c r="B46" t="s">
        <v>156</v>
      </c>
      <c r="C46" s="1">
        <v>44730</v>
      </c>
      <c r="D46" s="1" t="str">
        <f>TEXT(Table3[[#This Row],[Sale Date]],"dddd")</f>
        <v>Saturday</v>
      </c>
      <c r="E46" t="s">
        <v>165</v>
      </c>
      <c r="F46" t="s">
        <v>171</v>
      </c>
      <c r="G46">
        <v>250</v>
      </c>
      <c r="H46" t="s">
        <v>105</v>
      </c>
      <c r="I46" s="2">
        <v>1</v>
      </c>
      <c r="J46" s="19">
        <v>0.75489814137474298</v>
      </c>
      <c r="K46" s="16">
        <f>Table3[[#This Row],[Price of One Product]]*Table3[[#This Row],[No of Products in one Sale]]</f>
        <v>250</v>
      </c>
      <c r="L46" s="18">
        <f>Table3[[#This Row],[Bills ]]*Table3[[#This Row],[Discount]]</f>
        <v>188.72453534368574</v>
      </c>
      <c r="M46">
        <f>Table3[[#This Row],[Bills ]]-Table3[[#This Row],[Discount Amount]]</f>
        <v>61.275464656314256</v>
      </c>
    </row>
    <row r="47" spans="1:13" x14ac:dyDescent="0.3">
      <c r="A47" t="s">
        <v>152</v>
      </c>
      <c r="B47" t="s">
        <v>157</v>
      </c>
      <c r="C47" s="1">
        <v>44736</v>
      </c>
      <c r="D47" s="1" t="str">
        <f>TEXT(Table3[[#This Row],[Sale Date]],"dddd")</f>
        <v>Friday</v>
      </c>
      <c r="E47" t="s">
        <v>166</v>
      </c>
      <c r="F47" t="s">
        <v>171</v>
      </c>
      <c r="G47">
        <v>130</v>
      </c>
      <c r="H47" t="s">
        <v>103</v>
      </c>
      <c r="I47" s="2">
        <v>6</v>
      </c>
      <c r="J47" s="19">
        <v>0.41826226246410803</v>
      </c>
      <c r="K47" s="16">
        <f>Table3[[#This Row],[Price of One Product]]*Table3[[#This Row],[No of Products in one Sale]]</f>
        <v>780</v>
      </c>
      <c r="L47" s="18">
        <f>Table3[[#This Row],[Bills ]]*Table3[[#This Row],[Discount]]</f>
        <v>326.24456472200427</v>
      </c>
      <c r="M47">
        <f>Table3[[#This Row],[Bills ]]-Table3[[#This Row],[Discount Amount]]</f>
        <v>453.75543527799573</v>
      </c>
    </row>
    <row r="48" spans="1:13" x14ac:dyDescent="0.3">
      <c r="A48" t="s">
        <v>175</v>
      </c>
      <c r="B48" t="s">
        <v>154</v>
      </c>
      <c r="C48" s="1">
        <v>44733</v>
      </c>
      <c r="D48" s="1" t="str">
        <f>TEXT(Table3[[#This Row],[Sale Date]],"dddd")</f>
        <v>Tuesday</v>
      </c>
      <c r="E48" t="s">
        <v>163</v>
      </c>
      <c r="F48" t="s">
        <v>170</v>
      </c>
      <c r="G48">
        <v>72</v>
      </c>
      <c r="H48" t="s">
        <v>103</v>
      </c>
      <c r="I48" s="2">
        <v>4</v>
      </c>
      <c r="J48" s="19">
        <v>1.372080123313592E-2</v>
      </c>
      <c r="K48" s="16">
        <f>Table3[[#This Row],[Price of One Product]]*Table3[[#This Row],[No of Products in one Sale]]</f>
        <v>288</v>
      </c>
      <c r="L48" s="18">
        <f>Table3[[#This Row],[Bills ]]*Table3[[#This Row],[Discount]]</f>
        <v>3.9515907551431448</v>
      </c>
      <c r="M48">
        <f>Table3[[#This Row],[Bills ]]-Table3[[#This Row],[Discount Amount]]</f>
        <v>284.04840924485683</v>
      </c>
    </row>
    <row r="49" spans="1:13" x14ac:dyDescent="0.3">
      <c r="A49" t="s">
        <v>176</v>
      </c>
      <c r="B49" t="s">
        <v>155</v>
      </c>
      <c r="C49" s="1">
        <v>44746</v>
      </c>
      <c r="D49" s="1" t="str">
        <f>TEXT(Table3[[#This Row],[Sale Date]],"dddd")</f>
        <v>Monday</v>
      </c>
      <c r="E49" t="s">
        <v>164</v>
      </c>
      <c r="F49" t="s">
        <v>171</v>
      </c>
      <c r="G49">
        <v>65</v>
      </c>
      <c r="H49" t="s">
        <v>104</v>
      </c>
      <c r="I49" s="2">
        <v>6</v>
      </c>
      <c r="J49" s="19">
        <v>2.2083854314921911E-2</v>
      </c>
      <c r="K49" s="16">
        <f>Table3[[#This Row],[Price of One Product]]*Table3[[#This Row],[No of Products in one Sale]]</f>
        <v>390</v>
      </c>
      <c r="L49" s="18">
        <f>Table3[[#This Row],[Bills ]]*Table3[[#This Row],[Discount]]</f>
        <v>8.6127031828195459</v>
      </c>
      <c r="M49">
        <f>Table3[[#This Row],[Bills ]]-Table3[[#This Row],[Discount Amount]]</f>
        <v>381.38729681718047</v>
      </c>
    </row>
    <row r="50" spans="1:13" x14ac:dyDescent="0.3">
      <c r="A50" t="s">
        <v>177</v>
      </c>
      <c r="B50" t="s">
        <v>156</v>
      </c>
      <c r="C50" s="1">
        <v>44755</v>
      </c>
      <c r="D50" s="1" t="str">
        <f>TEXT(Table3[[#This Row],[Sale Date]],"dddd")</f>
        <v>Wednesday</v>
      </c>
      <c r="E50" t="s">
        <v>165</v>
      </c>
      <c r="F50" t="s">
        <v>170</v>
      </c>
      <c r="G50">
        <v>250</v>
      </c>
      <c r="H50" t="s">
        <v>105</v>
      </c>
      <c r="I50" s="2">
        <v>3</v>
      </c>
      <c r="J50" s="19">
        <v>0.92842323956324613</v>
      </c>
      <c r="K50" s="16">
        <f>Table3[[#This Row],[Price of One Product]]*Table3[[#This Row],[No of Products in one Sale]]</f>
        <v>750</v>
      </c>
      <c r="L50" s="18">
        <f>Table3[[#This Row],[Bills ]]*Table3[[#This Row],[Discount]]</f>
        <v>696.31742967243463</v>
      </c>
      <c r="M50">
        <f>Table3[[#This Row],[Bills ]]-Table3[[#This Row],[Discount Amount]]</f>
        <v>53.682570327565372</v>
      </c>
    </row>
    <row r="51" spans="1:13" x14ac:dyDescent="0.3">
      <c r="A51" t="s">
        <v>178</v>
      </c>
      <c r="B51" t="s">
        <v>157</v>
      </c>
      <c r="C51" s="1">
        <v>44755</v>
      </c>
      <c r="D51" s="1" t="str">
        <f>TEXT(Table3[[#This Row],[Sale Date]],"dddd")</f>
        <v>Wednesday</v>
      </c>
      <c r="E51" t="s">
        <v>166</v>
      </c>
      <c r="F51" t="s">
        <v>171</v>
      </c>
      <c r="G51">
        <v>130</v>
      </c>
      <c r="H51" t="s">
        <v>103</v>
      </c>
      <c r="I51" s="2">
        <v>2</v>
      </c>
      <c r="J51" s="19">
        <v>0.20990358910221096</v>
      </c>
      <c r="K51" s="16">
        <f>Table3[[#This Row],[Price of One Product]]*Table3[[#This Row],[No of Products in one Sale]]</f>
        <v>260</v>
      </c>
      <c r="L51" s="18">
        <f>Table3[[#This Row],[Bills ]]*Table3[[#This Row],[Discount]]</f>
        <v>54.574933166574851</v>
      </c>
      <c r="M51">
        <f>Table3[[#This Row],[Bills ]]-Table3[[#This Row],[Discount Amount]]</f>
        <v>205.42506683342515</v>
      </c>
    </row>
    <row r="52" spans="1:13" x14ac:dyDescent="0.3">
      <c r="A52" t="s">
        <v>179</v>
      </c>
      <c r="B52" t="s">
        <v>154</v>
      </c>
      <c r="C52" s="1">
        <v>44727</v>
      </c>
      <c r="D52" s="1" t="str">
        <f>TEXT(Table3[[#This Row],[Sale Date]],"dddd")</f>
        <v>Wednesday</v>
      </c>
      <c r="E52" t="s">
        <v>163</v>
      </c>
      <c r="F52" t="s">
        <v>170</v>
      </c>
      <c r="G52">
        <v>72</v>
      </c>
      <c r="H52" t="s">
        <v>104</v>
      </c>
      <c r="I52" s="2">
        <v>5</v>
      </c>
      <c r="J52" s="19">
        <v>0.184343159134289</v>
      </c>
      <c r="K52" s="16">
        <f>Table3[[#This Row],[Price of One Product]]*Table3[[#This Row],[No of Products in one Sale]]</f>
        <v>360</v>
      </c>
      <c r="L52" s="18">
        <f>Table3[[#This Row],[Bills ]]*Table3[[#This Row],[Discount]]</f>
        <v>66.363537288344048</v>
      </c>
      <c r="M52">
        <f>Table3[[#This Row],[Bills ]]-Table3[[#This Row],[Discount Amount]]</f>
        <v>293.63646271165595</v>
      </c>
    </row>
    <row r="53" spans="1:13" x14ac:dyDescent="0.3">
      <c r="A53" t="s">
        <v>180</v>
      </c>
      <c r="B53" t="s">
        <v>155</v>
      </c>
      <c r="C53" s="1">
        <v>44746</v>
      </c>
      <c r="D53" s="1" t="str">
        <f>TEXT(Table3[[#This Row],[Sale Date]],"dddd")</f>
        <v>Monday</v>
      </c>
      <c r="E53" t="s">
        <v>164</v>
      </c>
      <c r="F53" t="s">
        <v>171</v>
      </c>
      <c r="G53">
        <v>65</v>
      </c>
      <c r="H53" t="s">
        <v>105</v>
      </c>
      <c r="I53" s="2">
        <v>8</v>
      </c>
      <c r="J53" s="19">
        <v>0.11144429073382323</v>
      </c>
      <c r="K53" s="16">
        <f>Table3[[#This Row],[Price of One Product]]*Table3[[#This Row],[No of Products in one Sale]]</f>
        <v>520</v>
      </c>
      <c r="L53" s="18">
        <f>Table3[[#This Row],[Bills ]]*Table3[[#This Row],[Discount]]</f>
        <v>57.951031181588078</v>
      </c>
      <c r="M53">
        <f>Table3[[#This Row],[Bills ]]-Table3[[#This Row],[Discount Amount]]</f>
        <v>462.04896881841194</v>
      </c>
    </row>
    <row r="54" spans="1:13" x14ac:dyDescent="0.3">
      <c r="A54" t="s">
        <v>181</v>
      </c>
      <c r="B54" t="s">
        <v>156</v>
      </c>
      <c r="C54" s="1">
        <v>44740</v>
      </c>
      <c r="D54" s="1" t="str">
        <f>TEXT(Table3[[#This Row],[Sale Date]],"dddd")</f>
        <v>Tuesday</v>
      </c>
      <c r="E54" t="s">
        <v>165</v>
      </c>
      <c r="F54" t="s">
        <v>170</v>
      </c>
      <c r="G54">
        <v>250</v>
      </c>
      <c r="H54" t="s">
        <v>103</v>
      </c>
      <c r="I54" s="2">
        <v>3</v>
      </c>
      <c r="J54" s="19">
        <v>0.56286929186816415</v>
      </c>
      <c r="K54" s="16">
        <f>Table3[[#This Row],[Price of One Product]]*Table3[[#This Row],[No of Products in one Sale]]</f>
        <v>750</v>
      </c>
      <c r="L54" s="18">
        <f>Table3[[#This Row],[Bills ]]*Table3[[#This Row],[Discount]]</f>
        <v>422.1519689011231</v>
      </c>
      <c r="M54">
        <f>Table3[[#This Row],[Bills ]]-Table3[[#This Row],[Discount Amount]]</f>
        <v>327.8480310988769</v>
      </c>
    </row>
    <row r="55" spans="1:13" x14ac:dyDescent="0.3">
      <c r="A55" t="s">
        <v>182</v>
      </c>
      <c r="B55" t="s">
        <v>157</v>
      </c>
      <c r="C55" s="1">
        <v>44743</v>
      </c>
      <c r="D55" s="1" t="str">
        <f>TEXT(Table3[[#This Row],[Sale Date]],"dddd")</f>
        <v>Friday</v>
      </c>
      <c r="E55" t="s">
        <v>166</v>
      </c>
      <c r="F55" t="s">
        <v>171</v>
      </c>
      <c r="G55">
        <v>130</v>
      </c>
      <c r="H55" t="s">
        <v>104</v>
      </c>
      <c r="I55" s="2">
        <v>3</v>
      </c>
      <c r="J55" s="19">
        <v>3.138956050307417E-2</v>
      </c>
      <c r="K55" s="16">
        <f>Table3[[#This Row],[Price of One Product]]*Table3[[#This Row],[No of Products in one Sale]]</f>
        <v>390</v>
      </c>
      <c r="L55" s="18">
        <f>Table3[[#This Row],[Bills ]]*Table3[[#This Row],[Discount]]</f>
        <v>12.241928596198926</v>
      </c>
      <c r="M55">
        <f>Table3[[#This Row],[Bills ]]-Table3[[#This Row],[Discount Amount]]</f>
        <v>377.75807140380107</v>
      </c>
    </row>
    <row r="56" spans="1:13" x14ac:dyDescent="0.3">
      <c r="A56" t="s">
        <v>183</v>
      </c>
      <c r="B56" t="s">
        <v>158</v>
      </c>
      <c r="C56" s="1">
        <v>44737</v>
      </c>
      <c r="D56" s="1" t="str">
        <f>TEXT(Table3[[#This Row],[Sale Date]],"dddd")</f>
        <v>Saturday</v>
      </c>
      <c r="E56" t="s">
        <v>167</v>
      </c>
      <c r="F56" t="s">
        <v>170</v>
      </c>
      <c r="G56">
        <v>60</v>
      </c>
      <c r="H56" t="s">
        <v>105</v>
      </c>
      <c r="I56" s="2">
        <v>13</v>
      </c>
      <c r="J56" s="19">
        <v>0.23798278495106248</v>
      </c>
      <c r="K56" s="16">
        <f>Table3[[#This Row],[Price of One Product]]*Table3[[#This Row],[No of Products in one Sale]]</f>
        <v>780</v>
      </c>
      <c r="L56" s="18">
        <f>Table3[[#This Row],[Bills ]]*Table3[[#This Row],[Discount]]</f>
        <v>185.62657226182873</v>
      </c>
      <c r="M56">
        <f>Table3[[#This Row],[Bills ]]-Table3[[#This Row],[Discount Amount]]</f>
        <v>594.37342773817124</v>
      </c>
    </row>
    <row r="57" spans="1:13" x14ac:dyDescent="0.3">
      <c r="A57" t="s">
        <v>184</v>
      </c>
      <c r="B57" t="s">
        <v>154</v>
      </c>
      <c r="C57" s="1">
        <v>44757</v>
      </c>
      <c r="D57" s="1" t="str">
        <f>TEXT(Table3[[#This Row],[Sale Date]],"dddd")</f>
        <v>Friday</v>
      </c>
      <c r="E57" t="s">
        <v>163</v>
      </c>
      <c r="F57" t="s">
        <v>171</v>
      </c>
      <c r="G57">
        <v>72</v>
      </c>
      <c r="H57" t="s">
        <v>103</v>
      </c>
      <c r="I57" s="2">
        <v>5</v>
      </c>
      <c r="J57" s="19">
        <v>0.19712344024473996</v>
      </c>
      <c r="K57" s="16">
        <f>Table3[[#This Row],[Price of One Product]]*Table3[[#This Row],[No of Products in one Sale]]</f>
        <v>360</v>
      </c>
      <c r="L57" s="18">
        <f>Table3[[#This Row],[Bills ]]*Table3[[#This Row],[Discount]]</f>
        <v>70.964438488106381</v>
      </c>
      <c r="M57">
        <f>Table3[[#This Row],[Bills ]]-Table3[[#This Row],[Discount Amount]]</f>
        <v>289.0355615118936</v>
      </c>
    </row>
    <row r="58" spans="1:13" x14ac:dyDescent="0.3">
      <c r="A58" t="s">
        <v>185</v>
      </c>
      <c r="B58" t="s">
        <v>155</v>
      </c>
      <c r="C58" s="1">
        <v>44745</v>
      </c>
      <c r="D58" s="1" t="str">
        <f>TEXT(Table3[[#This Row],[Sale Date]],"dddd")</f>
        <v>Sunday</v>
      </c>
      <c r="E58" t="s">
        <v>164</v>
      </c>
      <c r="F58" t="s">
        <v>170</v>
      </c>
      <c r="G58">
        <v>65</v>
      </c>
      <c r="H58" t="s">
        <v>104</v>
      </c>
      <c r="I58" s="2">
        <v>7</v>
      </c>
      <c r="J58" s="19">
        <v>6.8295799738434873E-2</v>
      </c>
      <c r="K58" s="16">
        <f>Table3[[#This Row],[Price of One Product]]*Table3[[#This Row],[No of Products in one Sale]]</f>
        <v>455</v>
      </c>
      <c r="L58" s="18">
        <f>Table3[[#This Row],[Bills ]]*Table3[[#This Row],[Discount]]</f>
        <v>31.074588880987868</v>
      </c>
      <c r="M58">
        <f>Table3[[#This Row],[Bills ]]-Table3[[#This Row],[Discount Amount]]</f>
        <v>423.92541111901215</v>
      </c>
    </row>
    <row r="59" spans="1:13" x14ac:dyDescent="0.3">
      <c r="A59" t="s">
        <v>186</v>
      </c>
      <c r="B59" t="s">
        <v>156</v>
      </c>
      <c r="C59" s="1">
        <v>44760</v>
      </c>
      <c r="D59" s="1" t="str">
        <f>TEXT(Table3[[#This Row],[Sale Date]],"dddd")</f>
        <v>Monday</v>
      </c>
      <c r="E59" t="s">
        <v>165</v>
      </c>
      <c r="F59" t="s">
        <v>171</v>
      </c>
      <c r="G59">
        <v>250</v>
      </c>
      <c r="H59" t="s">
        <v>105</v>
      </c>
      <c r="I59" s="2">
        <v>3</v>
      </c>
      <c r="J59" s="19">
        <v>1.6828522965904168E-2</v>
      </c>
      <c r="K59" s="16">
        <f>Table3[[#This Row],[Price of One Product]]*Table3[[#This Row],[No of Products in one Sale]]</f>
        <v>750</v>
      </c>
      <c r="L59" s="18">
        <f>Table3[[#This Row],[Bills ]]*Table3[[#This Row],[Discount]]</f>
        <v>12.621392224428126</v>
      </c>
      <c r="M59">
        <f>Table3[[#This Row],[Bills ]]-Table3[[#This Row],[Discount Amount]]</f>
        <v>737.37860777557182</v>
      </c>
    </row>
    <row r="60" spans="1:13" x14ac:dyDescent="0.3">
      <c r="A60" t="s">
        <v>187</v>
      </c>
      <c r="B60" t="s">
        <v>157</v>
      </c>
      <c r="C60" s="1">
        <v>44750</v>
      </c>
      <c r="D60" s="1" t="str">
        <f>TEXT(Table3[[#This Row],[Sale Date]],"dddd")</f>
        <v>Friday</v>
      </c>
      <c r="E60" t="s">
        <v>166</v>
      </c>
      <c r="F60" t="s">
        <v>170</v>
      </c>
      <c r="G60">
        <v>130</v>
      </c>
      <c r="H60" t="s">
        <v>103</v>
      </c>
      <c r="I60" s="2">
        <v>6</v>
      </c>
      <c r="J60" s="19">
        <v>0.26661284065553453</v>
      </c>
      <c r="K60" s="16">
        <f>Table3[[#This Row],[Price of One Product]]*Table3[[#This Row],[No of Products in one Sale]]</f>
        <v>780</v>
      </c>
      <c r="L60" s="18">
        <f>Table3[[#This Row],[Bills ]]*Table3[[#This Row],[Discount]]</f>
        <v>207.95801571131693</v>
      </c>
      <c r="M60">
        <f>Table3[[#This Row],[Bills ]]-Table3[[#This Row],[Discount Amount]]</f>
        <v>572.04198428868312</v>
      </c>
    </row>
    <row r="61" spans="1:13" x14ac:dyDescent="0.3">
      <c r="A61" t="s">
        <v>188</v>
      </c>
      <c r="B61" t="s">
        <v>154</v>
      </c>
      <c r="C61" s="1">
        <v>44742</v>
      </c>
      <c r="D61" s="1" t="str">
        <f>TEXT(Table3[[#This Row],[Sale Date]],"dddd")</f>
        <v>Thursday</v>
      </c>
      <c r="E61" t="s">
        <v>163</v>
      </c>
      <c r="F61" t="s">
        <v>171</v>
      </c>
      <c r="G61">
        <v>72</v>
      </c>
      <c r="H61" t="s">
        <v>104</v>
      </c>
      <c r="I61" s="2">
        <v>11</v>
      </c>
      <c r="J61" s="19">
        <v>0.21251347110701568</v>
      </c>
      <c r="K61" s="16">
        <f>Table3[[#This Row],[Price of One Product]]*Table3[[#This Row],[No of Products in one Sale]]</f>
        <v>792</v>
      </c>
      <c r="L61" s="18">
        <f>Table3[[#This Row],[Bills ]]*Table3[[#This Row],[Discount]]</f>
        <v>168.31066911675643</v>
      </c>
      <c r="M61">
        <f>Table3[[#This Row],[Bills ]]-Table3[[#This Row],[Discount Amount]]</f>
        <v>623.68933088324354</v>
      </c>
    </row>
    <row r="62" spans="1:13" x14ac:dyDescent="0.3">
      <c r="A62" t="s">
        <v>189</v>
      </c>
      <c r="B62" t="s">
        <v>155</v>
      </c>
      <c r="C62" s="1">
        <v>44754</v>
      </c>
      <c r="D62" s="1" t="str">
        <f>TEXT(Table3[[#This Row],[Sale Date]],"dddd")</f>
        <v>Tuesday</v>
      </c>
      <c r="E62" t="s">
        <v>164</v>
      </c>
      <c r="F62" t="s">
        <v>170</v>
      </c>
      <c r="G62">
        <v>65</v>
      </c>
      <c r="H62" t="s">
        <v>105</v>
      </c>
      <c r="I62" s="2">
        <v>12</v>
      </c>
      <c r="J62" s="19">
        <v>0.10994257661413849</v>
      </c>
      <c r="K62" s="16">
        <f>Table3[[#This Row],[Price of One Product]]*Table3[[#This Row],[No of Products in one Sale]]</f>
        <v>780</v>
      </c>
      <c r="L62" s="18">
        <f>Table3[[#This Row],[Bills ]]*Table3[[#This Row],[Discount]]</f>
        <v>85.75520975902802</v>
      </c>
      <c r="M62">
        <f>Table3[[#This Row],[Bills ]]-Table3[[#This Row],[Discount Amount]]</f>
        <v>694.24479024097195</v>
      </c>
    </row>
    <row r="63" spans="1:13" x14ac:dyDescent="0.3">
      <c r="A63" t="s">
        <v>190</v>
      </c>
      <c r="B63" t="s">
        <v>156</v>
      </c>
      <c r="C63" s="1">
        <v>44746</v>
      </c>
      <c r="D63" s="1" t="str">
        <f>TEXT(Table3[[#This Row],[Sale Date]],"dddd")</f>
        <v>Monday</v>
      </c>
      <c r="E63" t="s">
        <v>165</v>
      </c>
      <c r="F63" t="s">
        <v>171</v>
      </c>
      <c r="G63">
        <v>250</v>
      </c>
      <c r="H63" t="s">
        <v>103</v>
      </c>
      <c r="I63" s="2">
        <v>2</v>
      </c>
      <c r="J63" s="19">
        <v>0.53607498908607099</v>
      </c>
      <c r="K63" s="16">
        <f>Table3[[#This Row],[Price of One Product]]*Table3[[#This Row],[No of Products in one Sale]]</f>
        <v>500</v>
      </c>
      <c r="L63" s="18">
        <f>Table3[[#This Row],[Bills ]]*Table3[[#This Row],[Discount]]</f>
        <v>268.03749454303551</v>
      </c>
      <c r="M63">
        <f>Table3[[#This Row],[Bills ]]-Table3[[#This Row],[Discount Amount]]</f>
        <v>231.96250545696449</v>
      </c>
    </row>
    <row r="64" spans="1:13" x14ac:dyDescent="0.3">
      <c r="A64" t="s">
        <v>191</v>
      </c>
      <c r="B64" t="s">
        <v>157</v>
      </c>
      <c r="C64" s="1">
        <v>44752</v>
      </c>
      <c r="D64" s="1" t="str">
        <f>TEXT(Table3[[#This Row],[Sale Date]],"dddd")</f>
        <v>Sunday</v>
      </c>
      <c r="E64" t="s">
        <v>166</v>
      </c>
      <c r="F64" t="s">
        <v>170</v>
      </c>
      <c r="G64">
        <v>130</v>
      </c>
      <c r="H64" t="s">
        <v>104</v>
      </c>
      <c r="I64" s="2">
        <v>6</v>
      </c>
      <c r="J64" s="19">
        <v>3.7515550327758003E-2</v>
      </c>
      <c r="K64" s="16">
        <f>Table3[[#This Row],[Price of One Product]]*Table3[[#This Row],[No of Products in one Sale]]</f>
        <v>780</v>
      </c>
      <c r="L64" s="18">
        <f>Table3[[#This Row],[Bills ]]*Table3[[#This Row],[Discount]]</f>
        <v>29.262129255651242</v>
      </c>
      <c r="M64">
        <f>Table3[[#This Row],[Bills ]]-Table3[[#This Row],[Discount Amount]]</f>
        <v>750.73787074434881</v>
      </c>
    </row>
    <row r="65" spans="1:13" x14ac:dyDescent="0.3">
      <c r="A65" t="s">
        <v>192</v>
      </c>
      <c r="B65" t="s">
        <v>158</v>
      </c>
      <c r="C65" s="1">
        <v>44725</v>
      </c>
      <c r="D65" s="1" t="str">
        <f>TEXT(Table3[[#This Row],[Sale Date]],"dddd")</f>
        <v>Monday</v>
      </c>
      <c r="E65" t="s">
        <v>167</v>
      </c>
      <c r="F65" t="s">
        <v>170</v>
      </c>
      <c r="G65">
        <v>60</v>
      </c>
      <c r="H65" t="s">
        <v>105</v>
      </c>
      <c r="I65" s="2">
        <v>15</v>
      </c>
      <c r="J65" s="19">
        <v>2.4938289886663061E-2</v>
      </c>
      <c r="K65" s="16">
        <f>Table3[[#This Row],[Price of One Product]]*Table3[[#This Row],[No of Products in one Sale]]</f>
        <v>900</v>
      </c>
      <c r="L65" s="18">
        <f>Table3[[#This Row],[Bills ]]*Table3[[#This Row],[Discount]]</f>
        <v>22.444460897996755</v>
      </c>
      <c r="M65">
        <f>Table3[[#This Row],[Bills ]]-Table3[[#This Row],[Discount Amount]]</f>
        <v>877.55553910200319</v>
      </c>
    </row>
    <row r="66" spans="1:13" x14ac:dyDescent="0.3">
      <c r="A66" t="s">
        <v>193</v>
      </c>
      <c r="B66" t="s">
        <v>159</v>
      </c>
      <c r="C66" s="1">
        <v>44734</v>
      </c>
      <c r="D66" s="1" t="str">
        <f>TEXT(Table3[[#This Row],[Sale Date]],"dddd")</f>
        <v>Wednesday</v>
      </c>
      <c r="E66" t="s">
        <v>168</v>
      </c>
      <c r="F66" t="s">
        <v>171</v>
      </c>
      <c r="G66">
        <v>95</v>
      </c>
      <c r="H66" t="s">
        <v>103</v>
      </c>
      <c r="I66" s="2">
        <v>9</v>
      </c>
      <c r="J66" s="19">
        <v>1.0123391970414241E-2</v>
      </c>
      <c r="K66" s="16">
        <f>Table3[[#This Row],[Price of One Product]]*Table3[[#This Row],[No of Products in one Sale]]</f>
        <v>855</v>
      </c>
      <c r="L66" s="18">
        <f>Table3[[#This Row],[Bills ]]*Table3[[#This Row],[Discount]]</f>
        <v>8.6555001347041767</v>
      </c>
      <c r="M66">
        <f>Table3[[#This Row],[Bills ]]-Table3[[#This Row],[Discount Amount]]</f>
        <v>846.3444998652958</v>
      </c>
    </row>
    <row r="67" spans="1:13" x14ac:dyDescent="0.3">
      <c r="A67" t="s">
        <v>194</v>
      </c>
      <c r="B67" t="s">
        <v>154</v>
      </c>
      <c r="C67" s="1">
        <v>44761</v>
      </c>
      <c r="D67" s="1" t="str">
        <f>TEXT(Table3[[#This Row],[Sale Date]],"dddd")</f>
        <v>Tuesday</v>
      </c>
      <c r="E67" t="s">
        <v>163</v>
      </c>
      <c r="F67" t="s">
        <v>171</v>
      </c>
      <c r="G67">
        <v>72</v>
      </c>
      <c r="H67" t="s">
        <v>104</v>
      </c>
      <c r="I67" s="2">
        <v>12</v>
      </c>
      <c r="J67" s="19">
        <v>0.1308869366379137</v>
      </c>
      <c r="K67" s="16">
        <f>Table3[[#This Row],[Price of One Product]]*Table3[[#This Row],[No of Products in one Sale]]</f>
        <v>864</v>
      </c>
      <c r="L67" s="18">
        <f>Table3[[#This Row],[Bills ]]*Table3[[#This Row],[Discount]]</f>
        <v>113.08631325515744</v>
      </c>
      <c r="M67">
        <f>Table3[[#This Row],[Bills ]]-Table3[[#This Row],[Discount Amount]]</f>
        <v>750.91368674484261</v>
      </c>
    </row>
    <row r="68" spans="1:13" x14ac:dyDescent="0.3">
      <c r="A68" t="s">
        <v>195</v>
      </c>
      <c r="B68" t="s">
        <v>155</v>
      </c>
      <c r="C68" s="1">
        <v>44735</v>
      </c>
      <c r="D68" s="1" t="str">
        <f>TEXT(Table3[[#This Row],[Sale Date]],"dddd")</f>
        <v>Thursday</v>
      </c>
      <c r="E68" t="s">
        <v>164</v>
      </c>
      <c r="F68" t="s">
        <v>171</v>
      </c>
      <c r="G68">
        <v>65</v>
      </c>
      <c r="H68" t="s">
        <v>105</v>
      </c>
      <c r="I68" s="2">
        <v>7</v>
      </c>
      <c r="J68" s="19">
        <v>6.6961969492996459E-2</v>
      </c>
      <c r="K68" s="16">
        <f>Table3[[#This Row],[Price of One Product]]*Table3[[#This Row],[No of Products in one Sale]]</f>
        <v>455</v>
      </c>
      <c r="L68" s="18">
        <f>Table3[[#This Row],[Bills ]]*Table3[[#This Row],[Discount]]</f>
        <v>30.467696119313388</v>
      </c>
      <c r="M68">
        <f>Table3[[#This Row],[Bills ]]-Table3[[#This Row],[Discount Amount]]</f>
        <v>424.53230388068664</v>
      </c>
    </row>
    <row r="69" spans="1:13" x14ac:dyDescent="0.3">
      <c r="A69" t="s">
        <v>196</v>
      </c>
      <c r="B69" t="s">
        <v>156</v>
      </c>
      <c r="C69" s="1">
        <v>44753</v>
      </c>
      <c r="D69" s="1" t="str">
        <f>TEXT(Table3[[#This Row],[Sale Date]],"dddd")</f>
        <v>Monday</v>
      </c>
      <c r="E69" t="s">
        <v>165</v>
      </c>
      <c r="F69" t="s">
        <v>170</v>
      </c>
      <c r="G69">
        <v>250</v>
      </c>
      <c r="H69" t="s">
        <v>103</v>
      </c>
      <c r="I69" s="2">
        <v>3</v>
      </c>
      <c r="J69" s="19">
        <v>0.36350761794645753</v>
      </c>
      <c r="K69" s="16">
        <f>Table3[[#This Row],[Price of One Product]]*Table3[[#This Row],[No of Products in one Sale]]</f>
        <v>750</v>
      </c>
      <c r="L69" s="18">
        <f>Table3[[#This Row],[Bills ]]*Table3[[#This Row],[Discount]]</f>
        <v>272.63071345984315</v>
      </c>
      <c r="M69">
        <f>Table3[[#This Row],[Bills ]]-Table3[[#This Row],[Discount Amount]]</f>
        <v>477.36928654015685</v>
      </c>
    </row>
    <row r="70" spans="1:13" x14ac:dyDescent="0.3">
      <c r="A70" t="s">
        <v>197</v>
      </c>
      <c r="B70" t="s">
        <v>157</v>
      </c>
      <c r="C70" s="1">
        <v>44732</v>
      </c>
      <c r="D70" s="1" t="str">
        <f>TEXT(Table3[[#This Row],[Sale Date]],"dddd")</f>
        <v>Monday</v>
      </c>
      <c r="E70" t="s">
        <v>166</v>
      </c>
      <c r="F70" t="s">
        <v>170</v>
      </c>
      <c r="G70">
        <v>130</v>
      </c>
      <c r="H70" t="s">
        <v>104</v>
      </c>
      <c r="I70" s="2">
        <v>6</v>
      </c>
      <c r="J70" s="19">
        <v>0.30841415491993102</v>
      </c>
      <c r="K70" s="16">
        <f>Table3[[#This Row],[Price of One Product]]*Table3[[#This Row],[No of Products in one Sale]]</f>
        <v>780</v>
      </c>
      <c r="L70" s="18">
        <f>Table3[[#This Row],[Bills ]]*Table3[[#This Row],[Discount]]</f>
        <v>240.5630408375462</v>
      </c>
      <c r="M70">
        <f>Table3[[#This Row],[Bills ]]-Table3[[#This Row],[Discount Amount]]</f>
        <v>539.43695916245383</v>
      </c>
    </row>
    <row r="71" spans="1:13" x14ac:dyDescent="0.3">
      <c r="A71" t="s">
        <v>198</v>
      </c>
      <c r="B71" t="s">
        <v>154</v>
      </c>
      <c r="C71" s="1">
        <v>44748</v>
      </c>
      <c r="D71" s="1" t="str">
        <f>TEXT(Table3[[#This Row],[Sale Date]],"dddd")</f>
        <v>Wednesday</v>
      </c>
      <c r="E71" t="s">
        <v>163</v>
      </c>
      <c r="F71" t="s">
        <v>170</v>
      </c>
      <c r="G71">
        <v>72</v>
      </c>
      <c r="H71" t="s">
        <v>105</v>
      </c>
      <c r="I71" s="2">
        <v>9</v>
      </c>
      <c r="J71" s="19">
        <v>0.21287301321989574</v>
      </c>
      <c r="K71" s="16">
        <f>Table3[[#This Row],[Price of One Product]]*Table3[[#This Row],[No of Products in one Sale]]</f>
        <v>648</v>
      </c>
      <c r="L71" s="18">
        <f>Table3[[#This Row],[Bills ]]*Table3[[#This Row],[Discount]]</f>
        <v>137.94171256649244</v>
      </c>
      <c r="M71">
        <f>Table3[[#This Row],[Bills ]]-Table3[[#This Row],[Discount Amount]]</f>
        <v>510.05828743350753</v>
      </c>
    </row>
    <row r="72" spans="1:13" x14ac:dyDescent="0.3">
      <c r="A72" t="s">
        <v>199</v>
      </c>
      <c r="B72" t="s">
        <v>155</v>
      </c>
      <c r="C72" s="1">
        <v>44731</v>
      </c>
      <c r="D72" s="1" t="str">
        <f>TEXT(Table3[[#This Row],[Sale Date]],"dddd")</f>
        <v>Sunday</v>
      </c>
      <c r="E72" t="s">
        <v>164</v>
      </c>
      <c r="F72" t="s">
        <v>170</v>
      </c>
      <c r="G72">
        <v>65</v>
      </c>
      <c r="H72" t="s">
        <v>103</v>
      </c>
      <c r="I72" s="2">
        <v>4</v>
      </c>
      <c r="J72" s="19">
        <v>0.11047742601795077</v>
      </c>
      <c r="K72" s="16">
        <f>Table3[[#This Row],[Price of One Product]]*Table3[[#This Row],[No of Products in one Sale]]</f>
        <v>260</v>
      </c>
      <c r="L72" s="18">
        <f>Table3[[#This Row],[Bills ]]*Table3[[#This Row],[Discount]]</f>
        <v>28.724130764667201</v>
      </c>
      <c r="M72">
        <f>Table3[[#This Row],[Bills ]]-Table3[[#This Row],[Discount Amount]]</f>
        <v>231.27586923533281</v>
      </c>
    </row>
    <row r="73" spans="1:13" x14ac:dyDescent="0.3">
      <c r="A73" t="s">
        <v>200</v>
      </c>
      <c r="B73" t="s">
        <v>156</v>
      </c>
      <c r="C73" s="1">
        <v>44725</v>
      </c>
      <c r="D73" s="1" t="str">
        <f>TEXT(Table3[[#This Row],[Sale Date]],"dddd")</f>
        <v>Monday</v>
      </c>
      <c r="E73" t="s">
        <v>165</v>
      </c>
      <c r="F73" t="s">
        <v>170</v>
      </c>
      <c r="G73">
        <v>250</v>
      </c>
      <c r="H73" t="s">
        <v>104</v>
      </c>
      <c r="I73" s="2">
        <v>2</v>
      </c>
      <c r="J73" s="19">
        <v>4.8799156151631218E-2</v>
      </c>
      <c r="K73" s="16">
        <f>Table3[[#This Row],[Price of One Product]]*Table3[[#This Row],[No of Products in one Sale]]</f>
        <v>500</v>
      </c>
      <c r="L73" s="18">
        <f>Table3[[#This Row],[Bills ]]*Table3[[#This Row],[Discount]]</f>
        <v>24.399578075815608</v>
      </c>
      <c r="M73">
        <f>Table3[[#This Row],[Bills ]]-Table3[[#This Row],[Discount Amount]]</f>
        <v>475.60042192418439</v>
      </c>
    </row>
    <row r="74" spans="1:13" x14ac:dyDescent="0.3">
      <c r="A74" t="s">
        <v>201</v>
      </c>
      <c r="B74" t="s">
        <v>157</v>
      </c>
      <c r="C74" s="1">
        <v>44753</v>
      </c>
      <c r="D74" s="1" t="str">
        <f>TEXT(Table3[[#This Row],[Sale Date]],"dddd")</f>
        <v>Monday</v>
      </c>
      <c r="E74" t="s">
        <v>166</v>
      </c>
      <c r="F74" t="s">
        <v>170</v>
      </c>
      <c r="G74">
        <v>130</v>
      </c>
      <c r="H74" t="s">
        <v>105</v>
      </c>
      <c r="I74" s="2">
        <v>6</v>
      </c>
      <c r="J74" s="19">
        <v>0.27879506176921365</v>
      </c>
      <c r="K74" s="16">
        <f>Table3[[#This Row],[Price of One Product]]*Table3[[#This Row],[No of Products in one Sale]]</f>
        <v>780</v>
      </c>
      <c r="L74" s="18">
        <f>Table3[[#This Row],[Bills ]]*Table3[[#This Row],[Discount]]</f>
        <v>217.46014817998665</v>
      </c>
      <c r="M74">
        <f>Table3[[#This Row],[Bills ]]-Table3[[#This Row],[Discount Amount]]</f>
        <v>562.53985182001338</v>
      </c>
    </row>
    <row r="75" spans="1:13" x14ac:dyDescent="0.3">
      <c r="A75" t="s">
        <v>202</v>
      </c>
      <c r="B75" t="s">
        <v>158</v>
      </c>
      <c r="C75" s="1">
        <v>44738</v>
      </c>
      <c r="D75" s="1" t="str">
        <f>TEXT(Table3[[#This Row],[Sale Date]],"dddd")</f>
        <v>Sunday</v>
      </c>
      <c r="E75" t="s">
        <v>167</v>
      </c>
      <c r="F75" t="s">
        <v>170</v>
      </c>
      <c r="G75">
        <v>60</v>
      </c>
      <c r="H75" t="s">
        <v>103</v>
      </c>
      <c r="I75" s="2">
        <v>9</v>
      </c>
      <c r="J75" s="19">
        <v>7.6045534046593019E-2</v>
      </c>
      <c r="K75" s="16">
        <f>Table3[[#This Row],[Price of One Product]]*Table3[[#This Row],[No of Products in one Sale]]</f>
        <v>540</v>
      </c>
      <c r="L75" s="18">
        <f>Table3[[#This Row],[Bills ]]*Table3[[#This Row],[Discount]]</f>
        <v>41.064588385160228</v>
      </c>
      <c r="M75">
        <f>Table3[[#This Row],[Bills ]]-Table3[[#This Row],[Discount Amount]]</f>
        <v>498.93541161483978</v>
      </c>
    </row>
    <row r="76" spans="1:13" x14ac:dyDescent="0.3">
      <c r="A76" t="s">
        <v>203</v>
      </c>
      <c r="B76" t="s">
        <v>154</v>
      </c>
      <c r="C76" s="1">
        <v>44762</v>
      </c>
      <c r="D76" s="1" t="str">
        <f>TEXT(Table3[[#This Row],[Sale Date]],"dddd")</f>
        <v>Wednesday</v>
      </c>
      <c r="E76" t="s">
        <v>163</v>
      </c>
      <c r="F76" t="s">
        <v>170</v>
      </c>
      <c r="G76">
        <v>72</v>
      </c>
      <c r="H76" t="s">
        <v>104</v>
      </c>
      <c r="I76" s="2">
        <v>11</v>
      </c>
      <c r="J76" s="19">
        <v>0.12055762754740325</v>
      </c>
      <c r="K76" s="16">
        <f>Table3[[#This Row],[Price of One Product]]*Table3[[#This Row],[No of Products in one Sale]]</f>
        <v>792</v>
      </c>
      <c r="L76" s="18">
        <f>Table3[[#This Row],[Bills ]]*Table3[[#This Row],[Discount]]</f>
        <v>95.481641017543367</v>
      </c>
      <c r="M76">
        <f>Table3[[#This Row],[Bills ]]-Table3[[#This Row],[Discount Amount]]</f>
        <v>696.51835898245668</v>
      </c>
    </row>
    <row r="77" spans="1:13" x14ac:dyDescent="0.3">
      <c r="A77" t="s">
        <v>204</v>
      </c>
      <c r="B77" t="s">
        <v>155</v>
      </c>
      <c r="C77" s="1">
        <v>44756</v>
      </c>
      <c r="D77" s="1" t="str">
        <f>TEXT(Table3[[#This Row],[Sale Date]],"dddd")</f>
        <v>Thursday</v>
      </c>
      <c r="E77" t="s">
        <v>164</v>
      </c>
      <c r="F77" t="s">
        <v>170</v>
      </c>
      <c r="G77">
        <v>65</v>
      </c>
      <c r="H77" t="s">
        <v>105</v>
      </c>
      <c r="I77" s="2">
        <v>13</v>
      </c>
      <c r="J77" s="19">
        <v>0.30283946337780637</v>
      </c>
      <c r="K77" s="16">
        <f>Table3[[#This Row],[Price of One Product]]*Table3[[#This Row],[No of Products in one Sale]]</f>
        <v>845</v>
      </c>
      <c r="L77" s="18">
        <f>Table3[[#This Row],[Bills ]]*Table3[[#This Row],[Discount]]</f>
        <v>255.89934655424639</v>
      </c>
      <c r="M77">
        <f>Table3[[#This Row],[Bills ]]-Table3[[#This Row],[Discount Amount]]</f>
        <v>589.10065344575355</v>
      </c>
    </row>
    <row r="78" spans="1:13" x14ac:dyDescent="0.3">
      <c r="A78" t="s">
        <v>205</v>
      </c>
      <c r="B78" t="s">
        <v>156</v>
      </c>
      <c r="C78" s="1">
        <v>44744</v>
      </c>
      <c r="D78" s="1" t="str">
        <f>TEXT(Table3[[#This Row],[Sale Date]],"dddd")</f>
        <v>Saturday</v>
      </c>
      <c r="E78" t="s">
        <v>165</v>
      </c>
      <c r="F78" t="s">
        <v>171</v>
      </c>
      <c r="G78">
        <v>250</v>
      </c>
      <c r="H78" t="s">
        <v>103</v>
      </c>
      <c r="I78" s="2">
        <v>2</v>
      </c>
      <c r="J78" s="19">
        <v>0.41401829873258272</v>
      </c>
      <c r="K78" s="16">
        <f>Table3[[#This Row],[Price of One Product]]*Table3[[#This Row],[No of Products in one Sale]]</f>
        <v>500</v>
      </c>
      <c r="L78" s="18">
        <f>Table3[[#This Row],[Bills ]]*Table3[[#This Row],[Discount]]</f>
        <v>207.00914936629135</v>
      </c>
      <c r="M78">
        <f>Table3[[#This Row],[Bills ]]-Table3[[#This Row],[Discount Amount]]</f>
        <v>292.99085063370865</v>
      </c>
    </row>
    <row r="79" spans="1:13" x14ac:dyDescent="0.3">
      <c r="A79" t="s">
        <v>206</v>
      </c>
      <c r="B79" t="s">
        <v>157</v>
      </c>
      <c r="C79" s="1">
        <v>44753</v>
      </c>
      <c r="D79" s="1" t="str">
        <f>TEXT(Table3[[#This Row],[Sale Date]],"dddd")</f>
        <v>Monday</v>
      </c>
      <c r="E79" t="s">
        <v>166</v>
      </c>
      <c r="F79" t="s">
        <v>170</v>
      </c>
      <c r="G79">
        <v>130</v>
      </c>
      <c r="H79" t="s">
        <v>104</v>
      </c>
      <c r="I79" s="2">
        <v>6</v>
      </c>
      <c r="J79" s="19">
        <v>6.1603660271292333E-3</v>
      </c>
      <c r="K79" s="16">
        <f>Table3[[#This Row],[Price of One Product]]*Table3[[#This Row],[No of Products in one Sale]]</f>
        <v>780</v>
      </c>
      <c r="L79" s="18">
        <f>Table3[[#This Row],[Bills ]]*Table3[[#This Row],[Discount]]</f>
        <v>4.8050855011608018</v>
      </c>
      <c r="M79">
        <f>Table3[[#This Row],[Bills ]]-Table3[[#This Row],[Discount Amount]]</f>
        <v>775.19491449883924</v>
      </c>
    </row>
    <row r="80" spans="1:13" x14ac:dyDescent="0.3">
      <c r="A80" t="s">
        <v>207</v>
      </c>
      <c r="B80" t="s">
        <v>154</v>
      </c>
      <c r="C80" s="1">
        <v>44762</v>
      </c>
      <c r="D80" s="1" t="str">
        <f>TEXT(Table3[[#This Row],[Sale Date]],"dddd")</f>
        <v>Wednesday</v>
      </c>
      <c r="E80" t="s">
        <v>163</v>
      </c>
      <c r="F80" t="s">
        <v>170</v>
      </c>
      <c r="G80">
        <v>72</v>
      </c>
      <c r="H80" t="s">
        <v>105</v>
      </c>
      <c r="I80" s="2">
        <v>12</v>
      </c>
      <c r="J80" s="19">
        <v>0.10495963672233184</v>
      </c>
      <c r="K80" s="16">
        <f>Table3[[#This Row],[Price of One Product]]*Table3[[#This Row],[No of Products in one Sale]]</f>
        <v>864</v>
      </c>
      <c r="L80" s="18">
        <f>Table3[[#This Row],[Bills ]]*Table3[[#This Row],[Discount]]</f>
        <v>90.685126128094709</v>
      </c>
      <c r="M80">
        <f>Table3[[#This Row],[Bills ]]-Table3[[#This Row],[Discount Amount]]</f>
        <v>773.31487387190532</v>
      </c>
    </row>
    <row r="81" spans="1:13" x14ac:dyDescent="0.3">
      <c r="A81" t="s">
        <v>208</v>
      </c>
      <c r="B81" t="s">
        <v>155</v>
      </c>
      <c r="C81" s="1">
        <v>44740</v>
      </c>
      <c r="D81" s="1" t="str">
        <f>TEXT(Table3[[#This Row],[Sale Date]],"dddd")</f>
        <v>Tuesday</v>
      </c>
      <c r="E81" t="s">
        <v>164</v>
      </c>
      <c r="F81" t="s">
        <v>170</v>
      </c>
      <c r="G81">
        <v>65</v>
      </c>
      <c r="H81" t="s">
        <v>103</v>
      </c>
      <c r="I81" s="2">
        <v>11</v>
      </c>
      <c r="J81" s="19">
        <v>0.29377273906475571</v>
      </c>
      <c r="K81" s="16">
        <f>Table3[[#This Row],[Price of One Product]]*Table3[[#This Row],[No of Products in one Sale]]</f>
        <v>715</v>
      </c>
      <c r="L81" s="18">
        <f>Table3[[#This Row],[Bills ]]*Table3[[#This Row],[Discount]]</f>
        <v>210.04750843130034</v>
      </c>
      <c r="M81">
        <f>Table3[[#This Row],[Bills ]]-Table3[[#This Row],[Discount Amount]]</f>
        <v>504.95249156869966</v>
      </c>
    </row>
    <row r="82" spans="1:13" x14ac:dyDescent="0.3">
      <c r="A82" t="s">
        <v>209</v>
      </c>
      <c r="B82" t="s">
        <v>156</v>
      </c>
      <c r="C82" s="1">
        <v>44729</v>
      </c>
      <c r="D82" s="1" t="str">
        <f>TEXT(Table3[[#This Row],[Sale Date]],"dddd")</f>
        <v>Friday</v>
      </c>
      <c r="E82" t="s">
        <v>165</v>
      </c>
      <c r="F82" t="s">
        <v>170</v>
      </c>
      <c r="G82">
        <v>250</v>
      </c>
      <c r="H82" t="s">
        <v>104</v>
      </c>
      <c r="I82" s="2">
        <v>3</v>
      </c>
      <c r="J82" s="19">
        <v>0.56559810101924179</v>
      </c>
      <c r="K82" s="16">
        <f>Table3[[#This Row],[Price of One Product]]*Table3[[#This Row],[No of Products in one Sale]]</f>
        <v>750</v>
      </c>
      <c r="L82" s="18">
        <f>Table3[[#This Row],[Bills ]]*Table3[[#This Row],[Discount]]</f>
        <v>424.19857576443133</v>
      </c>
      <c r="M82">
        <f>Table3[[#This Row],[Bills ]]-Table3[[#This Row],[Discount Amount]]</f>
        <v>325.80142423556867</v>
      </c>
    </row>
    <row r="83" spans="1:13" x14ac:dyDescent="0.3">
      <c r="A83" t="s">
        <v>210</v>
      </c>
      <c r="B83" t="s">
        <v>157</v>
      </c>
      <c r="C83" s="1">
        <v>44727</v>
      </c>
      <c r="D83" s="1" t="str">
        <f>TEXT(Table3[[#This Row],[Sale Date]],"dddd")</f>
        <v>Wednesday</v>
      </c>
      <c r="E83" t="s">
        <v>166</v>
      </c>
      <c r="F83" t="s">
        <v>170</v>
      </c>
      <c r="G83">
        <v>130</v>
      </c>
      <c r="H83" t="s">
        <v>105</v>
      </c>
      <c r="I83" s="2">
        <v>4</v>
      </c>
      <c r="J83" s="19">
        <v>0.14180367825735268</v>
      </c>
      <c r="K83" s="16">
        <f>Table3[[#This Row],[Price of One Product]]*Table3[[#This Row],[No of Products in one Sale]]</f>
        <v>520</v>
      </c>
      <c r="L83" s="18">
        <f>Table3[[#This Row],[Bills ]]*Table3[[#This Row],[Discount]]</f>
        <v>73.73791269382339</v>
      </c>
      <c r="M83">
        <f>Table3[[#This Row],[Bills ]]-Table3[[#This Row],[Discount Amount]]</f>
        <v>446.26208730617662</v>
      </c>
    </row>
    <row r="84" spans="1:13" x14ac:dyDescent="0.3">
      <c r="A84" t="s">
        <v>211</v>
      </c>
      <c r="B84" t="s">
        <v>158</v>
      </c>
      <c r="C84" s="1">
        <v>44734</v>
      </c>
      <c r="D84" s="1" t="str">
        <f>TEXT(Table3[[#This Row],[Sale Date]],"dddd")</f>
        <v>Wednesday</v>
      </c>
      <c r="E84" t="s">
        <v>167</v>
      </c>
      <c r="F84" t="s">
        <v>171</v>
      </c>
      <c r="G84">
        <v>60</v>
      </c>
      <c r="H84" t="s">
        <v>103</v>
      </c>
      <c r="I84" s="2">
        <v>14</v>
      </c>
      <c r="J84" s="19">
        <v>0.19727585407121537</v>
      </c>
      <c r="K84" s="16">
        <f>Table3[[#This Row],[Price of One Product]]*Table3[[#This Row],[No of Products in one Sale]]</f>
        <v>840</v>
      </c>
      <c r="L84" s="18">
        <f>Table3[[#This Row],[Bills ]]*Table3[[#This Row],[Discount]]</f>
        <v>165.7117174198209</v>
      </c>
      <c r="M84">
        <f>Table3[[#This Row],[Bills ]]-Table3[[#This Row],[Discount Amount]]</f>
        <v>674.28828258017916</v>
      </c>
    </row>
    <row r="85" spans="1:13" x14ac:dyDescent="0.3">
      <c r="A85" t="s">
        <v>212</v>
      </c>
      <c r="B85" t="s">
        <v>159</v>
      </c>
      <c r="C85" s="1">
        <v>44744</v>
      </c>
      <c r="D85" s="1" t="str">
        <f>TEXT(Table3[[#This Row],[Sale Date]],"dddd")</f>
        <v>Saturday</v>
      </c>
      <c r="E85" t="s">
        <v>168</v>
      </c>
      <c r="F85" t="s">
        <v>170</v>
      </c>
      <c r="G85">
        <v>95</v>
      </c>
      <c r="H85" t="s">
        <v>104</v>
      </c>
      <c r="I85" s="2">
        <v>2</v>
      </c>
      <c r="J85" s="19">
        <v>0.16026707373910823</v>
      </c>
      <c r="K85" s="16">
        <f>Table3[[#This Row],[Price of One Product]]*Table3[[#This Row],[No of Products in one Sale]]</f>
        <v>190</v>
      </c>
      <c r="L85" s="18">
        <f>Table3[[#This Row],[Bills ]]*Table3[[#This Row],[Discount]]</f>
        <v>30.450744010430565</v>
      </c>
      <c r="M85">
        <f>Table3[[#This Row],[Bills ]]-Table3[[#This Row],[Discount Amount]]</f>
        <v>159.54925598956945</v>
      </c>
    </row>
    <row r="86" spans="1:13" x14ac:dyDescent="0.3">
      <c r="A86" t="s">
        <v>213</v>
      </c>
      <c r="B86" t="s">
        <v>154</v>
      </c>
      <c r="C86" s="1">
        <v>44737</v>
      </c>
      <c r="D86" s="1" t="str">
        <f>TEXT(Table3[[#This Row],[Sale Date]],"dddd")</f>
        <v>Saturday</v>
      </c>
      <c r="E86" t="s">
        <v>163</v>
      </c>
      <c r="F86" t="s">
        <v>170</v>
      </c>
      <c r="G86">
        <v>72</v>
      </c>
      <c r="H86" t="s">
        <v>105</v>
      </c>
      <c r="I86" s="2">
        <v>4</v>
      </c>
      <c r="J86" s="19">
        <v>3.6754234817017679E-2</v>
      </c>
      <c r="K86" s="16">
        <f>Table3[[#This Row],[Price of One Product]]*Table3[[#This Row],[No of Products in one Sale]]</f>
        <v>288</v>
      </c>
      <c r="L86" s="18">
        <f>Table3[[#This Row],[Bills ]]*Table3[[#This Row],[Discount]]</f>
        <v>10.585219627301091</v>
      </c>
      <c r="M86">
        <f>Table3[[#This Row],[Bills ]]-Table3[[#This Row],[Discount Amount]]</f>
        <v>277.41478037269889</v>
      </c>
    </row>
    <row r="87" spans="1:13" x14ac:dyDescent="0.3">
      <c r="A87" t="s">
        <v>214</v>
      </c>
      <c r="B87" t="s">
        <v>155</v>
      </c>
      <c r="C87" s="1">
        <v>44752</v>
      </c>
      <c r="D87" s="1" t="str">
        <f>TEXT(Table3[[#This Row],[Sale Date]],"dddd")</f>
        <v>Sunday</v>
      </c>
      <c r="E87" t="s">
        <v>164</v>
      </c>
      <c r="F87" t="s">
        <v>170</v>
      </c>
      <c r="G87">
        <v>65</v>
      </c>
      <c r="H87" t="s">
        <v>103</v>
      </c>
      <c r="I87" s="2">
        <v>6</v>
      </c>
      <c r="J87" s="19">
        <v>0.12047427034169578</v>
      </c>
      <c r="K87" s="16">
        <f>Table3[[#This Row],[Price of One Product]]*Table3[[#This Row],[No of Products in one Sale]]</f>
        <v>390</v>
      </c>
      <c r="L87" s="18">
        <f>Table3[[#This Row],[Bills ]]*Table3[[#This Row],[Discount]]</f>
        <v>46.984965433261351</v>
      </c>
      <c r="M87">
        <f>Table3[[#This Row],[Bills ]]-Table3[[#This Row],[Discount Amount]]</f>
        <v>343.01503456673868</v>
      </c>
    </row>
    <row r="88" spans="1:13" x14ac:dyDescent="0.3">
      <c r="A88" t="s">
        <v>215</v>
      </c>
      <c r="B88" t="s">
        <v>156</v>
      </c>
      <c r="C88" s="1">
        <v>44736</v>
      </c>
      <c r="D88" s="1" t="str">
        <f>TEXT(Table3[[#This Row],[Sale Date]],"dddd")</f>
        <v>Friday</v>
      </c>
      <c r="E88" t="s">
        <v>165</v>
      </c>
      <c r="F88" t="s">
        <v>171</v>
      </c>
      <c r="G88">
        <v>250</v>
      </c>
      <c r="H88" t="s">
        <v>104</v>
      </c>
      <c r="I88" s="2">
        <v>2</v>
      </c>
      <c r="J88" s="19">
        <v>0.38636401364592987</v>
      </c>
      <c r="K88" s="16">
        <f>Table3[[#This Row],[Price of One Product]]*Table3[[#This Row],[No of Products in one Sale]]</f>
        <v>500</v>
      </c>
      <c r="L88" s="18">
        <f>Table3[[#This Row],[Bills ]]*Table3[[#This Row],[Discount]]</f>
        <v>193.18200682296492</v>
      </c>
      <c r="M88">
        <f>Table3[[#This Row],[Bills ]]-Table3[[#This Row],[Discount Amount]]</f>
        <v>306.81799317703508</v>
      </c>
    </row>
    <row r="89" spans="1:13" x14ac:dyDescent="0.3">
      <c r="A89" t="s">
        <v>216</v>
      </c>
      <c r="B89" t="s">
        <v>157</v>
      </c>
      <c r="C89" s="1">
        <v>44752</v>
      </c>
      <c r="D89" s="1" t="str">
        <f>TEXT(Table3[[#This Row],[Sale Date]],"dddd")</f>
        <v>Sunday</v>
      </c>
      <c r="E89" t="s">
        <v>166</v>
      </c>
      <c r="F89" t="s">
        <v>171</v>
      </c>
      <c r="G89">
        <v>130</v>
      </c>
      <c r="H89" t="s">
        <v>105</v>
      </c>
      <c r="I89" s="2">
        <v>5</v>
      </c>
      <c r="J89" s="19">
        <v>0.25111930985495906</v>
      </c>
      <c r="K89" s="16">
        <f>Table3[[#This Row],[Price of One Product]]*Table3[[#This Row],[No of Products in one Sale]]</f>
        <v>650</v>
      </c>
      <c r="L89" s="18">
        <f>Table3[[#This Row],[Bills ]]*Table3[[#This Row],[Discount]]</f>
        <v>163.2275514057234</v>
      </c>
      <c r="M89">
        <f>Table3[[#This Row],[Bills ]]-Table3[[#This Row],[Discount Amount]]</f>
        <v>486.77244859427663</v>
      </c>
    </row>
    <row r="90" spans="1:13" x14ac:dyDescent="0.3">
      <c r="A90" t="s">
        <v>217</v>
      </c>
      <c r="B90" t="s">
        <v>154</v>
      </c>
      <c r="C90" s="1">
        <v>44759</v>
      </c>
      <c r="D90" s="1" t="str">
        <f>TEXT(Table3[[#This Row],[Sale Date]],"dddd")</f>
        <v>Sunday</v>
      </c>
      <c r="E90" t="s">
        <v>163</v>
      </c>
      <c r="F90" t="s">
        <v>171</v>
      </c>
      <c r="G90">
        <v>72</v>
      </c>
      <c r="H90" t="s">
        <v>103</v>
      </c>
      <c r="I90" s="2">
        <v>6</v>
      </c>
      <c r="J90" s="19">
        <v>0.18099169049889144</v>
      </c>
      <c r="K90" s="16">
        <f>Table3[[#This Row],[Price of One Product]]*Table3[[#This Row],[No of Products in one Sale]]</f>
        <v>432</v>
      </c>
      <c r="L90" s="18">
        <f>Table3[[#This Row],[Bills ]]*Table3[[#This Row],[Discount]]</f>
        <v>78.188410295521095</v>
      </c>
      <c r="M90">
        <f>Table3[[#This Row],[Bills ]]-Table3[[#This Row],[Discount Amount]]</f>
        <v>353.81158970447893</v>
      </c>
    </row>
    <row r="91" spans="1:13" x14ac:dyDescent="0.3">
      <c r="A91" t="s">
        <v>218</v>
      </c>
      <c r="B91" t="s">
        <v>155</v>
      </c>
      <c r="C91" s="1">
        <v>44763</v>
      </c>
      <c r="D91" s="1" t="str">
        <f>TEXT(Table3[[#This Row],[Sale Date]],"dddd")</f>
        <v>Thursday</v>
      </c>
      <c r="E91" t="s">
        <v>164</v>
      </c>
      <c r="F91" t="s">
        <v>171</v>
      </c>
      <c r="G91">
        <v>65</v>
      </c>
      <c r="H91" t="s">
        <v>104</v>
      </c>
      <c r="I91" s="2">
        <v>6</v>
      </c>
      <c r="J91" s="19">
        <v>0.17363786365000505</v>
      </c>
      <c r="K91" s="16">
        <f>Table3[[#This Row],[Price of One Product]]*Table3[[#This Row],[No of Products in one Sale]]</f>
        <v>390</v>
      </c>
      <c r="L91" s="18">
        <f>Table3[[#This Row],[Bills ]]*Table3[[#This Row],[Discount]]</f>
        <v>67.718766823501966</v>
      </c>
      <c r="M91">
        <f>Table3[[#This Row],[Bills ]]-Table3[[#This Row],[Discount Amount]]</f>
        <v>322.28123317649806</v>
      </c>
    </row>
    <row r="92" spans="1:13" x14ac:dyDescent="0.3">
      <c r="A92" t="s">
        <v>219</v>
      </c>
      <c r="B92" t="s">
        <v>156</v>
      </c>
      <c r="C92" s="1">
        <v>44763</v>
      </c>
      <c r="D92" s="1" t="str">
        <f>TEXT(Table3[[#This Row],[Sale Date]],"dddd")</f>
        <v>Thursday</v>
      </c>
      <c r="E92" t="s">
        <v>165</v>
      </c>
      <c r="F92" t="s">
        <v>171</v>
      </c>
      <c r="G92">
        <v>250</v>
      </c>
      <c r="H92" t="s">
        <v>105</v>
      </c>
      <c r="I92" s="2">
        <v>3</v>
      </c>
      <c r="J92" s="19">
        <v>0.75489814137474298</v>
      </c>
      <c r="K92" s="16">
        <f>Table3[[#This Row],[Price of One Product]]*Table3[[#This Row],[No of Products in one Sale]]</f>
        <v>750</v>
      </c>
      <c r="L92" s="18">
        <f>Table3[[#This Row],[Bills ]]*Table3[[#This Row],[Discount]]</f>
        <v>566.17360603105726</v>
      </c>
      <c r="M92">
        <f>Table3[[#This Row],[Bills ]]-Table3[[#This Row],[Discount Amount]]</f>
        <v>183.82639396894274</v>
      </c>
    </row>
    <row r="93" spans="1:13" x14ac:dyDescent="0.3">
      <c r="A93" t="s">
        <v>220</v>
      </c>
      <c r="B93" t="s">
        <v>157</v>
      </c>
      <c r="C93" s="1">
        <v>44750</v>
      </c>
      <c r="D93" s="1" t="str">
        <f>TEXT(Table3[[#This Row],[Sale Date]],"dddd")</f>
        <v>Friday</v>
      </c>
      <c r="E93" t="s">
        <v>166</v>
      </c>
      <c r="F93" t="s">
        <v>171</v>
      </c>
      <c r="G93">
        <v>130</v>
      </c>
      <c r="H93" t="s">
        <v>103</v>
      </c>
      <c r="I93" s="2">
        <v>4</v>
      </c>
      <c r="J93" s="19">
        <v>0.41826226246410803</v>
      </c>
      <c r="K93" s="16">
        <f>Table3[[#This Row],[Price of One Product]]*Table3[[#This Row],[No of Products in one Sale]]</f>
        <v>520</v>
      </c>
      <c r="L93" s="18">
        <f>Table3[[#This Row],[Bills ]]*Table3[[#This Row],[Discount]]</f>
        <v>217.49637648133617</v>
      </c>
      <c r="M93">
        <f>Table3[[#This Row],[Bills ]]-Table3[[#This Row],[Discount Amount]]</f>
        <v>302.50362351866386</v>
      </c>
    </row>
    <row r="94" spans="1:13" x14ac:dyDescent="0.3">
      <c r="A94" t="s">
        <v>221</v>
      </c>
      <c r="B94" t="s">
        <v>154</v>
      </c>
      <c r="C94" s="1">
        <v>44751</v>
      </c>
      <c r="D94" s="1" t="str">
        <f>TEXT(Table3[[#This Row],[Sale Date]],"dddd")</f>
        <v>Saturday</v>
      </c>
      <c r="E94" t="s">
        <v>163</v>
      </c>
      <c r="F94" t="s">
        <v>170</v>
      </c>
      <c r="G94">
        <v>72</v>
      </c>
      <c r="H94" t="s">
        <v>103</v>
      </c>
      <c r="I94" s="2">
        <v>11</v>
      </c>
      <c r="J94" s="19">
        <v>0.52183512590850833</v>
      </c>
      <c r="K94" s="16">
        <f>Table3[[#This Row],[Price of One Product]]*Table3[[#This Row],[No of Products in one Sale]]</f>
        <v>792</v>
      </c>
      <c r="L94" s="18">
        <f>Table3[[#This Row],[Bills ]]*Table3[[#This Row],[Discount]]</f>
        <v>413.29341971953858</v>
      </c>
      <c r="M94">
        <f>Table3[[#This Row],[Bills ]]-Table3[[#This Row],[Discount Amount]]</f>
        <v>378.70658028046142</v>
      </c>
    </row>
    <row r="95" spans="1:13" x14ac:dyDescent="0.3">
      <c r="A95" t="s">
        <v>222</v>
      </c>
      <c r="B95" t="s">
        <v>155</v>
      </c>
      <c r="C95" s="1">
        <v>44736</v>
      </c>
      <c r="D95" s="1" t="str">
        <f>TEXT(Table3[[#This Row],[Sale Date]],"dddd")</f>
        <v>Friday</v>
      </c>
      <c r="E95" t="s">
        <v>164</v>
      </c>
      <c r="F95" t="s">
        <v>171</v>
      </c>
      <c r="G95">
        <v>65</v>
      </c>
      <c r="H95" t="s">
        <v>104</v>
      </c>
      <c r="I95" s="2">
        <v>12</v>
      </c>
      <c r="J95" s="19">
        <v>0.4407264983607897</v>
      </c>
      <c r="K95" s="16">
        <f>Table3[[#This Row],[Price of One Product]]*Table3[[#This Row],[No of Products in one Sale]]</f>
        <v>780</v>
      </c>
      <c r="L95" s="18">
        <f>Table3[[#This Row],[Bills ]]*Table3[[#This Row],[Discount]]</f>
        <v>343.76666872141595</v>
      </c>
      <c r="M95">
        <f>Table3[[#This Row],[Bills ]]-Table3[[#This Row],[Discount Amount]]</f>
        <v>436.23333127858405</v>
      </c>
    </row>
    <row r="96" spans="1:13" x14ac:dyDescent="0.3">
      <c r="A96" t="s">
        <v>223</v>
      </c>
      <c r="B96" t="s">
        <v>156</v>
      </c>
      <c r="C96" s="1">
        <v>44737</v>
      </c>
      <c r="D96" s="1" t="str">
        <f>TEXT(Table3[[#This Row],[Sale Date]],"dddd")</f>
        <v>Saturday</v>
      </c>
      <c r="E96" t="s">
        <v>165</v>
      </c>
      <c r="F96" t="s">
        <v>170</v>
      </c>
      <c r="G96">
        <v>250</v>
      </c>
      <c r="H96" t="s">
        <v>105</v>
      </c>
      <c r="I96" s="2">
        <v>3</v>
      </c>
      <c r="J96" s="19">
        <v>0.30123769132028422</v>
      </c>
      <c r="K96" s="16">
        <f>Table3[[#This Row],[Price of One Product]]*Table3[[#This Row],[No of Products in one Sale]]</f>
        <v>750</v>
      </c>
      <c r="L96" s="18">
        <f>Table3[[#This Row],[Bills ]]*Table3[[#This Row],[Discount]]</f>
        <v>225.92826849021316</v>
      </c>
      <c r="M96">
        <f>Table3[[#This Row],[Bills ]]-Table3[[#This Row],[Discount Amount]]</f>
        <v>524.07173150978679</v>
      </c>
    </row>
    <row r="97" spans="1:13" x14ac:dyDescent="0.3">
      <c r="A97" t="s">
        <v>224</v>
      </c>
      <c r="B97" t="s">
        <v>157</v>
      </c>
      <c r="C97" s="1">
        <v>44744</v>
      </c>
      <c r="D97" s="1" t="str">
        <f>TEXT(Table3[[#This Row],[Sale Date]],"dddd")</f>
        <v>Saturday</v>
      </c>
      <c r="E97" t="s">
        <v>166</v>
      </c>
      <c r="F97" t="s">
        <v>171</v>
      </c>
      <c r="G97">
        <v>130</v>
      </c>
      <c r="H97" t="s">
        <v>103</v>
      </c>
      <c r="I97" s="2">
        <v>4</v>
      </c>
      <c r="J97" s="19">
        <v>0.42020557863905661</v>
      </c>
      <c r="K97" s="16">
        <f>Table3[[#This Row],[Price of One Product]]*Table3[[#This Row],[No of Products in one Sale]]</f>
        <v>520</v>
      </c>
      <c r="L97" s="18">
        <f>Table3[[#This Row],[Bills ]]*Table3[[#This Row],[Discount]]</f>
        <v>218.50690089230943</v>
      </c>
      <c r="M97">
        <f>Table3[[#This Row],[Bills ]]-Table3[[#This Row],[Discount Amount]]</f>
        <v>301.49309910769057</v>
      </c>
    </row>
    <row r="98" spans="1:13" x14ac:dyDescent="0.3">
      <c r="A98" t="s">
        <v>225</v>
      </c>
      <c r="B98" t="s">
        <v>154</v>
      </c>
      <c r="C98" s="1">
        <v>44735</v>
      </c>
      <c r="D98" s="1" t="str">
        <f>TEXT(Table3[[#This Row],[Sale Date]],"dddd")</f>
        <v>Thursday</v>
      </c>
      <c r="E98" t="s">
        <v>163</v>
      </c>
      <c r="F98" t="s">
        <v>170</v>
      </c>
      <c r="G98">
        <v>72</v>
      </c>
      <c r="H98" t="s">
        <v>104</v>
      </c>
      <c r="I98" s="2">
        <v>10</v>
      </c>
      <c r="J98" s="19">
        <v>0.38179966249899233</v>
      </c>
      <c r="K98" s="16">
        <f>Table3[[#This Row],[Price of One Product]]*Table3[[#This Row],[No of Products in one Sale]]</f>
        <v>720</v>
      </c>
      <c r="L98" s="18">
        <f>Table3[[#This Row],[Bills ]]*Table3[[#This Row],[Discount]]</f>
        <v>274.89575699927445</v>
      </c>
      <c r="M98">
        <f>Table3[[#This Row],[Bills ]]-Table3[[#This Row],[Discount Amount]]</f>
        <v>445.10424300072555</v>
      </c>
    </row>
    <row r="99" spans="1:13" x14ac:dyDescent="0.3">
      <c r="A99" t="s">
        <v>226</v>
      </c>
      <c r="B99" t="s">
        <v>155</v>
      </c>
      <c r="C99" s="1">
        <v>44751</v>
      </c>
      <c r="D99" s="1" t="str">
        <f>TEXT(Table3[[#This Row],[Sale Date]],"dddd")</f>
        <v>Saturday</v>
      </c>
      <c r="E99" t="s">
        <v>164</v>
      </c>
      <c r="F99" t="s">
        <v>171</v>
      </c>
      <c r="G99">
        <v>65</v>
      </c>
      <c r="H99" t="s">
        <v>105</v>
      </c>
      <c r="I99" s="2">
        <v>5</v>
      </c>
      <c r="J99" s="19">
        <v>4.8435914836800764E-3</v>
      </c>
      <c r="K99" s="16">
        <f>Table3[[#This Row],[Price of One Product]]*Table3[[#This Row],[No of Products in one Sale]]</f>
        <v>325</v>
      </c>
      <c r="L99" s="18">
        <f>Table3[[#This Row],[Bills ]]*Table3[[#This Row],[Discount]]</f>
        <v>1.5741672321960247</v>
      </c>
      <c r="M99">
        <f>Table3[[#This Row],[Bills ]]-Table3[[#This Row],[Discount Amount]]</f>
        <v>323.42583276780397</v>
      </c>
    </row>
    <row r="100" spans="1:13" x14ac:dyDescent="0.3">
      <c r="A100" t="s">
        <v>227</v>
      </c>
      <c r="B100" t="s">
        <v>156</v>
      </c>
      <c r="C100" s="1">
        <v>44726</v>
      </c>
      <c r="D100" s="1" t="str">
        <f>TEXT(Table3[[#This Row],[Sale Date]],"dddd")</f>
        <v>Tuesday</v>
      </c>
      <c r="E100" t="s">
        <v>165</v>
      </c>
      <c r="F100" t="s">
        <v>170</v>
      </c>
      <c r="G100">
        <v>250</v>
      </c>
      <c r="H100" t="s">
        <v>103</v>
      </c>
      <c r="I100" s="2">
        <v>2</v>
      </c>
      <c r="J100" s="19">
        <v>0.63857584714373206</v>
      </c>
      <c r="K100" s="16">
        <f>Table3[[#This Row],[Price of One Product]]*Table3[[#This Row],[No of Products in one Sale]]</f>
        <v>500</v>
      </c>
      <c r="L100" s="18">
        <f>Table3[[#This Row],[Bills ]]*Table3[[#This Row],[Discount]]</f>
        <v>319.28792357186603</v>
      </c>
      <c r="M100">
        <f>Table3[[#This Row],[Bills ]]-Table3[[#This Row],[Discount Amount]]</f>
        <v>180.71207642813397</v>
      </c>
    </row>
    <row r="101" spans="1:13" x14ac:dyDescent="0.3">
      <c r="A101" t="s">
        <v>228</v>
      </c>
      <c r="B101" t="s">
        <v>157</v>
      </c>
      <c r="C101" s="1">
        <v>44749</v>
      </c>
      <c r="D101" s="1" t="str">
        <f>TEXT(Table3[[#This Row],[Sale Date]],"dddd")</f>
        <v>Thursday</v>
      </c>
      <c r="E101" t="s">
        <v>166</v>
      </c>
      <c r="F101" t="s">
        <v>171</v>
      </c>
      <c r="G101">
        <v>130</v>
      </c>
      <c r="H101" t="s">
        <v>104</v>
      </c>
      <c r="I101" s="2">
        <v>7</v>
      </c>
      <c r="J101" s="19">
        <v>0.92544771931561698</v>
      </c>
      <c r="K101" s="16">
        <f>Table3[[#This Row],[Price of One Product]]*Table3[[#This Row],[No of Products in one Sale]]</f>
        <v>910</v>
      </c>
      <c r="L101" s="18">
        <f>Table3[[#This Row],[Bills ]]*Table3[[#This Row],[Discount]]</f>
        <v>842.15742457721149</v>
      </c>
      <c r="M101">
        <f>Table3[[#This Row],[Bills ]]-Table3[[#This Row],[Discount Amount]]</f>
        <v>67.842575422788514</v>
      </c>
    </row>
    <row r="102" spans="1:13" x14ac:dyDescent="0.3">
      <c r="A102" t="s">
        <v>229</v>
      </c>
      <c r="B102" t="s">
        <v>158</v>
      </c>
      <c r="C102" s="1">
        <v>44734</v>
      </c>
      <c r="D102" s="1" t="str">
        <f>TEXT(Table3[[#This Row],[Sale Date]],"dddd")</f>
        <v>Wednesday</v>
      </c>
      <c r="E102" t="s">
        <v>167</v>
      </c>
      <c r="F102" t="s">
        <v>170</v>
      </c>
      <c r="G102">
        <v>60</v>
      </c>
      <c r="H102" t="s">
        <v>105</v>
      </c>
      <c r="I102" s="2">
        <v>10</v>
      </c>
      <c r="J102" s="19">
        <v>4.9069353138029403E-2</v>
      </c>
      <c r="K102" s="16">
        <f>Table3[[#This Row],[Price of One Product]]*Table3[[#This Row],[No of Products in one Sale]]</f>
        <v>600</v>
      </c>
      <c r="L102" s="18">
        <f>Table3[[#This Row],[Bills ]]*Table3[[#This Row],[Discount]]</f>
        <v>29.441611882817643</v>
      </c>
      <c r="M102">
        <f>Table3[[#This Row],[Bills ]]-Table3[[#This Row],[Discount Amount]]</f>
        <v>570.5583881171824</v>
      </c>
    </row>
    <row r="103" spans="1:13" x14ac:dyDescent="0.3">
      <c r="A103" t="s">
        <v>230</v>
      </c>
      <c r="B103" t="s">
        <v>154</v>
      </c>
      <c r="C103" s="1">
        <v>44726</v>
      </c>
      <c r="D103" s="1" t="str">
        <f>TEXT(Table3[[#This Row],[Sale Date]],"dddd")</f>
        <v>Tuesday</v>
      </c>
      <c r="E103" t="s">
        <v>163</v>
      </c>
      <c r="F103" t="s">
        <v>171</v>
      </c>
      <c r="G103">
        <v>72</v>
      </c>
      <c r="H103" t="s">
        <v>103</v>
      </c>
      <c r="I103" s="2">
        <v>11</v>
      </c>
      <c r="J103" s="19">
        <v>0.7875779554918797</v>
      </c>
      <c r="K103" s="16">
        <f>Table3[[#This Row],[Price of One Product]]*Table3[[#This Row],[No of Products in one Sale]]</f>
        <v>792</v>
      </c>
      <c r="L103" s="18">
        <f>Table3[[#This Row],[Bills ]]*Table3[[#This Row],[Discount]]</f>
        <v>623.76174074956873</v>
      </c>
      <c r="M103">
        <f>Table3[[#This Row],[Bills ]]-Table3[[#This Row],[Discount Amount]]</f>
        <v>168.23825925043127</v>
      </c>
    </row>
    <row r="104" spans="1:13" x14ac:dyDescent="0.3">
      <c r="A104" t="s">
        <v>231</v>
      </c>
      <c r="B104" t="s">
        <v>155</v>
      </c>
      <c r="C104" s="1">
        <v>44743</v>
      </c>
      <c r="D104" s="1" t="str">
        <f>TEXT(Table3[[#This Row],[Sale Date]],"dddd")</f>
        <v>Friday</v>
      </c>
      <c r="E104" t="s">
        <v>164</v>
      </c>
      <c r="F104" t="s">
        <v>170</v>
      </c>
      <c r="G104">
        <v>65</v>
      </c>
      <c r="H104" t="s">
        <v>104</v>
      </c>
      <c r="I104" s="2">
        <v>13</v>
      </c>
      <c r="J104" s="19">
        <v>0.4468603878067412</v>
      </c>
      <c r="K104" s="16">
        <f>Table3[[#This Row],[Price of One Product]]*Table3[[#This Row],[No of Products in one Sale]]</f>
        <v>845</v>
      </c>
      <c r="L104" s="18">
        <f>Table3[[#This Row],[Bills ]]*Table3[[#This Row],[Discount]]</f>
        <v>377.59702769669633</v>
      </c>
      <c r="M104">
        <f>Table3[[#This Row],[Bills ]]-Table3[[#This Row],[Discount Amount]]</f>
        <v>467.40297230330367</v>
      </c>
    </row>
    <row r="105" spans="1:13" x14ac:dyDescent="0.3">
      <c r="A105" t="s">
        <v>232</v>
      </c>
      <c r="B105" t="s">
        <v>156</v>
      </c>
      <c r="C105" s="1">
        <v>44742</v>
      </c>
      <c r="D105" s="1" t="str">
        <f>TEXT(Table3[[#This Row],[Sale Date]],"dddd")</f>
        <v>Thursday</v>
      </c>
      <c r="E105" t="s">
        <v>165</v>
      </c>
      <c r="F105" t="s">
        <v>171</v>
      </c>
      <c r="G105">
        <v>250</v>
      </c>
      <c r="H105" t="s">
        <v>105</v>
      </c>
      <c r="I105" s="2">
        <v>2</v>
      </c>
      <c r="J105" s="19">
        <v>0.89674363393446022</v>
      </c>
      <c r="K105" s="16">
        <f>Table3[[#This Row],[Price of One Product]]*Table3[[#This Row],[No of Products in one Sale]]</f>
        <v>500</v>
      </c>
      <c r="L105" s="18">
        <f>Table3[[#This Row],[Bills ]]*Table3[[#This Row],[Discount]]</f>
        <v>448.37181696723013</v>
      </c>
      <c r="M105">
        <f>Table3[[#This Row],[Bills ]]-Table3[[#This Row],[Discount Amount]]</f>
        <v>51.628183032769869</v>
      </c>
    </row>
    <row r="106" spans="1:13" x14ac:dyDescent="0.3">
      <c r="A106" t="s">
        <v>233</v>
      </c>
      <c r="B106" t="s">
        <v>157</v>
      </c>
      <c r="C106" s="1">
        <v>44747</v>
      </c>
      <c r="D106" s="1" t="str">
        <f>TEXT(Table3[[#This Row],[Sale Date]],"dddd")</f>
        <v>Tuesday</v>
      </c>
      <c r="E106" t="s">
        <v>166</v>
      </c>
      <c r="F106" t="s">
        <v>170</v>
      </c>
      <c r="G106">
        <v>130</v>
      </c>
      <c r="H106" t="s">
        <v>103</v>
      </c>
      <c r="I106" s="2">
        <v>6</v>
      </c>
      <c r="J106" s="19">
        <v>3.2373342558606799E-2</v>
      </c>
      <c r="K106" s="16">
        <f>Table3[[#This Row],[Price of One Product]]*Table3[[#This Row],[No of Products in one Sale]]</f>
        <v>780</v>
      </c>
      <c r="L106" s="18">
        <f>Table3[[#This Row],[Bills ]]*Table3[[#This Row],[Discount]]</f>
        <v>25.251207195713302</v>
      </c>
      <c r="M106">
        <f>Table3[[#This Row],[Bills ]]-Table3[[#This Row],[Discount Amount]]</f>
        <v>754.74879280428672</v>
      </c>
    </row>
    <row r="107" spans="1:13" x14ac:dyDescent="0.3">
      <c r="A107" t="s">
        <v>234</v>
      </c>
      <c r="B107" t="s">
        <v>154</v>
      </c>
      <c r="C107" s="1">
        <v>44764</v>
      </c>
      <c r="D107" s="1" t="str">
        <f>TEXT(Table3[[#This Row],[Sale Date]],"dddd")</f>
        <v>Friday</v>
      </c>
      <c r="E107" t="s">
        <v>163</v>
      </c>
      <c r="F107" t="s">
        <v>171</v>
      </c>
      <c r="G107">
        <v>72</v>
      </c>
      <c r="H107" t="s">
        <v>104</v>
      </c>
      <c r="I107" s="2">
        <v>11</v>
      </c>
      <c r="J107" s="19">
        <v>0.94247200152138155</v>
      </c>
      <c r="K107" s="16">
        <f>Table3[[#This Row],[Price of One Product]]*Table3[[#This Row],[No of Products in one Sale]]</f>
        <v>792</v>
      </c>
      <c r="L107" s="18">
        <f>Table3[[#This Row],[Bills ]]*Table3[[#This Row],[Discount]]</f>
        <v>746.43782520493414</v>
      </c>
      <c r="M107">
        <f>Table3[[#This Row],[Bills ]]-Table3[[#This Row],[Discount Amount]]</f>
        <v>45.562174795065857</v>
      </c>
    </row>
    <row r="108" spans="1:13" x14ac:dyDescent="0.3">
      <c r="A108" t="s">
        <v>235</v>
      </c>
      <c r="B108" t="s">
        <v>155</v>
      </c>
      <c r="C108" s="1">
        <v>44735</v>
      </c>
      <c r="D108" s="1" t="str">
        <f>TEXT(Table3[[#This Row],[Sale Date]],"dddd")</f>
        <v>Thursday</v>
      </c>
      <c r="E108" t="s">
        <v>164</v>
      </c>
      <c r="F108" t="s">
        <v>170</v>
      </c>
      <c r="G108">
        <v>65</v>
      </c>
      <c r="H108" t="s">
        <v>105</v>
      </c>
      <c r="I108" s="2">
        <v>7</v>
      </c>
      <c r="J108" s="19">
        <v>0.24863680679080546</v>
      </c>
      <c r="K108" s="16">
        <f>Table3[[#This Row],[Price of One Product]]*Table3[[#This Row],[No of Products in one Sale]]</f>
        <v>455</v>
      </c>
      <c r="L108" s="18">
        <f>Table3[[#This Row],[Bills ]]*Table3[[#This Row],[Discount]]</f>
        <v>113.12974708981649</v>
      </c>
      <c r="M108">
        <f>Table3[[#This Row],[Bills ]]-Table3[[#This Row],[Discount Amount]]</f>
        <v>341.87025291018352</v>
      </c>
    </row>
    <row r="109" spans="1:13" x14ac:dyDescent="0.3">
      <c r="A109" t="s">
        <v>236</v>
      </c>
      <c r="B109" t="s">
        <v>156</v>
      </c>
      <c r="C109" s="1">
        <v>44737</v>
      </c>
      <c r="D109" s="1" t="str">
        <f>TEXT(Table3[[#This Row],[Sale Date]],"dddd")</f>
        <v>Saturday</v>
      </c>
      <c r="E109" t="s">
        <v>165</v>
      </c>
      <c r="F109" t="s">
        <v>171</v>
      </c>
      <c r="G109">
        <v>250</v>
      </c>
      <c r="H109" t="s">
        <v>103</v>
      </c>
      <c r="I109" s="2">
        <v>1</v>
      </c>
      <c r="J109" s="19">
        <v>4.9896521056402299E-2</v>
      </c>
      <c r="K109" s="16">
        <f>Table3[[#This Row],[Price of One Product]]*Table3[[#This Row],[No of Products in one Sale]]</f>
        <v>250</v>
      </c>
      <c r="L109" s="18">
        <f>Table3[[#This Row],[Bills ]]*Table3[[#This Row],[Discount]]</f>
        <v>12.474130264100575</v>
      </c>
      <c r="M109">
        <f>Table3[[#This Row],[Bills ]]-Table3[[#This Row],[Discount Amount]]</f>
        <v>237.52586973589942</v>
      </c>
    </row>
    <row r="110" spans="1:13" x14ac:dyDescent="0.3">
      <c r="A110" t="s">
        <v>237</v>
      </c>
      <c r="B110" t="s">
        <v>157</v>
      </c>
      <c r="C110" s="1">
        <v>44749</v>
      </c>
      <c r="D110" s="1" t="str">
        <f>TEXT(Table3[[#This Row],[Sale Date]],"dddd")</f>
        <v>Thursday</v>
      </c>
      <c r="E110" t="s">
        <v>166</v>
      </c>
      <c r="F110" t="s">
        <v>170</v>
      </c>
      <c r="G110">
        <v>130</v>
      </c>
      <c r="H110" t="s">
        <v>104</v>
      </c>
      <c r="I110" s="2">
        <v>7</v>
      </c>
      <c r="J110" s="19">
        <v>0.49618340188276622</v>
      </c>
      <c r="K110" s="16">
        <f>Table3[[#This Row],[Price of One Product]]*Table3[[#This Row],[No of Products in one Sale]]</f>
        <v>910</v>
      </c>
      <c r="L110" s="18">
        <f>Table3[[#This Row],[Bills ]]*Table3[[#This Row],[Discount]]</f>
        <v>451.52689571331723</v>
      </c>
      <c r="M110">
        <f>Table3[[#This Row],[Bills ]]-Table3[[#This Row],[Discount Amount]]</f>
        <v>458.47310428668277</v>
      </c>
    </row>
    <row r="111" spans="1:13" x14ac:dyDescent="0.3">
      <c r="A111" t="s">
        <v>238</v>
      </c>
      <c r="B111" t="s">
        <v>158</v>
      </c>
      <c r="C111" s="1">
        <v>44729</v>
      </c>
      <c r="D111" s="1" t="str">
        <f>TEXT(Table3[[#This Row],[Sale Date]],"dddd")</f>
        <v>Friday</v>
      </c>
      <c r="E111" t="s">
        <v>167</v>
      </c>
      <c r="F111" t="s">
        <v>170</v>
      </c>
      <c r="G111">
        <v>60</v>
      </c>
      <c r="H111" t="s">
        <v>105</v>
      </c>
      <c r="I111" s="2">
        <v>13</v>
      </c>
      <c r="J111" s="19">
        <v>0.62889621592411693</v>
      </c>
      <c r="K111" s="16">
        <f>Table3[[#This Row],[Price of One Product]]*Table3[[#This Row],[No of Products in one Sale]]</f>
        <v>780</v>
      </c>
      <c r="L111" s="18">
        <f>Table3[[#This Row],[Bills ]]*Table3[[#This Row],[Discount]]</f>
        <v>490.53904842081118</v>
      </c>
      <c r="M111">
        <f>Table3[[#This Row],[Bills ]]-Table3[[#This Row],[Discount Amount]]</f>
        <v>289.46095157918882</v>
      </c>
    </row>
    <row r="112" spans="1:13" x14ac:dyDescent="0.3">
      <c r="A112" t="s">
        <v>239</v>
      </c>
      <c r="B112" t="s">
        <v>159</v>
      </c>
      <c r="C112" s="1">
        <v>44738</v>
      </c>
      <c r="D112" s="1" t="str">
        <f>TEXT(Table3[[#This Row],[Sale Date]],"dddd")</f>
        <v>Sunday</v>
      </c>
      <c r="E112" t="s">
        <v>168</v>
      </c>
      <c r="F112" t="s">
        <v>171</v>
      </c>
      <c r="G112">
        <v>95</v>
      </c>
      <c r="H112" t="s">
        <v>103</v>
      </c>
      <c r="I112" s="2">
        <v>8</v>
      </c>
      <c r="J112" s="19">
        <v>0.87580490637929664</v>
      </c>
      <c r="K112" s="16">
        <f>Table3[[#This Row],[Price of One Product]]*Table3[[#This Row],[No of Products in one Sale]]</f>
        <v>760</v>
      </c>
      <c r="L112" s="18">
        <f>Table3[[#This Row],[Bills ]]*Table3[[#This Row],[Discount]]</f>
        <v>665.61172884826544</v>
      </c>
      <c r="M112">
        <f>Table3[[#This Row],[Bills ]]-Table3[[#This Row],[Discount Amount]]</f>
        <v>94.388271151734557</v>
      </c>
    </row>
    <row r="113" spans="1:13" x14ac:dyDescent="0.3">
      <c r="A113" t="s">
        <v>240</v>
      </c>
      <c r="B113" t="s">
        <v>154</v>
      </c>
      <c r="C113" s="1">
        <v>44740</v>
      </c>
      <c r="D113" s="1" t="str">
        <f>TEXT(Table3[[#This Row],[Sale Date]],"dddd")</f>
        <v>Tuesday</v>
      </c>
      <c r="E113" t="s">
        <v>163</v>
      </c>
      <c r="F113" t="s">
        <v>171</v>
      </c>
      <c r="G113">
        <v>72</v>
      </c>
      <c r="H113" t="s">
        <v>104</v>
      </c>
      <c r="I113" s="2">
        <v>11</v>
      </c>
      <c r="J113" s="19">
        <v>0.37069854126093349</v>
      </c>
      <c r="K113" s="16">
        <f>Table3[[#This Row],[Price of One Product]]*Table3[[#This Row],[No of Products in one Sale]]</f>
        <v>792</v>
      </c>
      <c r="L113" s="18">
        <f>Table3[[#This Row],[Bills ]]*Table3[[#This Row],[Discount]]</f>
        <v>293.59324467865935</v>
      </c>
      <c r="M113">
        <f>Table3[[#This Row],[Bills ]]-Table3[[#This Row],[Discount Amount]]</f>
        <v>498.40675532134065</v>
      </c>
    </row>
    <row r="114" spans="1:13" x14ac:dyDescent="0.3">
      <c r="A114" t="s">
        <v>241</v>
      </c>
      <c r="B114" t="s">
        <v>155</v>
      </c>
      <c r="C114" s="1">
        <v>44755</v>
      </c>
      <c r="D114" s="1" t="str">
        <f>TEXT(Table3[[#This Row],[Sale Date]],"dddd")</f>
        <v>Wednesday</v>
      </c>
      <c r="E114" t="s">
        <v>164</v>
      </c>
      <c r="F114" t="s">
        <v>171</v>
      </c>
      <c r="G114">
        <v>65</v>
      </c>
      <c r="H114" t="s">
        <v>105</v>
      </c>
      <c r="I114" s="2">
        <v>10</v>
      </c>
      <c r="J114" s="19">
        <v>0.64422602074286228</v>
      </c>
      <c r="K114" s="16">
        <f>Table3[[#This Row],[Price of One Product]]*Table3[[#This Row],[No of Products in one Sale]]</f>
        <v>650</v>
      </c>
      <c r="L114" s="18">
        <f>Table3[[#This Row],[Bills ]]*Table3[[#This Row],[Discount]]</f>
        <v>418.74691348286046</v>
      </c>
      <c r="M114">
        <f>Table3[[#This Row],[Bills ]]-Table3[[#This Row],[Discount Amount]]</f>
        <v>231.25308651713954</v>
      </c>
    </row>
    <row r="115" spans="1:13" x14ac:dyDescent="0.3">
      <c r="A115" t="s">
        <v>242</v>
      </c>
      <c r="B115" t="s">
        <v>156</v>
      </c>
      <c r="C115" s="1">
        <v>44755</v>
      </c>
      <c r="D115" s="1" t="str">
        <f>TEXT(Table3[[#This Row],[Sale Date]],"dddd")</f>
        <v>Wednesday</v>
      </c>
      <c r="E115" t="s">
        <v>165</v>
      </c>
      <c r="F115" t="s">
        <v>170</v>
      </c>
      <c r="G115">
        <v>250</v>
      </c>
      <c r="H115" t="s">
        <v>103</v>
      </c>
      <c r="I115" s="2">
        <v>2</v>
      </c>
      <c r="J115" s="19">
        <v>0.76652707543193765</v>
      </c>
      <c r="K115" s="16">
        <f>Table3[[#This Row],[Price of One Product]]*Table3[[#This Row],[No of Products in one Sale]]</f>
        <v>500</v>
      </c>
      <c r="L115" s="18">
        <f>Table3[[#This Row],[Bills ]]*Table3[[#This Row],[Discount]]</f>
        <v>383.26353771596882</v>
      </c>
      <c r="M115">
        <f>Table3[[#This Row],[Bills ]]-Table3[[#This Row],[Discount Amount]]</f>
        <v>116.73646228403118</v>
      </c>
    </row>
    <row r="116" spans="1:13" x14ac:dyDescent="0.3">
      <c r="A116" t="s">
        <v>243</v>
      </c>
      <c r="B116" t="s">
        <v>157</v>
      </c>
      <c r="C116" s="1">
        <v>44764</v>
      </c>
      <c r="D116" s="1" t="str">
        <f>TEXT(Table3[[#This Row],[Sale Date]],"dddd")</f>
        <v>Friday</v>
      </c>
      <c r="E116" t="s">
        <v>166</v>
      </c>
      <c r="F116" t="s">
        <v>170</v>
      </c>
      <c r="G116">
        <v>130</v>
      </c>
      <c r="H116" t="s">
        <v>104</v>
      </c>
      <c r="I116" s="2">
        <v>2</v>
      </c>
      <c r="J116" s="19">
        <v>0.74416329829954486</v>
      </c>
      <c r="K116" s="16">
        <f>Table3[[#This Row],[Price of One Product]]*Table3[[#This Row],[No of Products in one Sale]]</f>
        <v>260</v>
      </c>
      <c r="L116" s="18">
        <f>Table3[[#This Row],[Bills ]]*Table3[[#This Row],[Discount]]</f>
        <v>193.48245755788167</v>
      </c>
      <c r="M116">
        <f>Table3[[#This Row],[Bills ]]-Table3[[#This Row],[Discount Amount]]</f>
        <v>66.517542442118327</v>
      </c>
    </row>
    <row r="117" spans="1:13" x14ac:dyDescent="0.3">
      <c r="A117" t="s">
        <v>244</v>
      </c>
      <c r="B117" t="s">
        <v>154</v>
      </c>
      <c r="C117" s="1">
        <v>44735</v>
      </c>
      <c r="D117" s="1" t="str">
        <f>TEXT(Table3[[#This Row],[Sale Date]],"dddd")</f>
        <v>Thursday</v>
      </c>
      <c r="E117" t="s">
        <v>163</v>
      </c>
      <c r="F117" t="s">
        <v>170</v>
      </c>
      <c r="G117">
        <v>72</v>
      </c>
      <c r="H117" t="s">
        <v>105</v>
      </c>
      <c r="I117" s="2">
        <v>8</v>
      </c>
      <c r="J117" s="19">
        <v>0.48484032292333201</v>
      </c>
      <c r="K117" s="16">
        <f>Table3[[#This Row],[Price of One Product]]*Table3[[#This Row],[No of Products in one Sale]]</f>
        <v>576</v>
      </c>
      <c r="L117" s="18">
        <f>Table3[[#This Row],[Bills ]]*Table3[[#This Row],[Discount]]</f>
        <v>279.26802600383922</v>
      </c>
      <c r="M117">
        <f>Table3[[#This Row],[Bills ]]-Table3[[#This Row],[Discount Amount]]</f>
        <v>296.73197399616078</v>
      </c>
    </row>
    <row r="118" spans="1:13" x14ac:dyDescent="0.3">
      <c r="A118" t="s">
        <v>245</v>
      </c>
      <c r="B118" t="s">
        <v>155</v>
      </c>
      <c r="C118" s="1">
        <v>44734</v>
      </c>
      <c r="D118" s="1" t="str">
        <f>TEXT(Table3[[#This Row],[Sale Date]],"dddd")</f>
        <v>Wednesday</v>
      </c>
      <c r="E118" t="s">
        <v>164</v>
      </c>
      <c r="F118" t="s">
        <v>170</v>
      </c>
      <c r="G118">
        <v>65</v>
      </c>
      <c r="H118" t="s">
        <v>103</v>
      </c>
      <c r="I118" s="2">
        <v>8</v>
      </c>
      <c r="J118" s="19">
        <v>0.10556900790048951</v>
      </c>
      <c r="K118" s="16">
        <f>Table3[[#This Row],[Price of One Product]]*Table3[[#This Row],[No of Products in one Sale]]</f>
        <v>520</v>
      </c>
      <c r="L118" s="18">
        <f>Table3[[#This Row],[Bills ]]*Table3[[#This Row],[Discount]]</f>
        <v>54.895884108254542</v>
      </c>
      <c r="M118">
        <f>Table3[[#This Row],[Bills ]]-Table3[[#This Row],[Discount Amount]]</f>
        <v>465.10411589174544</v>
      </c>
    </row>
    <row r="119" spans="1:13" x14ac:dyDescent="0.3">
      <c r="A119" t="s">
        <v>246</v>
      </c>
      <c r="B119" t="s">
        <v>156</v>
      </c>
      <c r="C119" s="1">
        <v>44728</v>
      </c>
      <c r="D119" s="1" t="str">
        <f>TEXT(Table3[[#This Row],[Sale Date]],"dddd")</f>
        <v>Thursday</v>
      </c>
      <c r="E119" t="s">
        <v>165</v>
      </c>
      <c r="F119" t="s">
        <v>170</v>
      </c>
      <c r="G119">
        <v>250</v>
      </c>
      <c r="H119" t="s">
        <v>104</v>
      </c>
      <c r="I119" s="2">
        <v>1</v>
      </c>
      <c r="J119" s="19">
        <v>0.35681327352398817</v>
      </c>
      <c r="K119" s="16">
        <f>Table3[[#This Row],[Price of One Product]]*Table3[[#This Row],[No of Products in one Sale]]</f>
        <v>250</v>
      </c>
      <c r="L119" s="18">
        <f>Table3[[#This Row],[Bills ]]*Table3[[#This Row],[Discount]]</f>
        <v>89.203318380997047</v>
      </c>
      <c r="M119">
        <f>Table3[[#This Row],[Bills ]]-Table3[[#This Row],[Discount Amount]]</f>
        <v>160.79668161900295</v>
      </c>
    </row>
    <row r="120" spans="1:13" x14ac:dyDescent="0.3">
      <c r="A120" t="s">
        <v>247</v>
      </c>
      <c r="B120" t="s">
        <v>157</v>
      </c>
      <c r="C120" s="1">
        <v>44739</v>
      </c>
      <c r="D120" s="1" t="str">
        <f>TEXT(Table3[[#This Row],[Sale Date]],"dddd")</f>
        <v>Monday</v>
      </c>
      <c r="E120" t="s">
        <v>166</v>
      </c>
      <c r="F120" t="s">
        <v>170</v>
      </c>
      <c r="G120">
        <v>130</v>
      </c>
      <c r="H120" t="s">
        <v>105</v>
      </c>
      <c r="I120" s="2">
        <v>2</v>
      </c>
      <c r="J120" s="19">
        <v>0.38966155247167111</v>
      </c>
      <c r="K120" s="16">
        <f>Table3[[#This Row],[Price of One Product]]*Table3[[#This Row],[No of Products in one Sale]]</f>
        <v>260</v>
      </c>
      <c r="L120" s="18">
        <f>Table3[[#This Row],[Bills ]]*Table3[[#This Row],[Discount]]</f>
        <v>101.31200364263449</v>
      </c>
      <c r="M120">
        <f>Table3[[#This Row],[Bills ]]-Table3[[#This Row],[Discount Amount]]</f>
        <v>158.68799635736551</v>
      </c>
    </row>
    <row r="121" spans="1:13" x14ac:dyDescent="0.3">
      <c r="A121" t="s">
        <v>248</v>
      </c>
      <c r="B121" t="s">
        <v>158</v>
      </c>
      <c r="C121" s="1">
        <v>44765</v>
      </c>
      <c r="D121" s="1" t="str">
        <f>TEXT(Table3[[#This Row],[Sale Date]],"dddd")</f>
        <v>Saturday</v>
      </c>
      <c r="E121" t="s">
        <v>167</v>
      </c>
      <c r="F121" t="s">
        <v>170</v>
      </c>
      <c r="G121">
        <v>60</v>
      </c>
      <c r="H121" t="s">
        <v>103</v>
      </c>
      <c r="I121" s="2">
        <v>6</v>
      </c>
      <c r="J121" s="19">
        <v>0.27342799854809485</v>
      </c>
      <c r="K121" s="16">
        <f>Table3[[#This Row],[Price of One Product]]*Table3[[#This Row],[No of Products in one Sale]]</f>
        <v>360</v>
      </c>
      <c r="L121" s="18">
        <f>Table3[[#This Row],[Bills ]]*Table3[[#This Row],[Discount]]</f>
        <v>98.434079477314143</v>
      </c>
      <c r="M121">
        <f>Table3[[#This Row],[Bills ]]-Table3[[#This Row],[Discount Amount]]</f>
        <v>261.56592052268587</v>
      </c>
    </row>
    <row r="122" spans="1:13" x14ac:dyDescent="0.3">
      <c r="A122" t="s">
        <v>249</v>
      </c>
      <c r="B122" t="s">
        <v>154</v>
      </c>
      <c r="C122" s="1">
        <v>44740</v>
      </c>
      <c r="D122" s="1" t="str">
        <f>TEXT(Table3[[#This Row],[Sale Date]],"dddd")</f>
        <v>Tuesday</v>
      </c>
      <c r="E122" t="s">
        <v>163</v>
      </c>
      <c r="F122" t="s">
        <v>170</v>
      </c>
      <c r="G122">
        <v>72</v>
      </c>
      <c r="H122" t="s">
        <v>104</v>
      </c>
      <c r="I122" s="2">
        <v>11</v>
      </c>
      <c r="J122" s="19">
        <v>0.68404340685026022</v>
      </c>
      <c r="K122" s="16">
        <f>Table3[[#This Row],[Price of One Product]]*Table3[[#This Row],[No of Products in one Sale]]</f>
        <v>792</v>
      </c>
      <c r="L122" s="18">
        <f>Table3[[#This Row],[Bills ]]*Table3[[#This Row],[Discount]]</f>
        <v>541.76237822540611</v>
      </c>
      <c r="M122">
        <f>Table3[[#This Row],[Bills ]]-Table3[[#This Row],[Discount Amount]]</f>
        <v>250.23762177459389</v>
      </c>
    </row>
    <row r="123" spans="1:13" x14ac:dyDescent="0.3">
      <c r="A123" t="s">
        <v>250</v>
      </c>
      <c r="B123" t="s">
        <v>155</v>
      </c>
      <c r="C123" s="1">
        <v>44734</v>
      </c>
      <c r="D123" s="1" t="str">
        <f>TEXT(Table3[[#This Row],[Sale Date]],"dddd")</f>
        <v>Wednesday</v>
      </c>
      <c r="E123" t="s">
        <v>164</v>
      </c>
      <c r="F123" t="s">
        <v>170</v>
      </c>
      <c r="G123">
        <v>65</v>
      </c>
      <c r="H123" t="s">
        <v>105</v>
      </c>
      <c r="I123" s="2">
        <v>4</v>
      </c>
      <c r="J123" s="19">
        <v>0.30511671475159663</v>
      </c>
      <c r="K123" s="16">
        <f>Table3[[#This Row],[Price of One Product]]*Table3[[#This Row],[No of Products in one Sale]]</f>
        <v>260</v>
      </c>
      <c r="L123" s="18">
        <f>Table3[[#This Row],[Bills ]]*Table3[[#This Row],[Discount]]</f>
        <v>79.33034583541513</v>
      </c>
      <c r="M123">
        <f>Table3[[#This Row],[Bills ]]-Table3[[#This Row],[Discount Amount]]</f>
        <v>180.66965416458487</v>
      </c>
    </row>
    <row r="124" spans="1:13" x14ac:dyDescent="0.3">
      <c r="A124" t="s">
        <v>251</v>
      </c>
      <c r="B124" t="s">
        <v>156</v>
      </c>
      <c r="C124" s="1">
        <v>44727</v>
      </c>
      <c r="D124" s="1" t="str">
        <f>TEXT(Table3[[#This Row],[Sale Date]],"dddd")</f>
        <v>Wednesday</v>
      </c>
      <c r="E124" t="s">
        <v>165</v>
      </c>
      <c r="F124" t="s">
        <v>171</v>
      </c>
      <c r="G124">
        <v>250</v>
      </c>
      <c r="H124" t="s">
        <v>103</v>
      </c>
      <c r="I124" s="2">
        <v>3</v>
      </c>
      <c r="J124" s="19">
        <v>0.26634683182511409</v>
      </c>
      <c r="K124" s="16">
        <f>Table3[[#This Row],[Price of One Product]]*Table3[[#This Row],[No of Products in one Sale]]</f>
        <v>750</v>
      </c>
      <c r="L124" s="18">
        <f>Table3[[#This Row],[Bills ]]*Table3[[#This Row],[Discount]]</f>
        <v>199.76012386883556</v>
      </c>
      <c r="M124">
        <f>Table3[[#This Row],[Bills ]]-Table3[[#This Row],[Discount Amount]]</f>
        <v>550.23987613116446</v>
      </c>
    </row>
    <row r="125" spans="1:13" x14ac:dyDescent="0.3">
      <c r="A125" t="s">
        <v>252</v>
      </c>
      <c r="B125" t="s">
        <v>157</v>
      </c>
      <c r="C125" s="1">
        <v>44737</v>
      </c>
      <c r="D125" s="1" t="str">
        <f>TEXT(Table3[[#This Row],[Sale Date]],"dddd")</f>
        <v>Saturday</v>
      </c>
      <c r="E125" t="s">
        <v>166</v>
      </c>
      <c r="F125" t="s">
        <v>170</v>
      </c>
      <c r="G125">
        <v>130</v>
      </c>
      <c r="H125" t="s">
        <v>104</v>
      </c>
      <c r="I125" s="2">
        <v>2</v>
      </c>
      <c r="J125" s="19">
        <v>0.95598379426073032</v>
      </c>
      <c r="K125" s="16">
        <f>Table3[[#This Row],[Price of One Product]]*Table3[[#This Row],[No of Products in one Sale]]</f>
        <v>260</v>
      </c>
      <c r="L125" s="18">
        <f>Table3[[#This Row],[Bills ]]*Table3[[#This Row],[Discount]]</f>
        <v>248.55578650778989</v>
      </c>
      <c r="M125">
        <f>Table3[[#This Row],[Bills ]]-Table3[[#This Row],[Discount Amount]]</f>
        <v>11.44421349221011</v>
      </c>
    </row>
    <row r="126" spans="1:13" x14ac:dyDescent="0.3">
      <c r="A126" t="s">
        <v>253</v>
      </c>
      <c r="B126" t="s">
        <v>154</v>
      </c>
      <c r="C126" s="1">
        <v>44747</v>
      </c>
      <c r="D126" s="1" t="str">
        <f>TEXT(Table3[[#This Row],[Sale Date]],"dddd")</f>
        <v>Tuesday</v>
      </c>
      <c r="E126" t="s">
        <v>163</v>
      </c>
      <c r="F126" t="s">
        <v>170</v>
      </c>
      <c r="G126">
        <v>72</v>
      </c>
      <c r="H126" t="s">
        <v>105</v>
      </c>
      <c r="I126" s="2">
        <v>3</v>
      </c>
      <c r="J126" s="19">
        <v>0.78465682989488972</v>
      </c>
      <c r="K126" s="16">
        <f>Table3[[#This Row],[Price of One Product]]*Table3[[#This Row],[No of Products in one Sale]]</f>
        <v>216</v>
      </c>
      <c r="L126" s="18">
        <f>Table3[[#This Row],[Bills ]]*Table3[[#This Row],[Discount]]</f>
        <v>169.48587525729619</v>
      </c>
      <c r="M126">
        <f>Table3[[#This Row],[Bills ]]-Table3[[#This Row],[Discount Amount]]</f>
        <v>46.514124742703814</v>
      </c>
    </row>
    <row r="127" spans="1:13" x14ac:dyDescent="0.3">
      <c r="A127" t="s">
        <v>254</v>
      </c>
      <c r="B127" t="s">
        <v>155</v>
      </c>
      <c r="C127" s="1">
        <v>44754</v>
      </c>
      <c r="D127" s="1" t="str">
        <f>TEXT(Table3[[#This Row],[Sale Date]],"dddd")</f>
        <v>Tuesday</v>
      </c>
      <c r="E127" t="s">
        <v>164</v>
      </c>
      <c r="F127" t="s">
        <v>170</v>
      </c>
      <c r="G127">
        <v>65</v>
      </c>
      <c r="H127" t="s">
        <v>103</v>
      </c>
      <c r="I127" s="2">
        <v>4</v>
      </c>
      <c r="J127" s="19">
        <v>0.92531650826605816</v>
      </c>
      <c r="K127" s="16">
        <f>Table3[[#This Row],[Price of One Product]]*Table3[[#This Row],[No of Products in one Sale]]</f>
        <v>260</v>
      </c>
      <c r="L127" s="18">
        <f>Table3[[#This Row],[Bills ]]*Table3[[#This Row],[Discount]]</f>
        <v>240.58229214917512</v>
      </c>
      <c r="M127">
        <f>Table3[[#This Row],[Bills ]]-Table3[[#This Row],[Discount Amount]]</f>
        <v>19.417707850824883</v>
      </c>
    </row>
    <row r="128" spans="1:13" x14ac:dyDescent="0.3">
      <c r="A128" t="s">
        <v>255</v>
      </c>
      <c r="B128" t="s">
        <v>156</v>
      </c>
      <c r="C128" s="1">
        <v>44760</v>
      </c>
      <c r="D128" s="1" t="str">
        <f>TEXT(Table3[[#This Row],[Sale Date]],"dddd")</f>
        <v>Monday</v>
      </c>
      <c r="E128" t="s">
        <v>165</v>
      </c>
      <c r="F128" t="s">
        <v>170</v>
      </c>
      <c r="G128">
        <v>250</v>
      </c>
      <c r="H128" t="s">
        <v>104</v>
      </c>
      <c r="I128" s="2">
        <v>3</v>
      </c>
      <c r="J128" s="19">
        <v>0.91314982692991542</v>
      </c>
      <c r="K128" s="16">
        <f>Table3[[#This Row],[Price of One Product]]*Table3[[#This Row],[No of Products in one Sale]]</f>
        <v>750</v>
      </c>
      <c r="L128" s="18">
        <f>Table3[[#This Row],[Bills ]]*Table3[[#This Row],[Discount]]</f>
        <v>684.86237019743658</v>
      </c>
      <c r="M128">
        <f>Table3[[#This Row],[Bills ]]-Table3[[#This Row],[Discount Amount]]</f>
        <v>65.137629802563424</v>
      </c>
    </row>
    <row r="129" spans="1:13" x14ac:dyDescent="0.3">
      <c r="A129" t="s">
        <v>256</v>
      </c>
      <c r="B129" t="s">
        <v>157</v>
      </c>
      <c r="C129" s="1">
        <v>44759</v>
      </c>
      <c r="D129" s="1" t="str">
        <f>TEXT(Table3[[#This Row],[Sale Date]],"dddd")</f>
        <v>Sunday</v>
      </c>
      <c r="E129" t="s">
        <v>166</v>
      </c>
      <c r="F129" t="s">
        <v>170</v>
      </c>
      <c r="G129">
        <v>130</v>
      </c>
      <c r="H129" t="s">
        <v>105</v>
      </c>
      <c r="I129" s="2">
        <v>2</v>
      </c>
      <c r="J129" s="19">
        <v>8.4586093307030152E-2</v>
      </c>
      <c r="K129" s="16">
        <f>Table3[[#This Row],[Price of One Product]]*Table3[[#This Row],[No of Products in one Sale]]</f>
        <v>260</v>
      </c>
      <c r="L129" s="18">
        <f>Table3[[#This Row],[Bills ]]*Table3[[#This Row],[Discount]]</f>
        <v>21.992384259827841</v>
      </c>
      <c r="M129">
        <f>Table3[[#This Row],[Bills ]]-Table3[[#This Row],[Discount Amount]]</f>
        <v>238.00761574017216</v>
      </c>
    </row>
    <row r="130" spans="1:13" x14ac:dyDescent="0.3">
      <c r="A130" t="s">
        <v>257</v>
      </c>
      <c r="B130" t="s">
        <v>158</v>
      </c>
      <c r="C130" s="1">
        <v>44735</v>
      </c>
      <c r="D130" s="1" t="str">
        <f>TEXT(Table3[[#This Row],[Sale Date]],"dddd")</f>
        <v>Thursday</v>
      </c>
      <c r="E130" t="s">
        <v>167</v>
      </c>
      <c r="F130" t="s">
        <v>171</v>
      </c>
      <c r="G130">
        <v>60</v>
      </c>
      <c r="H130" t="s">
        <v>103</v>
      </c>
      <c r="I130" s="2">
        <v>7</v>
      </c>
      <c r="J130" s="19">
        <v>0.92983220282837542</v>
      </c>
      <c r="K130" s="16">
        <f>Table3[[#This Row],[Price of One Product]]*Table3[[#This Row],[No of Products in one Sale]]</f>
        <v>420</v>
      </c>
      <c r="L130" s="18">
        <f>Table3[[#This Row],[Bills ]]*Table3[[#This Row],[Discount]]</f>
        <v>390.52952518791767</v>
      </c>
      <c r="M130">
        <f>Table3[[#This Row],[Bills ]]-Table3[[#This Row],[Discount Amount]]</f>
        <v>29.47047481208233</v>
      </c>
    </row>
    <row r="131" spans="1:13" x14ac:dyDescent="0.3">
      <c r="A131" t="s">
        <v>258</v>
      </c>
      <c r="B131" t="s">
        <v>159</v>
      </c>
      <c r="C131" s="1">
        <v>44734</v>
      </c>
      <c r="D131" s="1" t="str">
        <f>TEXT(Table3[[#This Row],[Sale Date]],"dddd")</f>
        <v>Wednesday</v>
      </c>
      <c r="E131" t="s">
        <v>168</v>
      </c>
      <c r="F131" t="s">
        <v>170</v>
      </c>
      <c r="G131">
        <v>95</v>
      </c>
      <c r="H131" t="s">
        <v>104</v>
      </c>
      <c r="I131" s="2">
        <v>6</v>
      </c>
      <c r="J131" s="19">
        <v>0.13029960752667558</v>
      </c>
      <c r="K131" s="16">
        <f>Table3[[#This Row],[Price of One Product]]*Table3[[#This Row],[No of Products in one Sale]]</f>
        <v>570</v>
      </c>
      <c r="L131" s="18">
        <f>Table3[[#This Row],[Bills ]]*Table3[[#This Row],[Discount]]</f>
        <v>74.270776290205077</v>
      </c>
      <c r="M131">
        <f>Table3[[#This Row],[Bills ]]-Table3[[#This Row],[Discount Amount]]</f>
        <v>495.72922370979495</v>
      </c>
    </row>
    <row r="132" spans="1:13" x14ac:dyDescent="0.3">
      <c r="A132" t="s">
        <v>259</v>
      </c>
      <c r="B132" t="s">
        <v>154</v>
      </c>
      <c r="C132" s="1">
        <v>44753</v>
      </c>
      <c r="D132" s="1" t="str">
        <f>TEXT(Table3[[#This Row],[Sale Date]],"dddd")</f>
        <v>Monday</v>
      </c>
      <c r="E132" t="s">
        <v>163</v>
      </c>
      <c r="F132" t="s">
        <v>170</v>
      </c>
      <c r="G132">
        <v>72</v>
      </c>
      <c r="H132" t="s">
        <v>105</v>
      </c>
      <c r="I132" s="2">
        <v>6</v>
      </c>
      <c r="J132" s="19">
        <v>0.41456728266200249</v>
      </c>
      <c r="K132" s="16">
        <f>Table3[[#This Row],[Price of One Product]]*Table3[[#This Row],[No of Products in one Sale]]</f>
        <v>432</v>
      </c>
      <c r="L132" s="18">
        <f>Table3[[#This Row],[Bills ]]*Table3[[#This Row],[Discount]]</f>
        <v>179.09306610998507</v>
      </c>
      <c r="M132">
        <f>Table3[[#This Row],[Bills ]]-Table3[[#This Row],[Discount Amount]]</f>
        <v>252.90693389001493</v>
      </c>
    </row>
    <row r="133" spans="1:13" x14ac:dyDescent="0.3">
      <c r="A133" t="s">
        <v>260</v>
      </c>
      <c r="B133" t="s">
        <v>155</v>
      </c>
      <c r="C133" s="1">
        <v>44739</v>
      </c>
      <c r="D133" s="1" t="str">
        <f>TEXT(Table3[[#This Row],[Sale Date]],"dddd")</f>
        <v>Monday</v>
      </c>
      <c r="E133" t="s">
        <v>164</v>
      </c>
      <c r="F133" t="s">
        <v>170</v>
      </c>
      <c r="G133">
        <v>65</v>
      </c>
      <c r="H133" t="s">
        <v>103</v>
      </c>
      <c r="I133" s="2">
        <v>8</v>
      </c>
      <c r="J133" s="19">
        <v>0.77953807822657883</v>
      </c>
      <c r="K133" s="16">
        <f>Table3[[#This Row],[Price of One Product]]*Table3[[#This Row],[No of Products in one Sale]]</f>
        <v>520</v>
      </c>
      <c r="L133" s="18">
        <f>Table3[[#This Row],[Bills ]]*Table3[[#This Row],[Discount]]</f>
        <v>405.359800677821</v>
      </c>
      <c r="M133">
        <f>Table3[[#This Row],[Bills ]]-Table3[[#This Row],[Discount Amount]]</f>
        <v>114.640199322179</v>
      </c>
    </row>
    <row r="134" spans="1:13" x14ac:dyDescent="0.3">
      <c r="A134" t="s">
        <v>261</v>
      </c>
      <c r="B134" t="s">
        <v>156</v>
      </c>
      <c r="C134" s="1">
        <v>44740</v>
      </c>
      <c r="D134" s="1" t="str">
        <f>TEXT(Table3[[#This Row],[Sale Date]],"dddd")</f>
        <v>Tuesday</v>
      </c>
      <c r="E134" t="s">
        <v>165</v>
      </c>
      <c r="F134" t="s">
        <v>171</v>
      </c>
      <c r="G134">
        <v>250</v>
      </c>
      <c r="H134" t="s">
        <v>104</v>
      </c>
      <c r="I134" s="2">
        <v>3</v>
      </c>
      <c r="J134" s="19">
        <v>0.56602493379943331</v>
      </c>
      <c r="K134" s="16">
        <f>Table3[[#This Row],[Price of One Product]]*Table3[[#This Row],[No of Products in one Sale]]</f>
        <v>750</v>
      </c>
      <c r="L134" s="18">
        <f>Table3[[#This Row],[Bills ]]*Table3[[#This Row],[Discount]]</f>
        <v>424.518700349575</v>
      </c>
      <c r="M134">
        <f>Table3[[#This Row],[Bills ]]-Table3[[#This Row],[Discount Amount]]</f>
        <v>325.481299650425</v>
      </c>
    </row>
    <row r="135" spans="1:13" x14ac:dyDescent="0.3">
      <c r="A135" t="s">
        <v>262</v>
      </c>
      <c r="B135" t="s">
        <v>157</v>
      </c>
      <c r="C135" s="1">
        <v>44748</v>
      </c>
      <c r="D135" s="1" t="str">
        <f>TEXT(Table3[[#This Row],[Sale Date]],"dddd")</f>
        <v>Wednesday</v>
      </c>
      <c r="E135" t="s">
        <v>166</v>
      </c>
      <c r="F135" t="s">
        <v>171</v>
      </c>
      <c r="G135">
        <v>130</v>
      </c>
      <c r="H135" t="s">
        <v>105</v>
      </c>
      <c r="I135" s="2">
        <v>2</v>
      </c>
      <c r="J135" s="19">
        <v>0.7922771947085826</v>
      </c>
      <c r="K135" s="16">
        <f>Table3[[#This Row],[Price of One Product]]*Table3[[#This Row],[No of Products in one Sale]]</f>
        <v>260</v>
      </c>
      <c r="L135" s="18">
        <f>Table3[[#This Row],[Bills ]]*Table3[[#This Row],[Discount]]</f>
        <v>205.99207062423147</v>
      </c>
      <c r="M135">
        <f>Table3[[#This Row],[Bills ]]-Table3[[#This Row],[Discount Amount]]</f>
        <v>54.007929375768526</v>
      </c>
    </row>
    <row r="136" spans="1:13" x14ac:dyDescent="0.3">
      <c r="A136" t="s">
        <v>263</v>
      </c>
      <c r="B136" t="s">
        <v>154</v>
      </c>
      <c r="C136" s="1">
        <v>44731</v>
      </c>
      <c r="D136" s="1" t="str">
        <f>TEXT(Table3[[#This Row],[Sale Date]],"dddd")</f>
        <v>Sunday</v>
      </c>
      <c r="E136" t="s">
        <v>163</v>
      </c>
      <c r="F136" t="s">
        <v>171</v>
      </c>
      <c r="G136">
        <v>72</v>
      </c>
      <c r="H136" t="s">
        <v>103</v>
      </c>
      <c r="I136" s="2">
        <v>9</v>
      </c>
      <c r="J136" s="19">
        <v>9.6806596410280221E-2</v>
      </c>
      <c r="K136" s="16">
        <f>Table3[[#This Row],[Price of One Product]]*Table3[[#This Row],[No of Products in one Sale]]</f>
        <v>648</v>
      </c>
      <c r="L136" s="18">
        <f>Table3[[#This Row],[Bills ]]*Table3[[#This Row],[Discount]]</f>
        <v>62.730674473861583</v>
      </c>
      <c r="M136">
        <f>Table3[[#This Row],[Bills ]]-Table3[[#This Row],[Discount Amount]]</f>
        <v>585.26932552613846</v>
      </c>
    </row>
    <row r="137" spans="1:13" x14ac:dyDescent="0.3">
      <c r="A137" t="s">
        <v>264</v>
      </c>
      <c r="B137" t="s">
        <v>155</v>
      </c>
      <c r="C137" s="1">
        <v>44763</v>
      </c>
      <c r="D137" s="1" t="str">
        <f>TEXT(Table3[[#This Row],[Sale Date]],"dddd")</f>
        <v>Thursday</v>
      </c>
      <c r="E137" t="s">
        <v>164</v>
      </c>
      <c r="F137" t="s">
        <v>171</v>
      </c>
      <c r="G137">
        <v>65</v>
      </c>
      <c r="H137" t="s">
        <v>104</v>
      </c>
      <c r="I137" s="2">
        <v>8</v>
      </c>
      <c r="J137" s="19">
        <v>0.10738058788365801</v>
      </c>
      <c r="K137" s="16">
        <f>Table3[[#This Row],[Price of One Product]]*Table3[[#This Row],[No of Products in one Sale]]</f>
        <v>520</v>
      </c>
      <c r="L137" s="18">
        <f>Table3[[#This Row],[Bills ]]*Table3[[#This Row],[Discount]]</f>
        <v>55.837905699502166</v>
      </c>
      <c r="M137">
        <f>Table3[[#This Row],[Bills ]]-Table3[[#This Row],[Discount Amount]]</f>
        <v>464.16209430049781</v>
      </c>
    </row>
    <row r="138" spans="1:13" x14ac:dyDescent="0.3">
      <c r="A138" t="s">
        <v>265</v>
      </c>
      <c r="B138" t="s">
        <v>156</v>
      </c>
      <c r="C138" s="1">
        <v>44733</v>
      </c>
      <c r="D138" s="1" t="str">
        <f>TEXT(Table3[[#This Row],[Sale Date]],"dddd")</f>
        <v>Tuesday</v>
      </c>
      <c r="E138" t="s">
        <v>165</v>
      </c>
      <c r="F138" t="s">
        <v>171</v>
      </c>
      <c r="G138">
        <v>250</v>
      </c>
      <c r="H138" t="s">
        <v>105</v>
      </c>
      <c r="I138" s="2">
        <v>1</v>
      </c>
      <c r="J138" s="19">
        <v>0.68298720032284699</v>
      </c>
      <c r="K138" s="16">
        <f>Table3[[#This Row],[Price of One Product]]*Table3[[#This Row],[No of Products in one Sale]]</f>
        <v>250</v>
      </c>
      <c r="L138" s="18">
        <f>Table3[[#This Row],[Bills ]]*Table3[[#This Row],[Discount]]</f>
        <v>170.74680008071175</v>
      </c>
      <c r="M138">
        <f>Table3[[#This Row],[Bills ]]-Table3[[#This Row],[Discount Amount]]</f>
        <v>79.253199919288249</v>
      </c>
    </row>
    <row r="139" spans="1:13" x14ac:dyDescent="0.3">
      <c r="A139" t="s">
        <v>266</v>
      </c>
      <c r="B139" t="s">
        <v>157</v>
      </c>
      <c r="C139" s="1">
        <v>44746</v>
      </c>
      <c r="D139" s="1" t="str">
        <f>TEXT(Table3[[#This Row],[Sale Date]],"dddd")</f>
        <v>Monday</v>
      </c>
      <c r="E139" t="s">
        <v>166</v>
      </c>
      <c r="F139" t="s">
        <v>171</v>
      </c>
      <c r="G139">
        <v>130</v>
      </c>
      <c r="H139" t="s">
        <v>103</v>
      </c>
      <c r="I139" s="2">
        <v>2</v>
      </c>
      <c r="J139" s="19">
        <v>8.8476327566971991E-2</v>
      </c>
      <c r="K139" s="16">
        <f>Table3[[#This Row],[Price of One Product]]*Table3[[#This Row],[No of Products in one Sale]]</f>
        <v>260</v>
      </c>
      <c r="L139" s="18">
        <f>Table3[[#This Row],[Bills ]]*Table3[[#This Row],[Discount]]</f>
        <v>23.003845167412717</v>
      </c>
      <c r="M139">
        <f>Table3[[#This Row],[Bills ]]-Table3[[#This Row],[Discount Amount]]</f>
        <v>236.99615483258728</v>
      </c>
    </row>
    <row r="140" spans="1:13" x14ac:dyDescent="0.3">
      <c r="A140" t="s">
        <v>267</v>
      </c>
      <c r="B140" t="s">
        <v>154</v>
      </c>
      <c r="C140" s="1">
        <v>44755</v>
      </c>
      <c r="D140" s="1" t="str">
        <f>TEXT(Table3[[#This Row],[Sale Date]],"dddd")</f>
        <v>Wednesday</v>
      </c>
      <c r="E140" t="s">
        <v>163</v>
      </c>
      <c r="F140" t="s">
        <v>170</v>
      </c>
      <c r="G140">
        <v>72</v>
      </c>
      <c r="H140" t="s">
        <v>103</v>
      </c>
      <c r="I140" s="2">
        <v>9</v>
      </c>
      <c r="J140" s="19">
        <v>0.12263076179640997</v>
      </c>
      <c r="K140" s="16">
        <f>Table3[[#This Row],[Price of One Product]]*Table3[[#This Row],[No of Products in one Sale]]</f>
        <v>648</v>
      </c>
      <c r="L140" s="18">
        <f>Table3[[#This Row],[Bills ]]*Table3[[#This Row],[Discount]]</f>
        <v>79.464733644073661</v>
      </c>
      <c r="M140">
        <f>Table3[[#This Row],[Bills ]]-Table3[[#This Row],[Discount Amount]]</f>
        <v>568.5352663559263</v>
      </c>
    </row>
    <row r="141" spans="1:13" x14ac:dyDescent="0.3">
      <c r="A141" t="s">
        <v>268</v>
      </c>
      <c r="B141" t="s">
        <v>155</v>
      </c>
      <c r="C141" s="1">
        <v>44755</v>
      </c>
      <c r="D141" s="1" t="str">
        <f>TEXT(Table3[[#This Row],[Sale Date]],"dddd")</f>
        <v>Wednesday</v>
      </c>
      <c r="E141" t="s">
        <v>164</v>
      </c>
      <c r="F141" t="s">
        <v>171</v>
      </c>
      <c r="G141">
        <v>65</v>
      </c>
      <c r="H141" t="s">
        <v>104</v>
      </c>
      <c r="I141" s="2">
        <v>7</v>
      </c>
      <c r="J141" s="19">
        <v>0.21348123854438894</v>
      </c>
      <c r="K141" s="16">
        <f>Table3[[#This Row],[Price of One Product]]*Table3[[#This Row],[No of Products in one Sale]]</f>
        <v>455</v>
      </c>
      <c r="L141" s="18">
        <f>Table3[[#This Row],[Bills ]]*Table3[[#This Row],[Discount]]</f>
        <v>97.133963537696971</v>
      </c>
      <c r="M141">
        <f>Table3[[#This Row],[Bills ]]-Table3[[#This Row],[Discount Amount]]</f>
        <v>357.86603646230304</v>
      </c>
    </row>
    <row r="142" spans="1:13" x14ac:dyDescent="0.3">
      <c r="A142" t="s">
        <v>269</v>
      </c>
      <c r="B142" t="s">
        <v>156</v>
      </c>
      <c r="C142" s="1">
        <v>44727</v>
      </c>
      <c r="D142" s="1" t="str">
        <f>TEXT(Table3[[#This Row],[Sale Date]],"dddd")</f>
        <v>Wednesday</v>
      </c>
      <c r="E142" t="s">
        <v>165</v>
      </c>
      <c r="F142" t="s">
        <v>170</v>
      </c>
      <c r="G142">
        <v>250</v>
      </c>
      <c r="H142" t="s">
        <v>105</v>
      </c>
      <c r="I142" s="2">
        <v>3</v>
      </c>
      <c r="J142" s="19">
        <v>0.51777110877083832</v>
      </c>
      <c r="K142" s="16">
        <f>Table3[[#This Row],[Price of One Product]]*Table3[[#This Row],[No of Products in one Sale]]</f>
        <v>750</v>
      </c>
      <c r="L142" s="18">
        <f>Table3[[#This Row],[Bills ]]*Table3[[#This Row],[Discount]]</f>
        <v>388.32833157812871</v>
      </c>
      <c r="M142">
        <f>Table3[[#This Row],[Bills ]]-Table3[[#This Row],[Discount Amount]]</f>
        <v>361.67166842187129</v>
      </c>
    </row>
    <row r="143" spans="1:13" x14ac:dyDescent="0.3">
      <c r="A143" t="s">
        <v>270</v>
      </c>
      <c r="B143" t="s">
        <v>157</v>
      </c>
      <c r="C143" s="1">
        <v>44746</v>
      </c>
      <c r="D143" s="1" t="str">
        <f>TEXT(Table3[[#This Row],[Sale Date]],"dddd")</f>
        <v>Monday</v>
      </c>
      <c r="E143" t="s">
        <v>166</v>
      </c>
      <c r="F143" t="s">
        <v>171</v>
      </c>
      <c r="G143">
        <v>130</v>
      </c>
      <c r="H143" t="s">
        <v>103</v>
      </c>
      <c r="I143" s="2">
        <v>3</v>
      </c>
      <c r="J143" s="19">
        <v>0.2471412366587864</v>
      </c>
      <c r="K143" s="16">
        <f>Table3[[#This Row],[Price of One Product]]*Table3[[#This Row],[No of Products in one Sale]]</f>
        <v>390</v>
      </c>
      <c r="L143" s="18">
        <f>Table3[[#This Row],[Bills ]]*Table3[[#This Row],[Discount]]</f>
        <v>96.385082296926697</v>
      </c>
      <c r="M143">
        <f>Table3[[#This Row],[Bills ]]-Table3[[#This Row],[Discount Amount]]</f>
        <v>293.61491770307327</v>
      </c>
    </row>
    <row r="144" spans="1:13" x14ac:dyDescent="0.3">
      <c r="A144" t="s">
        <v>271</v>
      </c>
      <c r="B144" t="s">
        <v>154</v>
      </c>
      <c r="C144" s="1">
        <v>44740</v>
      </c>
      <c r="D144" s="1" t="str">
        <f>TEXT(Table3[[#This Row],[Sale Date]],"dddd")</f>
        <v>Tuesday</v>
      </c>
      <c r="E144" t="s">
        <v>163</v>
      </c>
      <c r="F144" t="s">
        <v>170</v>
      </c>
      <c r="G144">
        <v>72</v>
      </c>
      <c r="H144" t="s">
        <v>104</v>
      </c>
      <c r="I144" s="2">
        <v>4</v>
      </c>
      <c r="J144" s="19">
        <v>0.74108890181243625</v>
      </c>
      <c r="K144" s="16">
        <f>Table3[[#This Row],[Price of One Product]]*Table3[[#This Row],[No of Products in one Sale]]</f>
        <v>288</v>
      </c>
      <c r="L144" s="18">
        <f>Table3[[#This Row],[Bills ]]*Table3[[#This Row],[Discount]]</f>
        <v>213.43360372198163</v>
      </c>
      <c r="M144">
        <f>Table3[[#This Row],[Bills ]]-Table3[[#This Row],[Discount Amount]]</f>
        <v>74.566396278018374</v>
      </c>
    </row>
    <row r="145" spans="1:13" x14ac:dyDescent="0.3">
      <c r="A145" t="s">
        <v>272</v>
      </c>
      <c r="B145" t="s">
        <v>155</v>
      </c>
      <c r="C145" s="1">
        <v>44743</v>
      </c>
      <c r="D145" s="1" t="str">
        <f>TEXT(Table3[[#This Row],[Sale Date]],"dddd")</f>
        <v>Friday</v>
      </c>
      <c r="E145" t="s">
        <v>164</v>
      </c>
      <c r="F145" t="s">
        <v>171</v>
      </c>
      <c r="G145">
        <v>65</v>
      </c>
      <c r="H145" t="s">
        <v>105</v>
      </c>
      <c r="I145" s="2">
        <v>5</v>
      </c>
      <c r="J145" s="19">
        <v>0.7589550474918334</v>
      </c>
      <c r="K145" s="16">
        <f>Table3[[#This Row],[Price of One Product]]*Table3[[#This Row],[No of Products in one Sale]]</f>
        <v>325</v>
      </c>
      <c r="L145" s="18">
        <f>Table3[[#This Row],[Bills ]]*Table3[[#This Row],[Discount]]</f>
        <v>246.66039043484585</v>
      </c>
      <c r="M145">
        <f>Table3[[#This Row],[Bills ]]-Table3[[#This Row],[Discount Amount]]</f>
        <v>78.339609565154149</v>
      </c>
    </row>
    <row r="146" spans="1:13" x14ac:dyDescent="0.3">
      <c r="A146" t="s">
        <v>273</v>
      </c>
      <c r="B146" t="s">
        <v>156</v>
      </c>
      <c r="C146" s="1">
        <v>44737</v>
      </c>
      <c r="D146" s="1" t="str">
        <f>TEXT(Table3[[#This Row],[Sale Date]],"dddd")</f>
        <v>Saturday</v>
      </c>
      <c r="E146" t="s">
        <v>165</v>
      </c>
      <c r="F146" t="s">
        <v>170</v>
      </c>
      <c r="G146">
        <v>250</v>
      </c>
      <c r="H146" t="s">
        <v>103</v>
      </c>
      <c r="I146" s="2">
        <v>4</v>
      </c>
      <c r="J146" s="19">
        <v>0.39519452416647527</v>
      </c>
      <c r="K146" s="16">
        <f>Table3[[#This Row],[Price of One Product]]*Table3[[#This Row],[No of Products in one Sale]]</f>
        <v>1000</v>
      </c>
      <c r="L146" s="18">
        <f>Table3[[#This Row],[Bills ]]*Table3[[#This Row],[Discount]]</f>
        <v>395.19452416647528</v>
      </c>
      <c r="M146">
        <f>Table3[[#This Row],[Bills ]]-Table3[[#This Row],[Discount Amount]]</f>
        <v>604.80547583352472</v>
      </c>
    </row>
    <row r="147" spans="1:13" x14ac:dyDescent="0.3">
      <c r="A147" t="s">
        <v>274</v>
      </c>
      <c r="B147" t="s">
        <v>157</v>
      </c>
      <c r="C147" s="1">
        <v>44757</v>
      </c>
      <c r="D147" s="1" t="str">
        <f>TEXT(Table3[[#This Row],[Sale Date]],"dddd")</f>
        <v>Friday</v>
      </c>
      <c r="E147" t="s">
        <v>166</v>
      </c>
      <c r="F147" t="s">
        <v>171</v>
      </c>
      <c r="G147">
        <v>130</v>
      </c>
      <c r="H147" t="s">
        <v>104</v>
      </c>
      <c r="I147" s="2">
        <v>5</v>
      </c>
      <c r="J147" s="19">
        <v>2.5857814158937731E-2</v>
      </c>
      <c r="K147" s="16">
        <f>Table3[[#This Row],[Price of One Product]]*Table3[[#This Row],[No of Products in one Sale]]</f>
        <v>650</v>
      </c>
      <c r="L147" s="18">
        <f>Table3[[#This Row],[Bills ]]*Table3[[#This Row],[Discount]]</f>
        <v>16.807579203309526</v>
      </c>
      <c r="M147">
        <f>Table3[[#This Row],[Bills ]]-Table3[[#This Row],[Discount Amount]]</f>
        <v>633.1924207966905</v>
      </c>
    </row>
    <row r="148" spans="1:13" x14ac:dyDescent="0.3">
      <c r="A148" t="s">
        <v>275</v>
      </c>
      <c r="B148" t="s">
        <v>158</v>
      </c>
      <c r="C148" s="1">
        <v>44745</v>
      </c>
      <c r="D148" s="1" t="str">
        <f>TEXT(Table3[[#This Row],[Sale Date]],"dddd")</f>
        <v>Sunday</v>
      </c>
      <c r="E148" t="s">
        <v>167</v>
      </c>
      <c r="F148" t="s">
        <v>170</v>
      </c>
      <c r="G148">
        <v>60</v>
      </c>
      <c r="H148" t="s">
        <v>105</v>
      </c>
      <c r="I148" s="2">
        <v>10</v>
      </c>
      <c r="J148" s="19">
        <v>0.35224195755599907</v>
      </c>
      <c r="K148" s="16">
        <f>Table3[[#This Row],[Price of One Product]]*Table3[[#This Row],[No of Products in one Sale]]</f>
        <v>600</v>
      </c>
      <c r="L148" s="18">
        <f>Table3[[#This Row],[Bills ]]*Table3[[#This Row],[Discount]]</f>
        <v>211.34517453359945</v>
      </c>
      <c r="M148">
        <f>Table3[[#This Row],[Bills ]]-Table3[[#This Row],[Discount Amount]]</f>
        <v>388.65482546640055</v>
      </c>
    </row>
    <row r="149" spans="1:13" x14ac:dyDescent="0.3">
      <c r="A149" t="s">
        <v>276</v>
      </c>
      <c r="B149" t="s">
        <v>154</v>
      </c>
      <c r="C149" s="1">
        <v>44760</v>
      </c>
      <c r="D149" s="1" t="str">
        <f>TEXT(Table3[[#This Row],[Sale Date]],"dddd")</f>
        <v>Monday</v>
      </c>
      <c r="E149" t="s">
        <v>163</v>
      </c>
      <c r="F149" t="s">
        <v>171</v>
      </c>
      <c r="G149">
        <v>72</v>
      </c>
      <c r="H149" t="s">
        <v>103</v>
      </c>
      <c r="I149" s="2">
        <v>12</v>
      </c>
      <c r="J149" s="19">
        <v>4.2934737769464881E-2</v>
      </c>
      <c r="K149" s="16">
        <f>Table3[[#This Row],[Price of One Product]]*Table3[[#This Row],[No of Products in one Sale]]</f>
        <v>864</v>
      </c>
      <c r="L149" s="18">
        <f>Table3[[#This Row],[Bills ]]*Table3[[#This Row],[Discount]]</f>
        <v>37.095613432817657</v>
      </c>
      <c r="M149">
        <f>Table3[[#This Row],[Bills ]]-Table3[[#This Row],[Discount Amount]]</f>
        <v>826.90438656718231</v>
      </c>
    </row>
    <row r="150" spans="1:13" x14ac:dyDescent="0.3">
      <c r="A150" t="s">
        <v>277</v>
      </c>
      <c r="B150" t="s">
        <v>155</v>
      </c>
      <c r="C150" s="1">
        <v>44750</v>
      </c>
      <c r="D150" s="1" t="str">
        <f>TEXT(Table3[[#This Row],[Sale Date]],"dddd")</f>
        <v>Friday</v>
      </c>
      <c r="E150" t="s">
        <v>164</v>
      </c>
      <c r="F150" t="s">
        <v>170</v>
      </c>
      <c r="G150">
        <v>65</v>
      </c>
      <c r="H150" t="s">
        <v>104</v>
      </c>
      <c r="I150" s="2">
        <v>12</v>
      </c>
      <c r="J150" s="19">
        <v>6.8824781708392013E-3</v>
      </c>
      <c r="K150" s="16">
        <f>Table3[[#This Row],[Price of One Product]]*Table3[[#This Row],[No of Products in one Sale]]</f>
        <v>780</v>
      </c>
      <c r="L150" s="18">
        <f>Table3[[#This Row],[Bills ]]*Table3[[#This Row],[Discount]]</f>
        <v>5.368332973254577</v>
      </c>
      <c r="M150">
        <f>Table3[[#This Row],[Bills ]]-Table3[[#This Row],[Discount Amount]]</f>
        <v>774.63166702674539</v>
      </c>
    </row>
    <row r="151" spans="1:13" x14ac:dyDescent="0.3">
      <c r="A151" t="s">
        <v>278</v>
      </c>
      <c r="B151" t="s">
        <v>156</v>
      </c>
      <c r="C151" s="1">
        <v>44742</v>
      </c>
      <c r="D151" s="1" t="str">
        <f>TEXT(Table3[[#This Row],[Sale Date]],"dddd")</f>
        <v>Thursday</v>
      </c>
      <c r="E151" t="s">
        <v>165</v>
      </c>
      <c r="F151" t="s">
        <v>171</v>
      </c>
      <c r="G151">
        <v>250</v>
      </c>
      <c r="H151" t="s">
        <v>105</v>
      </c>
      <c r="I151" s="2">
        <v>1</v>
      </c>
      <c r="J151" s="19">
        <v>0.8553400747255635</v>
      </c>
      <c r="K151" s="16">
        <f>Table3[[#This Row],[Price of One Product]]*Table3[[#This Row],[No of Products in one Sale]]</f>
        <v>250</v>
      </c>
      <c r="L151" s="18">
        <f>Table3[[#This Row],[Bills ]]*Table3[[#This Row],[Discount]]</f>
        <v>213.83501868139086</v>
      </c>
      <c r="M151">
        <f>Table3[[#This Row],[Bills ]]-Table3[[#This Row],[Discount Amount]]</f>
        <v>36.164981318609136</v>
      </c>
    </row>
    <row r="152" spans="1:13" x14ac:dyDescent="0.3">
      <c r="A152" t="s">
        <v>279</v>
      </c>
      <c r="B152" t="s">
        <v>157</v>
      </c>
      <c r="C152" s="1">
        <v>44754</v>
      </c>
      <c r="D152" s="1" t="str">
        <f>TEXT(Table3[[#This Row],[Sale Date]],"dddd")</f>
        <v>Tuesday</v>
      </c>
      <c r="E152" t="s">
        <v>166</v>
      </c>
      <c r="F152" t="s">
        <v>170</v>
      </c>
      <c r="G152">
        <v>130</v>
      </c>
      <c r="H152" t="s">
        <v>103</v>
      </c>
      <c r="I152" s="2">
        <v>6</v>
      </c>
      <c r="J152" s="19">
        <v>0.62107648533214554</v>
      </c>
      <c r="K152" s="16">
        <f>Table3[[#This Row],[Price of One Product]]*Table3[[#This Row],[No of Products in one Sale]]</f>
        <v>780</v>
      </c>
      <c r="L152" s="18">
        <f>Table3[[#This Row],[Bills ]]*Table3[[#This Row],[Discount]]</f>
        <v>484.43965855907351</v>
      </c>
      <c r="M152">
        <f>Table3[[#This Row],[Bills ]]-Table3[[#This Row],[Discount Amount]]</f>
        <v>295.56034144092649</v>
      </c>
    </row>
    <row r="153" spans="1:13" x14ac:dyDescent="0.3">
      <c r="A153" t="s">
        <v>280</v>
      </c>
      <c r="B153" t="s">
        <v>154</v>
      </c>
      <c r="C153" s="1">
        <v>44746</v>
      </c>
      <c r="D153" s="1" t="str">
        <f>TEXT(Table3[[#This Row],[Sale Date]],"dddd")</f>
        <v>Monday</v>
      </c>
      <c r="E153" t="s">
        <v>163</v>
      </c>
      <c r="F153" t="s">
        <v>171</v>
      </c>
      <c r="G153">
        <v>72</v>
      </c>
      <c r="H153" t="s">
        <v>104</v>
      </c>
      <c r="I153" s="2">
        <v>3</v>
      </c>
      <c r="J153" s="19">
        <v>0.93819201157518672</v>
      </c>
      <c r="K153" s="16">
        <f>Table3[[#This Row],[Price of One Product]]*Table3[[#This Row],[No of Products in one Sale]]</f>
        <v>216</v>
      </c>
      <c r="L153" s="18">
        <f>Table3[[#This Row],[Bills ]]*Table3[[#This Row],[Discount]]</f>
        <v>202.64947450024033</v>
      </c>
      <c r="M153">
        <f>Table3[[#This Row],[Bills ]]-Table3[[#This Row],[Discount Amount]]</f>
        <v>13.350525499759669</v>
      </c>
    </row>
    <row r="154" spans="1:13" x14ac:dyDescent="0.3">
      <c r="A154" t="s">
        <v>281</v>
      </c>
      <c r="B154" t="s">
        <v>155</v>
      </c>
      <c r="C154" s="1">
        <v>44752</v>
      </c>
      <c r="D154" s="1" t="str">
        <f>TEXT(Table3[[#This Row],[Sale Date]],"dddd")</f>
        <v>Sunday</v>
      </c>
      <c r="E154" t="s">
        <v>164</v>
      </c>
      <c r="F154" t="s">
        <v>170</v>
      </c>
      <c r="G154">
        <v>65</v>
      </c>
      <c r="H154" t="s">
        <v>105</v>
      </c>
      <c r="I154" s="2">
        <v>12</v>
      </c>
      <c r="J154" s="19">
        <v>0.97731506347213748</v>
      </c>
      <c r="K154" s="16">
        <f>Table3[[#This Row],[Price of One Product]]*Table3[[#This Row],[No of Products in one Sale]]</f>
        <v>780</v>
      </c>
      <c r="L154" s="18">
        <f>Table3[[#This Row],[Bills ]]*Table3[[#This Row],[Discount]]</f>
        <v>762.30574950826724</v>
      </c>
      <c r="M154">
        <f>Table3[[#This Row],[Bills ]]-Table3[[#This Row],[Discount Amount]]</f>
        <v>17.69425049173276</v>
      </c>
    </row>
    <row r="155" spans="1:13" x14ac:dyDescent="0.3">
      <c r="A155" t="s">
        <v>282</v>
      </c>
      <c r="B155" t="s">
        <v>156</v>
      </c>
      <c r="C155" s="1">
        <v>44725</v>
      </c>
      <c r="D155" s="1" t="str">
        <f>TEXT(Table3[[#This Row],[Sale Date]],"dddd")</f>
        <v>Monday</v>
      </c>
      <c r="E155" t="s">
        <v>165</v>
      </c>
      <c r="F155" t="s">
        <v>171</v>
      </c>
      <c r="G155">
        <v>250</v>
      </c>
      <c r="H155" t="s">
        <v>103</v>
      </c>
      <c r="I155" s="2">
        <v>3</v>
      </c>
      <c r="J155" s="19">
        <v>0.93618769203099483</v>
      </c>
      <c r="K155" s="16">
        <f>Table3[[#This Row],[Price of One Product]]*Table3[[#This Row],[No of Products in one Sale]]</f>
        <v>750</v>
      </c>
      <c r="L155" s="18">
        <f>Table3[[#This Row],[Bills ]]*Table3[[#This Row],[Discount]]</f>
        <v>702.14076902324609</v>
      </c>
      <c r="M155">
        <f>Table3[[#This Row],[Bills ]]-Table3[[#This Row],[Discount Amount]]</f>
        <v>47.859230976753906</v>
      </c>
    </row>
    <row r="156" spans="1:13" x14ac:dyDescent="0.3">
      <c r="A156" t="s">
        <v>283</v>
      </c>
      <c r="B156" t="s">
        <v>157</v>
      </c>
      <c r="C156" s="1">
        <v>44734</v>
      </c>
      <c r="D156" s="1" t="str">
        <f>TEXT(Table3[[#This Row],[Sale Date]],"dddd")</f>
        <v>Wednesday</v>
      </c>
      <c r="E156" t="s">
        <v>166</v>
      </c>
      <c r="F156" t="s">
        <v>170</v>
      </c>
      <c r="G156">
        <v>130</v>
      </c>
      <c r="H156" t="s">
        <v>104</v>
      </c>
      <c r="I156" s="2">
        <v>5</v>
      </c>
      <c r="J156" s="19">
        <v>0.92747059451906588</v>
      </c>
      <c r="K156" s="16">
        <f>Table3[[#This Row],[Price of One Product]]*Table3[[#This Row],[No of Products in one Sale]]</f>
        <v>650</v>
      </c>
      <c r="L156" s="18">
        <f>Table3[[#This Row],[Bills ]]*Table3[[#This Row],[Discount]]</f>
        <v>602.85588643739277</v>
      </c>
      <c r="M156">
        <f>Table3[[#This Row],[Bills ]]-Table3[[#This Row],[Discount Amount]]</f>
        <v>47.144113562607231</v>
      </c>
    </row>
    <row r="157" spans="1:13" x14ac:dyDescent="0.3">
      <c r="A157" t="s">
        <v>284</v>
      </c>
      <c r="B157" t="s">
        <v>158</v>
      </c>
      <c r="C157" s="1">
        <v>44761</v>
      </c>
      <c r="D157" s="1" t="str">
        <f>TEXT(Table3[[#This Row],[Sale Date]],"dddd")</f>
        <v>Tuesday</v>
      </c>
      <c r="E157" t="s">
        <v>167</v>
      </c>
      <c r="F157" t="s">
        <v>170</v>
      </c>
      <c r="G157">
        <v>60</v>
      </c>
      <c r="H157" t="s">
        <v>105</v>
      </c>
      <c r="I157" s="2">
        <v>8</v>
      </c>
      <c r="J157" s="19">
        <v>9.8331104648150314E-2</v>
      </c>
      <c r="K157" s="16">
        <f>Table3[[#This Row],[Price of One Product]]*Table3[[#This Row],[No of Products in one Sale]]</f>
        <v>480</v>
      </c>
      <c r="L157" s="18">
        <f>Table3[[#This Row],[Bills ]]*Table3[[#This Row],[Discount]]</f>
        <v>47.198930231112151</v>
      </c>
      <c r="M157">
        <f>Table3[[#This Row],[Bills ]]-Table3[[#This Row],[Discount Amount]]</f>
        <v>432.80106976888783</v>
      </c>
    </row>
    <row r="158" spans="1:13" x14ac:dyDescent="0.3">
      <c r="A158" t="s">
        <v>285</v>
      </c>
      <c r="B158" t="s">
        <v>159</v>
      </c>
      <c r="C158" s="1">
        <v>44735</v>
      </c>
      <c r="D158" s="1" t="str">
        <f>TEXT(Table3[[#This Row],[Sale Date]],"dddd")</f>
        <v>Thursday</v>
      </c>
      <c r="E158" t="s">
        <v>168</v>
      </c>
      <c r="F158" t="s">
        <v>171</v>
      </c>
      <c r="G158">
        <v>95</v>
      </c>
      <c r="H158" t="s">
        <v>103</v>
      </c>
      <c r="I158" s="2">
        <v>5</v>
      </c>
      <c r="J158" s="19">
        <v>4.5012478047171678E-3</v>
      </c>
      <c r="K158" s="16">
        <f>Table3[[#This Row],[Price of One Product]]*Table3[[#This Row],[No of Products in one Sale]]</f>
        <v>475</v>
      </c>
      <c r="L158" s="18">
        <f>Table3[[#This Row],[Bills ]]*Table3[[#This Row],[Discount]]</f>
        <v>2.1380927072406548</v>
      </c>
      <c r="M158">
        <f>Table3[[#This Row],[Bills ]]-Table3[[#This Row],[Discount Amount]]</f>
        <v>472.86190729275933</v>
      </c>
    </row>
    <row r="159" spans="1:13" x14ac:dyDescent="0.3">
      <c r="A159" t="s">
        <v>286</v>
      </c>
      <c r="B159" t="s">
        <v>154</v>
      </c>
      <c r="C159" s="1">
        <v>44753</v>
      </c>
      <c r="D159" s="1" t="str">
        <f>TEXT(Table3[[#This Row],[Sale Date]],"dddd")</f>
        <v>Monday</v>
      </c>
      <c r="E159" t="s">
        <v>163</v>
      </c>
      <c r="F159" t="s">
        <v>171</v>
      </c>
      <c r="G159">
        <v>72</v>
      </c>
      <c r="H159" t="s">
        <v>104</v>
      </c>
      <c r="I159" s="2">
        <v>9</v>
      </c>
      <c r="J159" s="19">
        <v>0.22169192366246837</v>
      </c>
      <c r="K159" s="16">
        <f>Table3[[#This Row],[Price of One Product]]*Table3[[#This Row],[No of Products in one Sale]]</f>
        <v>648</v>
      </c>
      <c r="L159" s="18">
        <f>Table3[[#This Row],[Bills ]]*Table3[[#This Row],[Discount]]</f>
        <v>143.65636653327951</v>
      </c>
      <c r="M159">
        <f>Table3[[#This Row],[Bills ]]-Table3[[#This Row],[Discount Amount]]</f>
        <v>504.34363346672046</v>
      </c>
    </row>
    <row r="160" spans="1:13" x14ac:dyDescent="0.3">
      <c r="A160" t="s">
        <v>287</v>
      </c>
      <c r="B160" t="s">
        <v>155</v>
      </c>
      <c r="C160" s="1">
        <v>44732</v>
      </c>
      <c r="D160" s="1" t="str">
        <f>TEXT(Table3[[#This Row],[Sale Date]],"dddd")</f>
        <v>Monday</v>
      </c>
      <c r="E160" t="s">
        <v>164</v>
      </c>
      <c r="F160" t="s">
        <v>171</v>
      </c>
      <c r="G160">
        <v>65</v>
      </c>
      <c r="H160" t="s">
        <v>105</v>
      </c>
      <c r="I160" s="2">
        <v>6</v>
      </c>
      <c r="J160" s="19">
        <v>0.91624709117858605</v>
      </c>
      <c r="K160" s="16">
        <f>Table3[[#This Row],[Price of One Product]]*Table3[[#This Row],[No of Products in one Sale]]</f>
        <v>390</v>
      </c>
      <c r="L160" s="18">
        <f>Table3[[#This Row],[Bills ]]*Table3[[#This Row],[Discount]]</f>
        <v>357.33636555964858</v>
      </c>
      <c r="M160">
        <f>Table3[[#This Row],[Bills ]]-Table3[[#This Row],[Discount Amount]]</f>
        <v>32.663634440351416</v>
      </c>
    </row>
    <row r="161" spans="1:13" x14ac:dyDescent="0.3">
      <c r="A161" t="s">
        <v>288</v>
      </c>
      <c r="B161" t="s">
        <v>156</v>
      </c>
      <c r="C161" s="1">
        <v>44748</v>
      </c>
      <c r="D161" s="1" t="str">
        <f>TEXT(Table3[[#This Row],[Sale Date]],"dddd")</f>
        <v>Wednesday</v>
      </c>
      <c r="E161" t="s">
        <v>165</v>
      </c>
      <c r="F161" t="s">
        <v>170</v>
      </c>
      <c r="G161">
        <v>250</v>
      </c>
      <c r="H161" t="s">
        <v>103</v>
      </c>
      <c r="I161" s="2">
        <v>3</v>
      </c>
      <c r="J161" s="19">
        <v>0.61362516317019966</v>
      </c>
      <c r="K161" s="16">
        <f>Table3[[#This Row],[Price of One Product]]*Table3[[#This Row],[No of Products in one Sale]]</f>
        <v>750</v>
      </c>
      <c r="L161" s="18">
        <f>Table3[[#This Row],[Bills ]]*Table3[[#This Row],[Discount]]</f>
        <v>460.21887237764975</v>
      </c>
      <c r="M161">
        <f>Table3[[#This Row],[Bills ]]-Table3[[#This Row],[Discount Amount]]</f>
        <v>289.78112762235025</v>
      </c>
    </row>
    <row r="162" spans="1:13" x14ac:dyDescent="0.3">
      <c r="A162" t="s">
        <v>289</v>
      </c>
      <c r="B162" t="s">
        <v>157</v>
      </c>
      <c r="C162" s="1">
        <v>44731</v>
      </c>
      <c r="D162" s="1" t="str">
        <f>TEXT(Table3[[#This Row],[Sale Date]],"dddd")</f>
        <v>Sunday</v>
      </c>
      <c r="E162" t="s">
        <v>166</v>
      </c>
      <c r="F162" t="s">
        <v>170</v>
      </c>
      <c r="G162">
        <v>130</v>
      </c>
      <c r="H162" t="s">
        <v>104</v>
      </c>
      <c r="I162" s="2">
        <v>4</v>
      </c>
      <c r="J162" s="19">
        <v>0.81572623665656485</v>
      </c>
      <c r="K162" s="16">
        <f>Table3[[#This Row],[Price of One Product]]*Table3[[#This Row],[No of Products in one Sale]]</f>
        <v>520</v>
      </c>
      <c r="L162" s="18">
        <f>Table3[[#This Row],[Bills ]]*Table3[[#This Row],[Discount]]</f>
        <v>424.17764306141373</v>
      </c>
      <c r="M162">
        <f>Table3[[#This Row],[Bills ]]-Table3[[#This Row],[Discount Amount]]</f>
        <v>95.822356938586267</v>
      </c>
    </row>
    <row r="163" spans="1:13" x14ac:dyDescent="0.3">
      <c r="A163" t="s">
        <v>290</v>
      </c>
      <c r="B163" t="s">
        <v>154</v>
      </c>
      <c r="C163" s="1">
        <v>44725</v>
      </c>
      <c r="D163" s="1" t="str">
        <f>TEXT(Table3[[#This Row],[Sale Date]],"dddd")</f>
        <v>Monday</v>
      </c>
      <c r="E163" t="s">
        <v>163</v>
      </c>
      <c r="F163" t="s">
        <v>170</v>
      </c>
      <c r="G163">
        <v>72</v>
      </c>
      <c r="H163" t="s">
        <v>105</v>
      </c>
      <c r="I163" s="2">
        <v>11</v>
      </c>
      <c r="J163" s="19">
        <v>0.60394772308749511</v>
      </c>
      <c r="K163" s="16">
        <f>Table3[[#This Row],[Price of One Product]]*Table3[[#This Row],[No of Products in one Sale]]</f>
        <v>792</v>
      </c>
      <c r="L163" s="18">
        <f>Table3[[#This Row],[Bills ]]*Table3[[#This Row],[Discount]]</f>
        <v>478.32659668529612</v>
      </c>
      <c r="M163">
        <f>Table3[[#This Row],[Bills ]]-Table3[[#This Row],[Discount Amount]]</f>
        <v>313.67340331470388</v>
      </c>
    </row>
    <row r="164" spans="1:13" x14ac:dyDescent="0.3">
      <c r="A164" t="s">
        <v>291</v>
      </c>
      <c r="B164" t="s">
        <v>155</v>
      </c>
      <c r="C164" s="1">
        <v>44753</v>
      </c>
      <c r="D164" s="1" t="str">
        <f>TEXT(Table3[[#This Row],[Sale Date]],"dddd")</f>
        <v>Monday</v>
      </c>
      <c r="E164" t="s">
        <v>164</v>
      </c>
      <c r="F164" t="s">
        <v>170</v>
      </c>
      <c r="G164">
        <v>65</v>
      </c>
      <c r="H164" t="s">
        <v>103</v>
      </c>
      <c r="I164" s="2">
        <v>7</v>
      </c>
      <c r="J164" s="19">
        <v>0.2716676542664398</v>
      </c>
      <c r="K164" s="16">
        <f>Table3[[#This Row],[Price of One Product]]*Table3[[#This Row],[No of Products in one Sale]]</f>
        <v>455</v>
      </c>
      <c r="L164" s="18">
        <f>Table3[[#This Row],[Bills ]]*Table3[[#This Row],[Discount]]</f>
        <v>123.6087826912301</v>
      </c>
      <c r="M164">
        <f>Table3[[#This Row],[Bills ]]-Table3[[#This Row],[Discount Amount]]</f>
        <v>331.39121730876991</v>
      </c>
    </row>
    <row r="165" spans="1:13" x14ac:dyDescent="0.3">
      <c r="A165" t="s">
        <v>292</v>
      </c>
      <c r="B165" t="s">
        <v>156</v>
      </c>
      <c r="C165" s="1">
        <v>44738</v>
      </c>
      <c r="D165" s="1" t="str">
        <f>TEXT(Table3[[#This Row],[Sale Date]],"dddd")</f>
        <v>Sunday</v>
      </c>
      <c r="E165" t="s">
        <v>165</v>
      </c>
      <c r="F165" t="s">
        <v>170</v>
      </c>
      <c r="G165">
        <v>250</v>
      </c>
      <c r="H165" t="s">
        <v>104</v>
      </c>
      <c r="I165" s="2">
        <v>2</v>
      </c>
      <c r="J165" s="19">
        <v>0.56293228162406539</v>
      </c>
      <c r="K165" s="16">
        <f>Table3[[#This Row],[Price of One Product]]*Table3[[#This Row],[No of Products in one Sale]]</f>
        <v>500</v>
      </c>
      <c r="L165" s="18">
        <f>Table3[[#This Row],[Bills ]]*Table3[[#This Row],[Discount]]</f>
        <v>281.46614081203268</v>
      </c>
      <c r="M165">
        <f>Table3[[#This Row],[Bills ]]-Table3[[#This Row],[Discount Amount]]</f>
        <v>218.53385918796732</v>
      </c>
    </row>
    <row r="166" spans="1:13" x14ac:dyDescent="0.3">
      <c r="A166" t="s">
        <v>293</v>
      </c>
      <c r="B166" t="s">
        <v>157</v>
      </c>
      <c r="C166" s="1">
        <v>44762</v>
      </c>
      <c r="D166" s="1" t="str">
        <f>TEXT(Table3[[#This Row],[Sale Date]],"dddd")</f>
        <v>Wednesday</v>
      </c>
      <c r="E166" t="s">
        <v>166</v>
      </c>
      <c r="F166" t="s">
        <v>170</v>
      </c>
      <c r="G166">
        <v>130</v>
      </c>
      <c r="H166" t="s">
        <v>105</v>
      </c>
      <c r="I166" s="2">
        <v>4</v>
      </c>
      <c r="J166" s="19">
        <v>0.73579140219525918</v>
      </c>
      <c r="K166" s="16">
        <f>Table3[[#This Row],[Price of One Product]]*Table3[[#This Row],[No of Products in one Sale]]</f>
        <v>520</v>
      </c>
      <c r="L166" s="18">
        <f>Table3[[#This Row],[Bills ]]*Table3[[#This Row],[Discount]]</f>
        <v>382.61152914153479</v>
      </c>
      <c r="M166">
        <f>Table3[[#This Row],[Bills ]]-Table3[[#This Row],[Discount Amount]]</f>
        <v>137.38847085846521</v>
      </c>
    </row>
    <row r="167" spans="1:13" x14ac:dyDescent="0.3">
      <c r="A167" t="s">
        <v>294</v>
      </c>
      <c r="B167" t="s">
        <v>158</v>
      </c>
      <c r="C167" s="1">
        <v>44756</v>
      </c>
      <c r="D167" s="1" t="str">
        <f>TEXT(Table3[[#This Row],[Sale Date]],"dddd")</f>
        <v>Thursday</v>
      </c>
      <c r="E167" t="s">
        <v>167</v>
      </c>
      <c r="F167" t="s">
        <v>170</v>
      </c>
      <c r="G167">
        <v>60</v>
      </c>
      <c r="H167" t="s">
        <v>103</v>
      </c>
      <c r="I167" s="2">
        <v>12</v>
      </c>
      <c r="J167" s="19">
        <v>0.44112931781121201</v>
      </c>
      <c r="K167" s="16">
        <f>Table3[[#This Row],[Price of One Product]]*Table3[[#This Row],[No of Products in one Sale]]</f>
        <v>720</v>
      </c>
      <c r="L167" s="18">
        <f>Table3[[#This Row],[Bills ]]*Table3[[#This Row],[Discount]]</f>
        <v>317.61310882407264</v>
      </c>
      <c r="M167">
        <f>Table3[[#This Row],[Bills ]]-Table3[[#This Row],[Discount Amount]]</f>
        <v>402.38689117592736</v>
      </c>
    </row>
    <row r="168" spans="1:13" x14ac:dyDescent="0.3">
      <c r="A168" t="s">
        <v>295</v>
      </c>
      <c r="B168" t="s">
        <v>154</v>
      </c>
      <c r="C168" s="1">
        <v>44744</v>
      </c>
      <c r="D168" s="1" t="str">
        <f>TEXT(Table3[[#This Row],[Sale Date]],"dddd")</f>
        <v>Saturday</v>
      </c>
      <c r="E168" t="s">
        <v>163</v>
      </c>
      <c r="F168" t="s">
        <v>170</v>
      </c>
      <c r="G168">
        <v>72</v>
      </c>
      <c r="H168" t="s">
        <v>104</v>
      </c>
      <c r="I168" s="2">
        <v>11</v>
      </c>
      <c r="J168" s="19">
        <v>0.67026763876764872</v>
      </c>
      <c r="K168" s="16">
        <f>Table3[[#This Row],[Price of One Product]]*Table3[[#This Row],[No of Products in one Sale]]</f>
        <v>792</v>
      </c>
      <c r="L168" s="18">
        <f>Table3[[#This Row],[Bills ]]*Table3[[#This Row],[Discount]]</f>
        <v>530.85196990397776</v>
      </c>
      <c r="M168">
        <f>Table3[[#This Row],[Bills ]]-Table3[[#This Row],[Discount Amount]]</f>
        <v>261.14803009602224</v>
      </c>
    </row>
    <row r="169" spans="1:13" x14ac:dyDescent="0.3">
      <c r="A169" t="s">
        <v>296</v>
      </c>
      <c r="B169" t="s">
        <v>155</v>
      </c>
      <c r="C169" s="1">
        <v>44753</v>
      </c>
      <c r="D169" s="1" t="str">
        <f>TEXT(Table3[[#This Row],[Sale Date]],"dddd")</f>
        <v>Monday</v>
      </c>
      <c r="E169" t="s">
        <v>164</v>
      </c>
      <c r="F169" t="s">
        <v>170</v>
      </c>
      <c r="G169">
        <v>65</v>
      </c>
      <c r="H169" t="s">
        <v>105</v>
      </c>
      <c r="I169" s="2">
        <v>9</v>
      </c>
      <c r="J169" s="19">
        <v>0.21501842814819261</v>
      </c>
      <c r="K169" s="16">
        <f>Table3[[#This Row],[Price of One Product]]*Table3[[#This Row],[No of Products in one Sale]]</f>
        <v>585</v>
      </c>
      <c r="L169" s="18">
        <f>Table3[[#This Row],[Bills ]]*Table3[[#This Row],[Discount]]</f>
        <v>125.78578046669267</v>
      </c>
      <c r="M169">
        <f>Table3[[#This Row],[Bills ]]-Table3[[#This Row],[Discount Amount]]</f>
        <v>459.2142195333073</v>
      </c>
    </row>
    <row r="170" spans="1:13" x14ac:dyDescent="0.3">
      <c r="A170" t="s">
        <v>297</v>
      </c>
      <c r="B170" t="s">
        <v>156</v>
      </c>
      <c r="C170" s="1">
        <v>44762</v>
      </c>
      <c r="D170" s="1" t="str">
        <f>TEXT(Table3[[#This Row],[Sale Date]],"dddd")</f>
        <v>Wednesday</v>
      </c>
      <c r="E170" t="s">
        <v>165</v>
      </c>
      <c r="F170" t="s">
        <v>171</v>
      </c>
      <c r="G170">
        <v>250</v>
      </c>
      <c r="H170" t="s">
        <v>103</v>
      </c>
      <c r="I170" s="2">
        <v>3</v>
      </c>
      <c r="J170" s="19">
        <v>0.77528388030776896</v>
      </c>
      <c r="K170" s="16">
        <f>Table3[[#This Row],[Price of One Product]]*Table3[[#This Row],[No of Products in one Sale]]</f>
        <v>750</v>
      </c>
      <c r="L170" s="18">
        <f>Table3[[#This Row],[Bills ]]*Table3[[#This Row],[Discount]]</f>
        <v>581.46291023082676</v>
      </c>
      <c r="M170">
        <f>Table3[[#This Row],[Bills ]]-Table3[[#This Row],[Discount Amount]]</f>
        <v>168.53708976917324</v>
      </c>
    </row>
    <row r="171" spans="1:13" x14ac:dyDescent="0.3">
      <c r="A171" t="s">
        <v>298</v>
      </c>
      <c r="B171" t="s">
        <v>157</v>
      </c>
      <c r="C171" s="1">
        <v>44740</v>
      </c>
      <c r="D171" s="1" t="str">
        <f>TEXT(Table3[[#This Row],[Sale Date]],"dddd")</f>
        <v>Tuesday</v>
      </c>
      <c r="E171" t="s">
        <v>166</v>
      </c>
      <c r="F171" t="s">
        <v>170</v>
      </c>
      <c r="G171">
        <v>130</v>
      </c>
      <c r="H171" t="s">
        <v>104</v>
      </c>
      <c r="I171" s="2">
        <v>3</v>
      </c>
      <c r="J171" s="19">
        <v>0.32334348690445713</v>
      </c>
      <c r="K171" s="16">
        <f>Table3[[#This Row],[Price of One Product]]*Table3[[#This Row],[No of Products in one Sale]]</f>
        <v>390</v>
      </c>
      <c r="L171" s="18">
        <f>Table3[[#This Row],[Bills ]]*Table3[[#This Row],[Discount]]</f>
        <v>126.10395989273829</v>
      </c>
      <c r="M171">
        <f>Table3[[#This Row],[Bills ]]-Table3[[#This Row],[Discount Amount]]</f>
        <v>263.89604010726168</v>
      </c>
    </row>
    <row r="172" spans="1:13" x14ac:dyDescent="0.3">
      <c r="A172" t="s">
        <v>299</v>
      </c>
      <c r="B172" t="s">
        <v>154</v>
      </c>
      <c r="C172" s="1">
        <v>44729</v>
      </c>
      <c r="D172" s="1" t="str">
        <f>TEXT(Table3[[#This Row],[Sale Date]],"dddd")</f>
        <v>Friday</v>
      </c>
      <c r="E172" t="s">
        <v>163</v>
      </c>
      <c r="F172" t="s">
        <v>170</v>
      </c>
      <c r="G172">
        <v>72</v>
      </c>
      <c r="H172" t="s">
        <v>105</v>
      </c>
      <c r="I172" s="2">
        <v>5</v>
      </c>
      <c r="J172" s="19">
        <v>0.2117276391971491</v>
      </c>
      <c r="K172" s="16">
        <f>Table3[[#This Row],[Price of One Product]]*Table3[[#This Row],[No of Products in one Sale]]</f>
        <v>360</v>
      </c>
      <c r="L172" s="18">
        <f>Table3[[#This Row],[Bills ]]*Table3[[#This Row],[Discount]]</f>
        <v>76.22195011097368</v>
      </c>
      <c r="M172">
        <f>Table3[[#This Row],[Bills ]]-Table3[[#This Row],[Discount Amount]]</f>
        <v>283.77804988902631</v>
      </c>
    </row>
    <row r="173" spans="1:13" x14ac:dyDescent="0.3">
      <c r="A173" t="s">
        <v>300</v>
      </c>
      <c r="B173" t="s">
        <v>155</v>
      </c>
      <c r="C173" s="1">
        <v>44727</v>
      </c>
      <c r="D173" s="1" t="str">
        <f>TEXT(Table3[[#This Row],[Sale Date]],"dddd")</f>
        <v>Wednesday</v>
      </c>
      <c r="E173" t="s">
        <v>164</v>
      </c>
      <c r="F173" t="s">
        <v>170</v>
      </c>
      <c r="G173">
        <v>65</v>
      </c>
      <c r="H173" t="s">
        <v>103</v>
      </c>
      <c r="I173" s="2">
        <v>10</v>
      </c>
      <c r="J173" s="19">
        <v>0.99817658128489728</v>
      </c>
      <c r="K173" s="16">
        <f>Table3[[#This Row],[Price of One Product]]*Table3[[#This Row],[No of Products in one Sale]]</f>
        <v>650</v>
      </c>
      <c r="L173" s="18">
        <f>Table3[[#This Row],[Bills ]]*Table3[[#This Row],[Discount]]</f>
        <v>648.81477783518324</v>
      </c>
      <c r="M173">
        <f>Table3[[#This Row],[Bills ]]-Table3[[#This Row],[Discount Amount]]</f>
        <v>1.1852221648167642</v>
      </c>
    </row>
    <row r="174" spans="1:13" x14ac:dyDescent="0.3">
      <c r="A174" t="s">
        <v>301</v>
      </c>
      <c r="B174" t="s">
        <v>156</v>
      </c>
      <c r="C174" s="1">
        <v>44734</v>
      </c>
      <c r="D174" s="1" t="str">
        <f>TEXT(Table3[[#This Row],[Sale Date]],"dddd")</f>
        <v>Wednesday</v>
      </c>
      <c r="E174" t="s">
        <v>165</v>
      </c>
      <c r="F174" t="s">
        <v>170</v>
      </c>
      <c r="G174">
        <v>250</v>
      </c>
      <c r="H174" t="s">
        <v>104</v>
      </c>
      <c r="I174" s="2">
        <v>3</v>
      </c>
      <c r="J174" s="19">
        <v>0.34321661485625221</v>
      </c>
      <c r="K174" s="16">
        <f>Table3[[#This Row],[Price of One Product]]*Table3[[#This Row],[No of Products in one Sale]]</f>
        <v>750</v>
      </c>
      <c r="L174" s="18">
        <f>Table3[[#This Row],[Bills ]]*Table3[[#This Row],[Discount]]</f>
        <v>257.41246114218916</v>
      </c>
      <c r="M174">
        <f>Table3[[#This Row],[Bills ]]-Table3[[#This Row],[Discount Amount]]</f>
        <v>492.58753885781084</v>
      </c>
    </row>
    <row r="175" spans="1:13" x14ac:dyDescent="0.3">
      <c r="A175" t="s">
        <v>302</v>
      </c>
      <c r="B175" t="s">
        <v>157</v>
      </c>
      <c r="C175" s="1">
        <v>44744</v>
      </c>
      <c r="D175" s="1" t="str">
        <f>TEXT(Table3[[#This Row],[Sale Date]],"dddd")</f>
        <v>Saturday</v>
      </c>
      <c r="E175" t="s">
        <v>166</v>
      </c>
      <c r="F175" t="s">
        <v>170</v>
      </c>
      <c r="G175">
        <v>130</v>
      </c>
      <c r="H175" t="s">
        <v>105</v>
      </c>
      <c r="I175" s="2">
        <v>6</v>
      </c>
      <c r="J175" s="19">
        <v>0.17688363553653064</v>
      </c>
      <c r="K175" s="16">
        <f>Table3[[#This Row],[Price of One Product]]*Table3[[#This Row],[No of Products in one Sale]]</f>
        <v>780</v>
      </c>
      <c r="L175" s="18">
        <f>Table3[[#This Row],[Bills ]]*Table3[[#This Row],[Discount]]</f>
        <v>137.96923571849391</v>
      </c>
      <c r="M175">
        <f>Table3[[#This Row],[Bills ]]-Table3[[#This Row],[Discount Amount]]</f>
        <v>642.03076428150609</v>
      </c>
    </row>
    <row r="176" spans="1:13" x14ac:dyDescent="0.3">
      <c r="A176" t="s">
        <v>303</v>
      </c>
      <c r="B176" t="s">
        <v>158</v>
      </c>
      <c r="C176" s="1">
        <v>44737</v>
      </c>
      <c r="D176" s="1" t="str">
        <f>TEXT(Table3[[#This Row],[Sale Date]],"dddd")</f>
        <v>Saturday</v>
      </c>
      <c r="E176" t="s">
        <v>167</v>
      </c>
      <c r="F176" t="s">
        <v>171</v>
      </c>
      <c r="G176">
        <v>60</v>
      </c>
      <c r="H176" t="s">
        <v>103</v>
      </c>
      <c r="I176" s="2">
        <v>12</v>
      </c>
      <c r="J176" s="19">
        <v>0.54853763527560739</v>
      </c>
      <c r="K176" s="16">
        <f>Table3[[#This Row],[Price of One Product]]*Table3[[#This Row],[No of Products in one Sale]]</f>
        <v>720</v>
      </c>
      <c r="L176" s="18">
        <f>Table3[[#This Row],[Bills ]]*Table3[[#This Row],[Discount]]</f>
        <v>394.94709739843734</v>
      </c>
      <c r="M176">
        <f>Table3[[#This Row],[Bills ]]-Table3[[#This Row],[Discount Amount]]</f>
        <v>325.05290260156266</v>
      </c>
    </row>
    <row r="177" spans="1:13" x14ac:dyDescent="0.3">
      <c r="A177" t="s">
        <v>304</v>
      </c>
      <c r="B177" t="s">
        <v>159</v>
      </c>
      <c r="C177" s="1">
        <v>44752</v>
      </c>
      <c r="D177" s="1" t="str">
        <f>TEXT(Table3[[#This Row],[Sale Date]],"dddd")</f>
        <v>Sunday</v>
      </c>
      <c r="E177" t="s">
        <v>168</v>
      </c>
      <c r="F177" t="s">
        <v>170</v>
      </c>
      <c r="G177">
        <v>95</v>
      </c>
      <c r="H177" t="s">
        <v>104</v>
      </c>
      <c r="I177" s="2">
        <v>7</v>
      </c>
      <c r="J177" s="19">
        <v>0.40612729229894939</v>
      </c>
      <c r="K177" s="16">
        <f>Table3[[#This Row],[Price of One Product]]*Table3[[#This Row],[No of Products in one Sale]]</f>
        <v>665</v>
      </c>
      <c r="L177" s="18">
        <f>Table3[[#This Row],[Bills ]]*Table3[[#This Row],[Discount]]</f>
        <v>270.07464937880133</v>
      </c>
      <c r="M177">
        <f>Table3[[#This Row],[Bills ]]-Table3[[#This Row],[Discount Amount]]</f>
        <v>394.92535062119867</v>
      </c>
    </row>
    <row r="178" spans="1:13" x14ac:dyDescent="0.3">
      <c r="A178" t="s">
        <v>305</v>
      </c>
      <c r="B178" t="s">
        <v>154</v>
      </c>
      <c r="C178" s="1">
        <v>44736</v>
      </c>
      <c r="D178" s="1" t="str">
        <f>TEXT(Table3[[#This Row],[Sale Date]],"dddd")</f>
        <v>Friday</v>
      </c>
      <c r="E178" t="s">
        <v>163</v>
      </c>
      <c r="F178" t="s">
        <v>170</v>
      </c>
      <c r="G178">
        <v>72</v>
      </c>
      <c r="H178" t="s">
        <v>105</v>
      </c>
      <c r="I178" s="2">
        <v>6</v>
      </c>
      <c r="J178" s="19">
        <v>0.16780300089638589</v>
      </c>
      <c r="K178" s="16">
        <f>Table3[[#This Row],[Price of One Product]]*Table3[[#This Row],[No of Products in one Sale]]</f>
        <v>432</v>
      </c>
      <c r="L178" s="18">
        <f>Table3[[#This Row],[Bills ]]*Table3[[#This Row],[Discount]]</f>
        <v>72.490896387238706</v>
      </c>
      <c r="M178">
        <f>Table3[[#This Row],[Bills ]]-Table3[[#This Row],[Discount Amount]]</f>
        <v>359.50910361276129</v>
      </c>
    </row>
    <row r="179" spans="1:13" x14ac:dyDescent="0.3">
      <c r="A179" t="s">
        <v>306</v>
      </c>
      <c r="B179" t="s">
        <v>155</v>
      </c>
      <c r="C179" s="1">
        <v>44752</v>
      </c>
      <c r="D179" s="1" t="str">
        <f>TEXT(Table3[[#This Row],[Sale Date]],"dddd")</f>
        <v>Sunday</v>
      </c>
      <c r="E179" t="s">
        <v>164</v>
      </c>
      <c r="F179" t="s">
        <v>170</v>
      </c>
      <c r="G179">
        <v>65</v>
      </c>
      <c r="H179" t="s">
        <v>103</v>
      </c>
      <c r="I179" s="2">
        <v>10</v>
      </c>
      <c r="J179" s="19">
        <v>0.91086777790941564</v>
      </c>
      <c r="K179" s="16">
        <f>Table3[[#This Row],[Price of One Product]]*Table3[[#This Row],[No of Products in one Sale]]</f>
        <v>650</v>
      </c>
      <c r="L179" s="18">
        <f>Table3[[#This Row],[Bills ]]*Table3[[#This Row],[Discount]]</f>
        <v>592.06405564112015</v>
      </c>
      <c r="M179">
        <f>Table3[[#This Row],[Bills ]]-Table3[[#This Row],[Discount Amount]]</f>
        <v>57.935944358879851</v>
      </c>
    </row>
    <row r="180" spans="1:13" x14ac:dyDescent="0.3">
      <c r="A180" t="s">
        <v>307</v>
      </c>
      <c r="B180" t="s">
        <v>156</v>
      </c>
      <c r="C180" s="1">
        <v>44759</v>
      </c>
      <c r="D180" s="1" t="str">
        <f>TEXT(Table3[[#This Row],[Sale Date]],"dddd")</f>
        <v>Sunday</v>
      </c>
      <c r="E180" t="s">
        <v>165</v>
      </c>
      <c r="F180" t="s">
        <v>171</v>
      </c>
      <c r="G180">
        <v>250</v>
      </c>
      <c r="H180" t="s">
        <v>104</v>
      </c>
      <c r="I180" s="2">
        <v>3</v>
      </c>
      <c r="J180" s="19">
        <v>0.2731985494536886</v>
      </c>
      <c r="K180" s="16">
        <f>Table3[[#This Row],[Price of One Product]]*Table3[[#This Row],[No of Products in one Sale]]</f>
        <v>750</v>
      </c>
      <c r="L180" s="18">
        <f>Table3[[#This Row],[Bills ]]*Table3[[#This Row],[Discount]]</f>
        <v>204.89891209026644</v>
      </c>
      <c r="M180">
        <f>Table3[[#This Row],[Bills ]]-Table3[[#This Row],[Discount Amount]]</f>
        <v>545.10108790973356</v>
      </c>
    </row>
    <row r="181" spans="1:13" x14ac:dyDescent="0.3">
      <c r="A181" t="s">
        <v>308</v>
      </c>
      <c r="B181" t="s">
        <v>157</v>
      </c>
      <c r="C181" s="1">
        <v>44763</v>
      </c>
      <c r="D181" s="1" t="str">
        <f>TEXT(Table3[[#This Row],[Sale Date]],"dddd")</f>
        <v>Thursday</v>
      </c>
      <c r="E181" t="s">
        <v>166</v>
      </c>
      <c r="F181" t="s">
        <v>171</v>
      </c>
      <c r="G181">
        <v>130</v>
      </c>
      <c r="H181" t="s">
        <v>105</v>
      </c>
      <c r="I181" s="2">
        <v>4</v>
      </c>
      <c r="J181" s="19">
        <v>0.81984662786178419</v>
      </c>
      <c r="K181" s="16">
        <f>Table3[[#This Row],[Price of One Product]]*Table3[[#This Row],[No of Products in one Sale]]</f>
        <v>520</v>
      </c>
      <c r="L181" s="18">
        <f>Table3[[#This Row],[Bills ]]*Table3[[#This Row],[Discount]]</f>
        <v>426.32024648812779</v>
      </c>
      <c r="M181">
        <f>Table3[[#This Row],[Bills ]]-Table3[[#This Row],[Discount Amount]]</f>
        <v>93.679753511872207</v>
      </c>
    </row>
    <row r="182" spans="1:13" x14ac:dyDescent="0.3">
      <c r="A182" t="s">
        <v>309</v>
      </c>
      <c r="B182" t="s">
        <v>154</v>
      </c>
      <c r="C182" s="1">
        <v>44763</v>
      </c>
      <c r="D182" s="1" t="str">
        <f>TEXT(Table3[[#This Row],[Sale Date]],"dddd")</f>
        <v>Thursday</v>
      </c>
      <c r="E182" t="s">
        <v>163</v>
      </c>
      <c r="F182" t="s">
        <v>171</v>
      </c>
      <c r="G182">
        <v>72</v>
      </c>
      <c r="H182" t="s">
        <v>103</v>
      </c>
      <c r="I182" s="2">
        <v>7</v>
      </c>
      <c r="J182" s="19">
        <v>0.89980934003543744</v>
      </c>
      <c r="K182" s="16">
        <f>Table3[[#This Row],[Price of One Product]]*Table3[[#This Row],[No of Products in one Sale]]</f>
        <v>504</v>
      </c>
      <c r="L182" s="18">
        <f>Table3[[#This Row],[Bills ]]*Table3[[#This Row],[Discount]]</f>
        <v>453.50390737786046</v>
      </c>
      <c r="M182">
        <f>Table3[[#This Row],[Bills ]]-Table3[[#This Row],[Discount Amount]]</f>
        <v>50.496092622139543</v>
      </c>
    </row>
    <row r="183" spans="1:13" x14ac:dyDescent="0.3">
      <c r="A183" t="s">
        <v>310</v>
      </c>
      <c r="B183" t="s">
        <v>155</v>
      </c>
      <c r="C183" s="1">
        <v>44750</v>
      </c>
      <c r="D183" s="1" t="str">
        <f>TEXT(Table3[[#This Row],[Sale Date]],"dddd")</f>
        <v>Friday</v>
      </c>
      <c r="E183" t="s">
        <v>164</v>
      </c>
      <c r="F183" t="s">
        <v>171</v>
      </c>
      <c r="G183">
        <v>65</v>
      </c>
      <c r="H183" t="s">
        <v>104</v>
      </c>
      <c r="I183" s="2">
        <v>5</v>
      </c>
      <c r="J183" s="19">
        <v>0.73522347452625669</v>
      </c>
      <c r="K183" s="16">
        <f>Table3[[#This Row],[Price of One Product]]*Table3[[#This Row],[No of Products in one Sale]]</f>
        <v>325</v>
      </c>
      <c r="L183" s="18">
        <f>Table3[[#This Row],[Bills ]]*Table3[[#This Row],[Discount]]</f>
        <v>238.94762922103342</v>
      </c>
      <c r="M183">
        <f>Table3[[#This Row],[Bills ]]-Table3[[#This Row],[Discount Amount]]</f>
        <v>86.052370778966576</v>
      </c>
    </row>
    <row r="184" spans="1:13" x14ac:dyDescent="0.3">
      <c r="A184" t="s">
        <v>311</v>
      </c>
      <c r="B184" t="s">
        <v>156</v>
      </c>
      <c r="C184" s="1">
        <v>44751</v>
      </c>
      <c r="D184" s="1" t="str">
        <f>TEXT(Table3[[#This Row],[Sale Date]],"dddd")</f>
        <v>Saturday</v>
      </c>
      <c r="E184" t="s">
        <v>165</v>
      </c>
      <c r="F184" t="s">
        <v>171</v>
      </c>
      <c r="G184">
        <v>250</v>
      </c>
      <c r="H184" t="s">
        <v>105</v>
      </c>
      <c r="I184" s="2">
        <v>3</v>
      </c>
      <c r="J184" s="19">
        <v>0.36579213338930128</v>
      </c>
      <c r="K184" s="16">
        <f>Table3[[#This Row],[Price of One Product]]*Table3[[#This Row],[No of Products in one Sale]]</f>
        <v>750</v>
      </c>
      <c r="L184" s="18">
        <f>Table3[[#This Row],[Bills ]]*Table3[[#This Row],[Discount]]</f>
        <v>274.34410004197593</v>
      </c>
      <c r="M184">
        <f>Table3[[#This Row],[Bills ]]-Table3[[#This Row],[Discount Amount]]</f>
        <v>475.65589995802407</v>
      </c>
    </row>
    <row r="185" spans="1:13" x14ac:dyDescent="0.3">
      <c r="A185" t="s">
        <v>312</v>
      </c>
      <c r="B185" t="s">
        <v>157</v>
      </c>
      <c r="C185" s="1">
        <v>44736</v>
      </c>
      <c r="D185" s="1" t="str">
        <f>TEXT(Table3[[#This Row],[Sale Date]],"dddd")</f>
        <v>Friday</v>
      </c>
      <c r="E185" t="s">
        <v>166</v>
      </c>
      <c r="F185" t="s">
        <v>171</v>
      </c>
      <c r="G185">
        <v>130</v>
      </c>
      <c r="H185" t="s">
        <v>103</v>
      </c>
      <c r="I185" s="2">
        <v>2</v>
      </c>
      <c r="J185" s="19">
        <v>0.79313642440033238</v>
      </c>
      <c r="K185" s="16">
        <f>Table3[[#This Row],[Price of One Product]]*Table3[[#This Row],[No of Products in one Sale]]</f>
        <v>260</v>
      </c>
      <c r="L185" s="18">
        <f>Table3[[#This Row],[Bills ]]*Table3[[#This Row],[Discount]]</f>
        <v>206.21547034408641</v>
      </c>
      <c r="M185">
        <f>Table3[[#This Row],[Bills ]]-Table3[[#This Row],[Discount Amount]]</f>
        <v>53.784529655913587</v>
      </c>
    </row>
    <row r="186" spans="1:13" x14ac:dyDescent="0.3">
      <c r="A186" t="s">
        <v>313</v>
      </c>
      <c r="B186" t="s">
        <v>154</v>
      </c>
      <c r="C186" s="1">
        <v>44737</v>
      </c>
      <c r="D186" s="1" t="str">
        <f>TEXT(Table3[[#This Row],[Sale Date]],"dddd")</f>
        <v>Saturday</v>
      </c>
      <c r="E186" t="s">
        <v>163</v>
      </c>
      <c r="F186" t="s">
        <v>170</v>
      </c>
      <c r="G186">
        <v>72</v>
      </c>
      <c r="H186" t="s">
        <v>103</v>
      </c>
      <c r="I186" s="2">
        <v>4</v>
      </c>
      <c r="J186" s="19">
        <v>8.0407664979564641E-2</v>
      </c>
      <c r="K186" s="16">
        <f>Table3[[#This Row],[Price of One Product]]*Table3[[#This Row],[No of Products in one Sale]]</f>
        <v>288</v>
      </c>
      <c r="L186" s="18">
        <f>Table3[[#This Row],[Bills ]]*Table3[[#This Row],[Discount]]</f>
        <v>23.157407514114617</v>
      </c>
      <c r="M186">
        <f>Table3[[#This Row],[Bills ]]-Table3[[#This Row],[Discount Amount]]</f>
        <v>264.8425924858854</v>
      </c>
    </row>
    <row r="187" spans="1:13" x14ac:dyDescent="0.3">
      <c r="A187" t="s">
        <v>314</v>
      </c>
      <c r="B187" t="s">
        <v>155</v>
      </c>
      <c r="C187" s="1">
        <v>44744</v>
      </c>
      <c r="D187" s="1" t="str">
        <f>TEXT(Table3[[#This Row],[Sale Date]],"dddd")</f>
        <v>Saturday</v>
      </c>
      <c r="E187" t="s">
        <v>164</v>
      </c>
      <c r="F187" t="s">
        <v>171</v>
      </c>
      <c r="G187">
        <v>65</v>
      </c>
      <c r="H187" t="s">
        <v>104</v>
      </c>
      <c r="I187" s="2">
        <v>12</v>
      </c>
      <c r="J187" s="19">
        <v>0.38525936096781821</v>
      </c>
      <c r="K187" s="16">
        <f>Table3[[#This Row],[Price of One Product]]*Table3[[#This Row],[No of Products in one Sale]]</f>
        <v>780</v>
      </c>
      <c r="L187" s="18">
        <f>Table3[[#This Row],[Bills ]]*Table3[[#This Row],[Discount]]</f>
        <v>300.50230155489822</v>
      </c>
      <c r="M187">
        <f>Table3[[#This Row],[Bills ]]-Table3[[#This Row],[Discount Amount]]</f>
        <v>479.49769844510178</v>
      </c>
    </row>
    <row r="188" spans="1:13" x14ac:dyDescent="0.3">
      <c r="A188" t="s">
        <v>315</v>
      </c>
      <c r="B188" t="s">
        <v>156</v>
      </c>
      <c r="C188" s="1">
        <v>44735</v>
      </c>
      <c r="D188" s="1" t="str">
        <f>TEXT(Table3[[#This Row],[Sale Date]],"dddd")</f>
        <v>Thursday</v>
      </c>
      <c r="E188" t="s">
        <v>165</v>
      </c>
      <c r="F188" t="s">
        <v>170</v>
      </c>
      <c r="G188">
        <v>250</v>
      </c>
      <c r="H188" t="s">
        <v>105</v>
      </c>
      <c r="I188" s="2">
        <v>1</v>
      </c>
      <c r="J188" s="19">
        <v>0.45507177071325888</v>
      </c>
      <c r="K188" s="16">
        <f>Table3[[#This Row],[Price of One Product]]*Table3[[#This Row],[No of Products in one Sale]]</f>
        <v>250</v>
      </c>
      <c r="L188" s="18">
        <f>Table3[[#This Row],[Bills ]]*Table3[[#This Row],[Discount]]</f>
        <v>113.76794267831472</v>
      </c>
      <c r="M188">
        <f>Table3[[#This Row],[Bills ]]-Table3[[#This Row],[Discount Amount]]</f>
        <v>136.23205732168526</v>
      </c>
    </row>
    <row r="189" spans="1:13" x14ac:dyDescent="0.3">
      <c r="A189" t="s">
        <v>316</v>
      </c>
      <c r="B189" t="s">
        <v>157</v>
      </c>
      <c r="C189" s="1">
        <v>44751</v>
      </c>
      <c r="D189" s="1" t="str">
        <f>TEXT(Table3[[#This Row],[Sale Date]],"dddd")</f>
        <v>Saturday</v>
      </c>
      <c r="E189" t="s">
        <v>166</v>
      </c>
      <c r="F189" t="s">
        <v>171</v>
      </c>
      <c r="G189">
        <v>130</v>
      </c>
      <c r="H189" t="s">
        <v>103</v>
      </c>
      <c r="I189" s="2">
        <v>4</v>
      </c>
      <c r="J189" s="19">
        <v>0.93827031337312128</v>
      </c>
      <c r="K189" s="16">
        <f>Table3[[#This Row],[Price of One Product]]*Table3[[#This Row],[No of Products in one Sale]]</f>
        <v>520</v>
      </c>
      <c r="L189" s="18">
        <f>Table3[[#This Row],[Bills ]]*Table3[[#This Row],[Discount]]</f>
        <v>487.90056295402309</v>
      </c>
      <c r="M189">
        <f>Table3[[#This Row],[Bills ]]-Table3[[#This Row],[Discount Amount]]</f>
        <v>32.099437045976913</v>
      </c>
    </row>
    <row r="190" spans="1:13" x14ac:dyDescent="0.3">
      <c r="A190" t="s">
        <v>317</v>
      </c>
      <c r="B190" t="s">
        <v>154</v>
      </c>
      <c r="C190" s="1">
        <v>44726</v>
      </c>
      <c r="D190" s="1" t="str">
        <f>TEXT(Table3[[#This Row],[Sale Date]],"dddd")</f>
        <v>Tuesday</v>
      </c>
      <c r="E190" t="s">
        <v>163</v>
      </c>
      <c r="F190" t="s">
        <v>170</v>
      </c>
      <c r="G190">
        <v>72</v>
      </c>
      <c r="H190" t="s">
        <v>104</v>
      </c>
      <c r="I190" s="2">
        <v>7</v>
      </c>
      <c r="J190" s="19">
        <v>0.14716035331195043</v>
      </c>
      <c r="K190" s="16">
        <f>Table3[[#This Row],[Price of One Product]]*Table3[[#This Row],[No of Products in one Sale]]</f>
        <v>504</v>
      </c>
      <c r="L190" s="18">
        <f>Table3[[#This Row],[Bills ]]*Table3[[#This Row],[Discount]]</f>
        <v>74.168818069223022</v>
      </c>
      <c r="M190">
        <f>Table3[[#This Row],[Bills ]]-Table3[[#This Row],[Discount Amount]]</f>
        <v>429.83118193077701</v>
      </c>
    </row>
    <row r="191" spans="1:13" x14ac:dyDescent="0.3">
      <c r="A191" t="s">
        <v>318</v>
      </c>
      <c r="B191" t="s">
        <v>155</v>
      </c>
      <c r="C191" s="1">
        <v>44749</v>
      </c>
      <c r="D191" s="1" t="str">
        <f>TEXT(Table3[[#This Row],[Sale Date]],"dddd")</f>
        <v>Thursday</v>
      </c>
      <c r="E191" t="s">
        <v>164</v>
      </c>
      <c r="F191" t="s">
        <v>171</v>
      </c>
      <c r="G191">
        <v>65</v>
      </c>
      <c r="H191" t="s">
        <v>105</v>
      </c>
      <c r="I191" s="2">
        <v>12</v>
      </c>
      <c r="J191" s="19">
        <v>0.10159867043013626</v>
      </c>
      <c r="K191" s="16">
        <f>Table3[[#This Row],[Price of One Product]]*Table3[[#This Row],[No of Products in one Sale]]</f>
        <v>780</v>
      </c>
      <c r="L191" s="18">
        <f>Table3[[#This Row],[Bills ]]*Table3[[#This Row],[Discount]]</f>
        <v>79.246962935506289</v>
      </c>
      <c r="M191">
        <f>Table3[[#This Row],[Bills ]]-Table3[[#This Row],[Discount Amount]]</f>
        <v>700.7530370644937</v>
      </c>
    </row>
    <row r="192" spans="1:13" x14ac:dyDescent="0.3">
      <c r="A192" t="s">
        <v>319</v>
      </c>
      <c r="B192" t="s">
        <v>156</v>
      </c>
      <c r="C192" s="1">
        <v>44734</v>
      </c>
      <c r="D192" s="1" t="str">
        <f>TEXT(Table3[[#This Row],[Sale Date]],"dddd")</f>
        <v>Wednesday</v>
      </c>
      <c r="E192" t="s">
        <v>165</v>
      </c>
      <c r="F192" t="s">
        <v>170</v>
      </c>
      <c r="G192">
        <v>250</v>
      </c>
      <c r="H192" t="s">
        <v>103</v>
      </c>
      <c r="I192" s="2">
        <v>2</v>
      </c>
      <c r="J192" s="19">
        <v>0.50060788399709522</v>
      </c>
      <c r="K192" s="16">
        <f>Table3[[#This Row],[Price of One Product]]*Table3[[#This Row],[No of Products in one Sale]]</f>
        <v>500</v>
      </c>
      <c r="L192" s="18">
        <f>Table3[[#This Row],[Bills ]]*Table3[[#This Row],[Discount]]</f>
        <v>250.3039419985476</v>
      </c>
      <c r="M192">
        <f>Table3[[#This Row],[Bills ]]-Table3[[#This Row],[Discount Amount]]</f>
        <v>249.6960580014524</v>
      </c>
    </row>
    <row r="193" spans="1:13" x14ac:dyDescent="0.3">
      <c r="A193" t="s">
        <v>320</v>
      </c>
      <c r="B193" t="s">
        <v>157</v>
      </c>
      <c r="C193" s="1">
        <v>44726</v>
      </c>
      <c r="D193" s="1" t="str">
        <f>TEXT(Table3[[#This Row],[Sale Date]],"dddd")</f>
        <v>Tuesday</v>
      </c>
      <c r="E193" t="s">
        <v>166</v>
      </c>
      <c r="F193" t="s">
        <v>171</v>
      </c>
      <c r="G193">
        <v>130</v>
      </c>
      <c r="H193" t="s">
        <v>104</v>
      </c>
      <c r="I193" s="2">
        <v>6</v>
      </c>
      <c r="J193" s="19">
        <v>0.70539643021834586</v>
      </c>
      <c r="K193" s="16">
        <f>Table3[[#This Row],[Price of One Product]]*Table3[[#This Row],[No of Products in one Sale]]</f>
        <v>780</v>
      </c>
      <c r="L193" s="18">
        <f>Table3[[#This Row],[Bills ]]*Table3[[#This Row],[Discount]]</f>
        <v>550.20921557030977</v>
      </c>
      <c r="M193">
        <f>Table3[[#This Row],[Bills ]]-Table3[[#This Row],[Discount Amount]]</f>
        <v>229.79078442969023</v>
      </c>
    </row>
    <row r="194" spans="1:13" x14ac:dyDescent="0.3">
      <c r="A194" t="s">
        <v>321</v>
      </c>
      <c r="B194" t="s">
        <v>158</v>
      </c>
      <c r="C194" s="1">
        <v>44743</v>
      </c>
      <c r="D194" s="1" t="str">
        <f>TEXT(Table3[[#This Row],[Sale Date]],"dddd")</f>
        <v>Friday</v>
      </c>
      <c r="E194" t="s">
        <v>167</v>
      </c>
      <c r="F194" t="s">
        <v>170</v>
      </c>
      <c r="G194">
        <v>60</v>
      </c>
      <c r="H194" t="s">
        <v>105</v>
      </c>
      <c r="I194" s="2">
        <v>12</v>
      </c>
      <c r="J194" s="19">
        <v>0.72481379032239401</v>
      </c>
      <c r="K194" s="16">
        <f>Table3[[#This Row],[Price of One Product]]*Table3[[#This Row],[No of Products in one Sale]]</f>
        <v>720</v>
      </c>
      <c r="L194" s="18">
        <f>Table3[[#This Row],[Bills ]]*Table3[[#This Row],[Discount]]</f>
        <v>521.86592903212374</v>
      </c>
      <c r="M194">
        <f>Table3[[#This Row],[Bills ]]-Table3[[#This Row],[Discount Amount]]</f>
        <v>198.13407096787626</v>
      </c>
    </row>
    <row r="195" spans="1:13" x14ac:dyDescent="0.3">
      <c r="A195" t="s">
        <v>322</v>
      </c>
      <c r="B195" t="s">
        <v>154</v>
      </c>
      <c r="C195" s="1">
        <v>44742</v>
      </c>
      <c r="D195" s="1" t="str">
        <f>TEXT(Table3[[#This Row],[Sale Date]],"dddd")</f>
        <v>Thursday</v>
      </c>
      <c r="E195" t="s">
        <v>163</v>
      </c>
      <c r="F195" t="s">
        <v>171</v>
      </c>
      <c r="G195">
        <v>72</v>
      </c>
      <c r="H195" t="s">
        <v>103</v>
      </c>
      <c r="I195" s="2">
        <v>6</v>
      </c>
      <c r="J195" s="19">
        <v>0.21833121955544521</v>
      </c>
      <c r="K195" s="16">
        <f>Table3[[#This Row],[Price of One Product]]*Table3[[#This Row],[No of Products in one Sale]]</f>
        <v>432</v>
      </c>
      <c r="L195" s="18">
        <f>Table3[[#This Row],[Bills ]]*Table3[[#This Row],[Discount]]</f>
        <v>94.319086847952335</v>
      </c>
      <c r="M195">
        <f>Table3[[#This Row],[Bills ]]-Table3[[#This Row],[Discount Amount]]</f>
        <v>337.68091315204765</v>
      </c>
    </row>
    <row r="196" spans="1:13" x14ac:dyDescent="0.3">
      <c r="A196" t="s">
        <v>323</v>
      </c>
      <c r="B196" t="s">
        <v>155</v>
      </c>
      <c r="C196" s="1">
        <v>44747</v>
      </c>
      <c r="D196" s="1" t="str">
        <f>TEXT(Table3[[#This Row],[Sale Date]],"dddd")</f>
        <v>Tuesday</v>
      </c>
      <c r="E196" t="s">
        <v>164</v>
      </c>
      <c r="F196" t="s">
        <v>170</v>
      </c>
      <c r="G196">
        <v>65</v>
      </c>
      <c r="H196" t="s">
        <v>104</v>
      </c>
      <c r="I196" s="2">
        <v>8</v>
      </c>
      <c r="J196" s="19">
        <v>0.33253524453952932</v>
      </c>
      <c r="K196" s="16">
        <f>Table3[[#This Row],[Price of One Product]]*Table3[[#This Row],[No of Products in one Sale]]</f>
        <v>520</v>
      </c>
      <c r="L196" s="18">
        <f>Table3[[#This Row],[Bills ]]*Table3[[#This Row],[Discount]]</f>
        <v>172.91832716055524</v>
      </c>
      <c r="M196">
        <f>Table3[[#This Row],[Bills ]]-Table3[[#This Row],[Discount Amount]]</f>
        <v>347.08167283944476</v>
      </c>
    </row>
    <row r="197" spans="1:13" x14ac:dyDescent="0.3">
      <c r="A197" t="s">
        <v>324</v>
      </c>
      <c r="B197" t="s">
        <v>156</v>
      </c>
      <c r="C197" s="1">
        <v>44764</v>
      </c>
      <c r="D197" s="1" t="str">
        <f>TEXT(Table3[[#This Row],[Sale Date]],"dddd")</f>
        <v>Friday</v>
      </c>
      <c r="E197" t="s">
        <v>165</v>
      </c>
      <c r="F197" t="s">
        <v>171</v>
      </c>
      <c r="G197">
        <v>250</v>
      </c>
      <c r="H197" t="s">
        <v>105</v>
      </c>
      <c r="I197" s="2">
        <v>2</v>
      </c>
      <c r="J197" s="19">
        <v>0.39793552100289009</v>
      </c>
      <c r="K197" s="16">
        <f>Table3[[#This Row],[Price of One Product]]*Table3[[#This Row],[No of Products in one Sale]]</f>
        <v>500</v>
      </c>
      <c r="L197" s="18">
        <f>Table3[[#This Row],[Bills ]]*Table3[[#This Row],[Discount]]</f>
        <v>198.96776050144504</v>
      </c>
      <c r="M197">
        <f>Table3[[#This Row],[Bills ]]-Table3[[#This Row],[Discount Amount]]</f>
        <v>301.03223949855499</v>
      </c>
    </row>
    <row r="198" spans="1:13" x14ac:dyDescent="0.3">
      <c r="A198" t="s">
        <v>325</v>
      </c>
      <c r="B198" t="s">
        <v>157</v>
      </c>
      <c r="C198" s="1">
        <v>44735</v>
      </c>
      <c r="D198" s="1" t="str">
        <f>TEXT(Table3[[#This Row],[Sale Date]],"dddd")</f>
        <v>Thursday</v>
      </c>
      <c r="E198" t="s">
        <v>166</v>
      </c>
      <c r="F198" t="s">
        <v>170</v>
      </c>
      <c r="G198">
        <v>130</v>
      </c>
      <c r="H198" t="s">
        <v>103</v>
      </c>
      <c r="I198" s="2">
        <v>4</v>
      </c>
      <c r="J198" s="19">
        <v>0.83519533088641318</v>
      </c>
      <c r="K198" s="16">
        <f>Table3[[#This Row],[Price of One Product]]*Table3[[#This Row],[No of Products in one Sale]]</f>
        <v>520</v>
      </c>
      <c r="L198" s="18">
        <f>Table3[[#This Row],[Bills ]]*Table3[[#This Row],[Discount]]</f>
        <v>434.30157206093486</v>
      </c>
      <c r="M198">
        <f>Table3[[#This Row],[Bills ]]-Table3[[#This Row],[Discount Amount]]</f>
        <v>85.698427939065141</v>
      </c>
    </row>
    <row r="199" spans="1:13" x14ac:dyDescent="0.3">
      <c r="A199" t="s">
        <v>326</v>
      </c>
      <c r="B199" t="s">
        <v>154</v>
      </c>
      <c r="C199" s="1">
        <v>44737</v>
      </c>
      <c r="D199" s="1" t="str">
        <f>TEXT(Table3[[#This Row],[Sale Date]],"dddd")</f>
        <v>Saturday</v>
      </c>
      <c r="E199" t="s">
        <v>163</v>
      </c>
      <c r="F199" t="s">
        <v>171</v>
      </c>
      <c r="G199">
        <v>72</v>
      </c>
      <c r="H199" t="s">
        <v>104</v>
      </c>
      <c r="I199" s="2">
        <v>10</v>
      </c>
      <c r="J199" s="19">
        <v>8.7312208799101843E-3</v>
      </c>
      <c r="K199" s="16">
        <f>Table3[[#This Row],[Price of One Product]]*Table3[[#This Row],[No of Products in one Sale]]</f>
        <v>720</v>
      </c>
      <c r="L199" s="18">
        <f>Table3[[#This Row],[Bills ]]*Table3[[#This Row],[Discount]]</f>
        <v>6.2864790335353327</v>
      </c>
      <c r="M199">
        <f>Table3[[#This Row],[Bills ]]-Table3[[#This Row],[Discount Amount]]</f>
        <v>713.71352096646467</v>
      </c>
    </row>
    <row r="200" spans="1:13" x14ac:dyDescent="0.3">
      <c r="A200" t="s">
        <v>327</v>
      </c>
      <c r="B200" t="s">
        <v>155</v>
      </c>
      <c r="C200" s="1">
        <v>44749</v>
      </c>
      <c r="D200" s="1" t="str">
        <f>TEXT(Table3[[#This Row],[Sale Date]],"dddd")</f>
        <v>Thursday</v>
      </c>
      <c r="E200" t="s">
        <v>164</v>
      </c>
      <c r="F200" t="s">
        <v>170</v>
      </c>
      <c r="G200">
        <v>65</v>
      </c>
      <c r="H200" t="s">
        <v>105</v>
      </c>
      <c r="I200" s="2">
        <v>12</v>
      </c>
      <c r="J200" s="19">
        <v>0.95071636556912675</v>
      </c>
      <c r="K200" s="16">
        <f>Table3[[#This Row],[Price of One Product]]*Table3[[#This Row],[No of Products in one Sale]]</f>
        <v>780</v>
      </c>
      <c r="L200" s="18">
        <f>Table3[[#This Row],[Bills ]]*Table3[[#This Row],[Discount]]</f>
        <v>741.55876514391889</v>
      </c>
      <c r="M200">
        <f>Table3[[#This Row],[Bills ]]-Table3[[#This Row],[Discount Amount]]</f>
        <v>38.44123485608111</v>
      </c>
    </row>
    <row r="201" spans="1:13" x14ac:dyDescent="0.3">
      <c r="A201" t="s">
        <v>328</v>
      </c>
      <c r="B201" t="s">
        <v>156</v>
      </c>
      <c r="C201" s="1">
        <v>44729</v>
      </c>
      <c r="D201" s="1" t="str">
        <f>TEXT(Table3[[#This Row],[Sale Date]],"dddd")</f>
        <v>Friday</v>
      </c>
      <c r="E201" t="s">
        <v>165</v>
      </c>
      <c r="F201" t="s">
        <v>171</v>
      </c>
      <c r="G201">
        <v>250</v>
      </c>
      <c r="H201" t="s">
        <v>103</v>
      </c>
      <c r="I201" s="2">
        <v>4</v>
      </c>
      <c r="J201" s="19">
        <v>6.5110770871939172E-2</v>
      </c>
      <c r="K201" s="16">
        <f>Table3[[#This Row],[Price of One Product]]*Table3[[#This Row],[No of Products in one Sale]]</f>
        <v>1000</v>
      </c>
      <c r="L201" s="18">
        <f>Table3[[#This Row],[Bills ]]*Table3[[#This Row],[Discount]]</f>
        <v>65.110770871939167</v>
      </c>
      <c r="M201">
        <f>Table3[[#This Row],[Bills ]]-Table3[[#This Row],[Discount Amount]]</f>
        <v>934.88922912806083</v>
      </c>
    </row>
    <row r="202" spans="1:13" x14ac:dyDescent="0.3">
      <c r="A202" t="s">
        <v>329</v>
      </c>
      <c r="B202" t="s">
        <v>157</v>
      </c>
      <c r="C202" s="1">
        <v>44738</v>
      </c>
      <c r="D202" s="1" t="str">
        <f>TEXT(Table3[[#This Row],[Sale Date]],"dddd")</f>
        <v>Sunday</v>
      </c>
      <c r="E202" t="s">
        <v>166</v>
      </c>
      <c r="F202" t="s">
        <v>170</v>
      </c>
      <c r="G202">
        <v>130</v>
      </c>
      <c r="H202" t="s">
        <v>104</v>
      </c>
      <c r="I202" s="2">
        <v>6</v>
      </c>
      <c r="J202" s="19">
        <v>0.43772024513265795</v>
      </c>
      <c r="K202" s="16">
        <f>Table3[[#This Row],[Price of One Product]]*Table3[[#This Row],[No of Products in one Sale]]</f>
        <v>780</v>
      </c>
      <c r="L202" s="18">
        <f>Table3[[#This Row],[Bills ]]*Table3[[#This Row],[Discount]]</f>
        <v>341.42179120347322</v>
      </c>
      <c r="M202">
        <f>Table3[[#This Row],[Bills ]]-Table3[[#This Row],[Discount Amount]]</f>
        <v>438.57820879652678</v>
      </c>
    </row>
    <row r="203" spans="1:13" x14ac:dyDescent="0.3">
      <c r="A203" t="s">
        <v>330</v>
      </c>
      <c r="B203" t="s">
        <v>158</v>
      </c>
      <c r="C203" s="1">
        <v>44740</v>
      </c>
      <c r="D203" s="1" t="str">
        <f>TEXT(Table3[[#This Row],[Sale Date]],"dddd")</f>
        <v>Tuesday</v>
      </c>
      <c r="E203" t="s">
        <v>167</v>
      </c>
      <c r="F203" t="s">
        <v>170</v>
      </c>
      <c r="G203">
        <v>60</v>
      </c>
      <c r="H203" t="s">
        <v>105</v>
      </c>
      <c r="I203" s="2">
        <v>7</v>
      </c>
      <c r="J203" s="19">
        <v>0.41853663840169475</v>
      </c>
      <c r="K203" s="16">
        <f>Table3[[#This Row],[Price of One Product]]*Table3[[#This Row],[No of Products in one Sale]]</f>
        <v>420</v>
      </c>
      <c r="L203" s="18">
        <f>Table3[[#This Row],[Bills ]]*Table3[[#This Row],[Discount]]</f>
        <v>175.78538812871179</v>
      </c>
      <c r="M203">
        <f>Table3[[#This Row],[Bills ]]-Table3[[#This Row],[Discount Amount]]</f>
        <v>244.21461187128821</v>
      </c>
    </row>
    <row r="204" spans="1:13" x14ac:dyDescent="0.3">
      <c r="A204" t="s">
        <v>331</v>
      </c>
      <c r="B204" t="s">
        <v>159</v>
      </c>
      <c r="C204" s="1">
        <v>44755</v>
      </c>
      <c r="D204" s="1" t="str">
        <f>TEXT(Table3[[#This Row],[Sale Date]],"dddd")</f>
        <v>Wednesday</v>
      </c>
      <c r="E204" t="s">
        <v>168</v>
      </c>
      <c r="F204" t="s">
        <v>171</v>
      </c>
      <c r="G204">
        <v>95</v>
      </c>
      <c r="H204" t="s">
        <v>103</v>
      </c>
      <c r="I204" s="2">
        <v>7</v>
      </c>
      <c r="J204" s="19">
        <v>0.38824165845812764</v>
      </c>
      <c r="K204" s="16">
        <f>Table3[[#This Row],[Price of One Product]]*Table3[[#This Row],[No of Products in one Sale]]</f>
        <v>665</v>
      </c>
      <c r="L204" s="18">
        <f>Table3[[#This Row],[Bills ]]*Table3[[#This Row],[Discount]]</f>
        <v>258.18070287465486</v>
      </c>
      <c r="M204">
        <f>Table3[[#This Row],[Bills ]]-Table3[[#This Row],[Discount Amount]]</f>
        <v>406.81929712534514</v>
      </c>
    </row>
    <row r="205" spans="1:13" x14ac:dyDescent="0.3">
      <c r="A205" t="s">
        <v>332</v>
      </c>
      <c r="B205" t="s">
        <v>154</v>
      </c>
      <c r="C205" s="1">
        <v>44755</v>
      </c>
      <c r="D205" s="1" t="str">
        <f>TEXT(Table3[[#This Row],[Sale Date]],"dddd")</f>
        <v>Wednesday</v>
      </c>
      <c r="E205" t="s">
        <v>163</v>
      </c>
      <c r="F205" t="s">
        <v>171</v>
      </c>
      <c r="G205">
        <v>72</v>
      </c>
      <c r="H205" t="s">
        <v>104</v>
      </c>
      <c r="I205" s="2">
        <v>3</v>
      </c>
      <c r="J205" s="19">
        <v>0.75434060698733896</v>
      </c>
      <c r="K205" s="16">
        <f>Table3[[#This Row],[Price of One Product]]*Table3[[#This Row],[No of Products in one Sale]]</f>
        <v>216</v>
      </c>
      <c r="L205" s="18">
        <f>Table3[[#This Row],[Bills ]]*Table3[[#This Row],[Discount]]</f>
        <v>162.93757110926521</v>
      </c>
      <c r="M205">
        <f>Table3[[#This Row],[Bills ]]-Table3[[#This Row],[Discount Amount]]</f>
        <v>53.062428890734793</v>
      </c>
    </row>
    <row r="206" spans="1:13" x14ac:dyDescent="0.3">
      <c r="A206" t="s">
        <v>333</v>
      </c>
      <c r="B206" t="s">
        <v>155</v>
      </c>
      <c r="C206" s="1">
        <v>44764</v>
      </c>
      <c r="D206" s="1" t="str">
        <f>TEXT(Table3[[#This Row],[Sale Date]],"dddd")</f>
        <v>Friday</v>
      </c>
      <c r="E206" t="s">
        <v>164</v>
      </c>
      <c r="F206" t="s">
        <v>171</v>
      </c>
      <c r="G206">
        <v>65</v>
      </c>
      <c r="H206" t="s">
        <v>105</v>
      </c>
      <c r="I206" s="2">
        <v>12</v>
      </c>
      <c r="J206" s="19">
        <v>0.61587381700020483</v>
      </c>
      <c r="K206" s="16">
        <f>Table3[[#This Row],[Price of One Product]]*Table3[[#This Row],[No of Products in one Sale]]</f>
        <v>780</v>
      </c>
      <c r="L206" s="18">
        <f>Table3[[#This Row],[Bills ]]*Table3[[#This Row],[Discount]]</f>
        <v>480.38157726015976</v>
      </c>
      <c r="M206">
        <f>Table3[[#This Row],[Bills ]]-Table3[[#This Row],[Discount Amount]]</f>
        <v>299.61842273984024</v>
      </c>
    </row>
    <row r="207" spans="1:13" x14ac:dyDescent="0.3">
      <c r="A207" t="s">
        <v>334</v>
      </c>
      <c r="B207" t="s">
        <v>156</v>
      </c>
      <c r="C207" s="1">
        <v>44735</v>
      </c>
      <c r="D207" s="1" t="str">
        <f>TEXT(Table3[[#This Row],[Sale Date]],"dddd")</f>
        <v>Thursday</v>
      </c>
      <c r="E207" t="s">
        <v>165</v>
      </c>
      <c r="F207" t="s">
        <v>170</v>
      </c>
      <c r="G207">
        <v>250</v>
      </c>
      <c r="H207" t="s">
        <v>103</v>
      </c>
      <c r="I207" s="2">
        <v>2</v>
      </c>
      <c r="J207" s="19">
        <v>0.80006888756762451</v>
      </c>
      <c r="K207" s="16">
        <f>Table3[[#This Row],[Price of One Product]]*Table3[[#This Row],[No of Products in one Sale]]</f>
        <v>500</v>
      </c>
      <c r="L207" s="18">
        <f>Table3[[#This Row],[Bills ]]*Table3[[#This Row],[Discount]]</f>
        <v>400.03444378381226</v>
      </c>
      <c r="M207">
        <f>Table3[[#This Row],[Bills ]]-Table3[[#This Row],[Discount Amount]]</f>
        <v>99.965556216187736</v>
      </c>
    </row>
    <row r="208" spans="1:13" x14ac:dyDescent="0.3">
      <c r="A208" t="s">
        <v>335</v>
      </c>
      <c r="B208" t="s">
        <v>157</v>
      </c>
      <c r="C208" s="1">
        <v>44734</v>
      </c>
      <c r="D208" s="1" t="str">
        <f>TEXT(Table3[[#This Row],[Sale Date]],"dddd")</f>
        <v>Wednesday</v>
      </c>
      <c r="E208" t="s">
        <v>166</v>
      </c>
      <c r="F208" t="s">
        <v>170</v>
      </c>
      <c r="G208">
        <v>130</v>
      </c>
      <c r="H208" t="s">
        <v>104</v>
      </c>
      <c r="I208" s="2">
        <v>5</v>
      </c>
      <c r="J208" s="19">
        <v>0.68228949683615203</v>
      </c>
      <c r="K208" s="16">
        <f>Table3[[#This Row],[Price of One Product]]*Table3[[#This Row],[No of Products in one Sale]]</f>
        <v>650</v>
      </c>
      <c r="L208" s="18">
        <f>Table3[[#This Row],[Bills ]]*Table3[[#This Row],[Discount]]</f>
        <v>443.4881729434988</v>
      </c>
      <c r="M208">
        <f>Table3[[#This Row],[Bills ]]-Table3[[#This Row],[Discount Amount]]</f>
        <v>206.5118270565012</v>
      </c>
    </row>
    <row r="209" spans="1:13" x14ac:dyDescent="0.3">
      <c r="A209" t="s">
        <v>336</v>
      </c>
      <c r="B209" t="s">
        <v>154</v>
      </c>
      <c r="C209" s="1">
        <v>44728</v>
      </c>
      <c r="D209" s="1" t="str">
        <f>TEXT(Table3[[#This Row],[Sale Date]],"dddd")</f>
        <v>Thursday</v>
      </c>
      <c r="E209" t="s">
        <v>163</v>
      </c>
      <c r="F209" t="s">
        <v>170</v>
      </c>
      <c r="G209">
        <v>72</v>
      </c>
      <c r="H209" t="s">
        <v>105</v>
      </c>
      <c r="I209" s="2">
        <v>10</v>
      </c>
      <c r="J209" s="19">
        <v>1.6479509006877335E-2</v>
      </c>
      <c r="K209" s="16">
        <f>Table3[[#This Row],[Price of One Product]]*Table3[[#This Row],[No of Products in one Sale]]</f>
        <v>720</v>
      </c>
      <c r="L209" s="18">
        <f>Table3[[#This Row],[Bills ]]*Table3[[#This Row],[Discount]]</f>
        <v>11.865246484951681</v>
      </c>
      <c r="M209">
        <f>Table3[[#This Row],[Bills ]]-Table3[[#This Row],[Discount Amount]]</f>
        <v>708.13475351504837</v>
      </c>
    </row>
    <row r="210" spans="1:13" x14ac:dyDescent="0.3">
      <c r="A210" t="s">
        <v>337</v>
      </c>
      <c r="B210" t="s">
        <v>155</v>
      </c>
      <c r="C210" s="1">
        <v>44739</v>
      </c>
      <c r="D210" s="1" t="str">
        <f>TEXT(Table3[[#This Row],[Sale Date]],"dddd")</f>
        <v>Monday</v>
      </c>
      <c r="E210" t="s">
        <v>164</v>
      </c>
      <c r="F210" t="s">
        <v>170</v>
      </c>
      <c r="G210">
        <v>65</v>
      </c>
      <c r="H210" t="s">
        <v>103</v>
      </c>
      <c r="I210" s="2">
        <v>10</v>
      </c>
      <c r="J210" s="19">
        <v>0.23078123893127422</v>
      </c>
      <c r="K210" s="16">
        <f>Table3[[#This Row],[Price of One Product]]*Table3[[#This Row],[No of Products in one Sale]]</f>
        <v>650</v>
      </c>
      <c r="L210" s="18">
        <f>Table3[[#This Row],[Bills ]]*Table3[[#This Row],[Discount]]</f>
        <v>150.00780530532825</v>
      </c>
      <c r="M210">
        <f>Table3[[#This Row],[Bills ]]-Table3[[#This Row],[Discount Amount]]</f>
        <v>499.99219469467175</v>
      </c>
    </row>
    <row r="211" spans="1:13" x14ac:dyDescent="0.3">
      <c r="A211" t="s">
        <v>338</v>
      </c>
      <c r="B211" t="s">
        <v>156</v>
      </c>
      <c r="C211" s="1">
        <v>44765</v>
      </c>
      <c r="D211" s="1" t="str">
        <f>TEXT(Table3[[#This Row],[Sale Date]],"dddd")</f>
        <v>Saturday</v>
      </c>
      <c r="E211" t="s">
        <v>165</v>
      </c>
      <c r="F211" t="s">
        <v>170</v>
      </c>
      <c r="G211">
        <v>250</v>
      </c>
      <c r="H211" t="s">
        <v>104</v>
      </c>
      <c r="I211" s="2">
        <v>3</v>
      </c>
      <c r="J211" s="19">
        <v>2.2225272121484729E-2</v>
      </c>
      <c r="K211" s="16">
        <f>Table3[[#This Row],[Price of One Product]]*Table3[[#This Row],[No of Products in one Sale]]</f>
        <v>750</v>
      </c>
      <c r="L211" s="18">
        <f>Table3[[#This Row],[Bills ]]*Table3[[#This Row],[Discount]]</f>
        <v>16.668954091113548</v>
      </c>
      <c r="M211">
        <f>Table3[[#This Row],[Bills ]]-Table3[[#This Row],[Discount Amount]]</f>
        <v>733.33104590888649</v>
      </c>
    </row>
    <row r="212" spans="1:13" x14ac:dyDescent="0.3">
      <c r="A212" t="s">
        <v>339</v>
      </c>
      <c r="B212" t="s">
        <v>157</v>
      </c>
      <c r="C212" s="1">
        <v>44740</v>
      </c>
      <c r="D212" s="1" t="str">
        <f>TEXT(Table3[[#This Row],[Sale Date]],"dddd")</f>
        <v>Tuesday</v>
      </c>
      <c r="E212" t="s">
        <v>166</v>
      </c>
      <c r="F212" t="s">
        <v>170</v>
      </c>
      <c r="G212">
        <v>130</v>
      </c>
      <c r="H212" t="s">
        <v>105</v>
      </c>
      <c r="I212" s="2">
        <v>3</v>
      </c>
      <c r="J212" s="19">
        <v>0.72206439626516772</v>
      </c>
      <c r="K212" s="16">
        <f>Table3[[#This Row],[Price of One Product]]*Table3[[#This Row],[No of Products in one Sale]]</f>
        <v>390</v>
      </c>
      <c r="L212" s="18">
        <f>Table3[[#This Row],[Bills ]]*Table3[[#This Row],[Discount]]</f>
        <v>281.60511454341543</v>
      </c>
      <c r="M212">
        <f>Table3[[#This Row],[Bills ]]-Table3[[#This Row],[Discount Amount]]</f>
        <v>108.39488545658457</v>
      </c>
    </row>
    <row r="213" spans="1:13" x14ac:dyDescent="0.3">
      <c r="A213" t="s">
        <v>340</v>
      </c>
      <c r="B213" t="s">
        <v>158</v>
      </c>
      <c r="C213" s="1">
        <v>44734</v>
      </c>
      <c r="D213" s="1" t="str">
        <f>TEXT(Table3[[#This Row],[Sale Date]],"dddd")</f>
        <v>Wednesday</v>
      </c>
      <c r="E213" t="s">
        <v>167</v>
      </c>
      <c r="F213" t="s">
        <v>170</v>
      </c>
      <c r="G213">
        <v>60</v>
      </c>
      <c r="H213" t="s">
        <v>103</v>
      </c>
      <c r="I213" s="2">
        <v>7</v>
      </c>
      <c r="J213" s="19">
        <v>0.66067744665264683</v>
      </c>
      <c r="K213" s="16">
        <f>Table3[[#This Row],[Price of One Product]]*Table3[[#This Row],[No of Products in one Sale]]</f>
        <v>420</v>
      </c>
      <c r="L213" s="18">
        <f>Table3[[#This Row],[Bills ]]*Table3[[#This Row],[Discount]]</f>
        <v>277.48452759411168</v>
      </c>
      <c r="M213">
        <f>Table3[[#This Row],[Bills ]]-Table3[[#This Row],[Discount Amount]]</f>
        <v>142.51547240588832</v>
      </c>
    </row>
    <row r="214" spans="1:13" x14ac:dyDescent="0.3">
      <c r="A214" t="s">
        <v>341</v>
      </c>
      <c r="B214" t="s">
        <v>154</v>
      </c>
      <c r="C214" s="1">
        <v>44727</v>
      </c>
      <c r="D214" s="1" t="str">
        <f>TEXT(Table3[[#This Row],[Sale Date]],"dddd")</f>
        <v>Wednesday</v>
      </c>
      <c r="E214" t="s">
        <v>163</v>
      </c>
      <c r="F214" t="s">
        <v>170</v>
      </c>
      <c r="G214">
        <v>72</v>
      </c>
      <c r="H214" t="s">
        <v>104</v>
      </c>
      <c r="I214" s="2">
        <v>6</v>
      </c>
      <c r="J214" s="19">
        <v>0.14048396352986114</v>
      </c>
      <c r="K214" s="16">
        <f>Table3[[#This Row],[Price of One Product]]*Table3[[#This Row],[No of Products in one Sale]]</f>
        <v>432</v>
      </c>
      <c r="L214" s="18">
        <f>Table3[[#This Row],[Bills ]]*Table3[[#This Row],[Discount]]</f>
        <v>60.689072244900018</v>
      </c>
      <c r="M214">
        <f>Table3[[#This Row],[Bills ]]-Table3[[#This Row],[Discount Amount]]</f>
        <v>371.31092775510001</v>
      </c>
    </row>
    <row r="215" spans="1:13" x14ac:dyDescent="0.3">
      <c r="A215" t="s">
        <v>342</v>
      </c>
      <c r="B215" t="s">
        <v>155</v>
      </c>
      <c r="C215" s="1">
        <v>44737</v>
      </c>
      <c r="D215" s="1" t="str">
        <f>TEXT(Table3[[#This Row],[Sale Date]],"dddd")</f>
        <v>Saturday</v>
      </c>
      <c r="E215" t="s">
        <v>164</v>
      </c>
      <c r="F215" t="s">
        <v>170</v>
      </c>
      <c r="G215">
        <v>65</v>
      </c>
      <c r="H215" t="s">
        <v>105</v>
      </c>
      <c r="I215" s="2">
        <v>8</v>
      </c>
      <c r="J215" s="19">
        <v>0.37872981249566817</v>
      </c>
      <c r="K215" s="16">
        <f>Table3[[#This Row],[Price of One Product]]*Table3[[#This Row],[No of Products in one Sale]]</f>
        <v>520</v>
      </c>
      <c r="L215" s="18">
        <f>Table3[[#This Row],[Bills ]]*Table3[[#This Row],[Discount]]</f>
        <v>196.93950249774744</v>
      </c>
      <c r="M215">
        <f>Table3[[#This Row],[Bills ]]-Table3[[#This Row],[Discount Amount]]</f>
        <v>323.06049750225259</v>
      </c>
    </row>
    <row r="216" spans="1:13" x14ac:dyDescent="0.3">
      <c r="A216" t="s">
        <v>343</v>
      </c>
      <c r="B216" t="s">
        <v>156</v>
      </c>
      <c r="C216" s="1">
        <v>44747</v>
      </c>
      <c r="D216" s="1" t="str">
        <f>TEXT(Table3[[#This Row],[Sale Date]],"dddd")</f>
        <v>Tuesday</v>
      </c>
      <c r="E216" t="s">
        <v>165</v>
      </c>
      <c r="F216" t="s">
        <v>171</v>
      </c>
      <c r="G216">
        <v>250</v>
      </c>
      <c r="H216" t="s">
        <v>103</v>
      </c>
      <c r="I216" s="2">
        <v>2</v>
      </c>
      <c r="J216" s="19">
        <v>0.71515589694127546</v>
      </c>
      <c r="K216" s="16">
        <f>Table3[[#This Row],[Price of One Product]]*Table3[[#This Row],[No of Products in one Sale]]</f>
        <v>500</v>
      </c>
      <c r="L216" s="18">
        <f>Table3[[#This Row],[Bills ]]*Table3[[#This Row],[Discount]]</f>
        <v>357.57794847063775</v>
      </c>
      <c r="M216">
        <f>Table3[[#This Row],[Bills ]]-Table3[[#This Row],[Discount Amount]]</f>
        <v>142.42205152936225</v>
      </c>
    </row>
    <row r="217" spans="1:13" x14ac:dyDescent="0.3">
      <c r="A217" t="s">
        <v>344</v>
      </c>
      <c r="B217" t="s">
        <v>157</v>
      </c>
      <c r="C217" s="1">
        <v>44754</v>
      </c>
      <c r="D217" s="1" t="str">
        <f>TEXT(Table3[[#This Row],[Sale Date]],"dddd")</f>
        <v>Tuesday</v>
      </c>
      <c r="E217" t="s">
        <v>166</v>
      </c>
      <c r="F217" t="s">
        <v>170</v>
      </c>
      <c r="G217">
        <v>130</v>
      </c>
      <c r="H217" t="s">
        <v>104</v>
      </c>
      <c r="I217" s="2">
        <v>6</v>
      </c>
      <c r="J217" s="19">
        <v>0.21412519358799298</v>
      </c>
      <c r="K217" s="16">
        <f>Table3[[#This Row],[Price of One Product]]*Table3[[#This Row],[No of Products in one Sale]]</f>
        <v>780</v>
      </c>
      <c r="L217" s="18">
        <f>Table3[[#This Row],[Bills ]]*Table3[[#This Row],[Discount]]</f>
        <v>167.01765099863454</v>
      </c>
      <c r="M217">
        <f>Table3[[#This Row],[Bills ]]-Table3[[#This Row],[Discount Amount]]</f>
        <v>612.98234900136549</v>
      </c>
    </row>
    <row r="218" spans="1:13" x14ac:dyDescent="0.3">
      <c r="A218" t="s">
        <v>345</v>
      </c>
      <c r="B218" t="s">
        <v>154</v>
      </c>
      <c r="C218" s="1">
        <v>44760</v>
      </c>
      <c r="D218" s="1" t="str">
        <f>TEXT(Table3[[#This Row],[Sale Date]],"dddd")</f>
        <v>Monday</v>
      </c>
      <c r="E218" t="s">
        <v>163</v>
      </c>
      <c r="F218" t="s">
        <v>170</v>
      </c>
      <c r="G218">
        <v>72</v>
      </c>
      <c r="H218" t="s">
        <v>105</v>
      </c>
      <c r="I218" s="2">
        <v>6</v>
      </c>
      <c r="J218" s="19">
        <v>0.16455091596073168</v>
      </c>
      <c r="K218" s="16">
        <f>Table3[[#This Row],[Price of One Product]]*Table3[[#This Row],[No of Products in one Sale]]</f>
        <v>432</v>
      </c>
      <c r="L218" s="18">
        <f>Table3[[#This Row],[Bills ]]*Table3[[#This Row],[Discount]]</f>
        <v>71.08599569503609</v>
      </c>
      <c r="M218">
        <f>Table3[[#This Row],[Bills ]]-Table3[[#This Row],[Discount Amount]]</f>
        <v>360.9140043049639</v>
      </c>
    </row>
    <row r="219" spans="1:13" x14ac:dyDescent="0.3">
      <c r="A219" t="s">
        <v>346</v>
      </c>
      <c r="B219" t="s">
        <v>155</v>
      </c>
      <c r="C219" s="1">
        <v>44759</v>
      </c>
      <c r="D219" s="1" t="str">
        <f>TEXT(Table3[[#This Row],[Sale Date]],"dddd")</f>
        <v>Sunday</v>
      </c>
      <c r="E219" t="s">
        <v>164</v>
      </c>
      <c r="F219" t="s">
        <v>170</v>
      </c>
      <c r="G219">
        <v>65</v>
      </c>
      <c r="H219" t="s">
        <v>103</v>
      </c>
      <c r="I219" s="2">
        <v>4</v>
      </c>
      <c r="J219" s="19">
        <v>0.25666907491668522</v>
      </c>
      <c r="K219" s="16">
        <f>Table3[[#This Row],[Price of One Product]]*Table3[[#This Row],[No of Products in one Sale]]</f>
        <v>260</v>
      </c>
      <c r="L219" s="18">
        <f>Table3[[#This Row],[Bills ]]*Table3[[#This Row],[Discount]]</f>
        <v>66.733959478338164</v>
      </c>
      <c r="M219">
        <f>Table3[[#This Row],[Bills ]]-Table3[[#This Row],[Discount Amount]]</f>
        <v>193.26604052166184</v>
      </c>
    </row>
    <row r="220" spans="1:13" x14ac:dyDescent="0.3">
      <c r="A220" t="s">
        <v>347</v>
      </c>
      <c r="B220" t="s">
        <v>156</v>
      </c>
      <c r="C220" s="1">
        <v>44735</v>
      </c>
      <c r="D220" s="1" t="str">
        <f>TEXT(Table3[[#This Row],[Sale Date]],"dddd")</f>
        <v>Thursday</v>
      </c>
      <c r="E220" t="s">
        <v>165</v>
      </c>
      <c r="F220" t="s">
        <v>170</v>
      </c>
      <c r="G220">
        <v>250</v>
      </c>
      <c r="H220" t="s">
        <v>104</v>
      </c>
      <c r="I220" s="2">
        <v>3</v>
      </c>
      <c r="J220" s="19">
        <v>0.90160231788426648</v>
      </c>
      <c r="K220" s="16">
        <f>Table3[[#This Row],[Price of One Product]]*Table3[[#This Row],[No of Products in one Sale]]</f>
        <v>750</v>
      </c>
      <c r="L220" s="18">
        <f>Table3[[#This Row],[Bills ]]*Table3[[#This Row],[Discount]]</f>
        <v>676.20173841319991</v>
      </c>
      <c r="M220">
        <f>Table3[[#This Row],[Bills ]]-Table3[[#This Row],[Discount Amount]]</f>
        <v>73.798261586800095</v>
      </c>
    </row>
    <row r="221" spans="1:13" x14ac:dyDescent="0.3">
      <c r="A221" t="s">
        <v>348</v>
      </c>
      <c r="B221" t="s">
        <v>157</v>
      </c>
      <c r="C221" s="1">
        <v>44734</v>
      </c>
      <c r="D221" s="1" t="str">
        <f>TEXT(Table3[[#This Row],[Sale Date]],"dddd")</f>
        <v>Wednesday</v>
      </c>
      <c r="E221" t="s">
        <v>166</v>
      </c>
      <c r="F221" t="s">
        <v>170</v>
      </c>
      <c r="G221">
        <v>130</v>
      </c>
      <c r="H221" t="s">
        <v>105</v>
      </c>
      <c r="I221" s="2">
        <v>2</v>
      </c>
      <c r="J221" s="19">
        <v>0.320164833885899</v>
      </c>
      <c r="K221" s="16">
        <f>Table3[[#This Row],[Price of One Product]]*Table3[[#This Row],[No of Products in one Sale]]</f>
        <v>260</v>
      </c>
      <c r="L221" s="18">
        <f>Table3[[#This Row],[Bills ]]*Table3[[#This Row],[Discount]]</f>
        <v>83.242856810333734</v>
      </c>
      <c r="M221">
        <f>Table3[[#This Row],[Bills ]]-Table3[[#This Row],[Discount Amount]]</f>
        <v>176.75714318966627</v>
      </c>
    </row>
    <row r="222" spans="1:13" x14ac:dyDescent="0.3">
      <c r="A222" t="s">
        <v>349</v>
      </c>
      <c r="B222" t="s">
        <v>158</v>
      </c>
      <c r="C222" s="1">
        <v>44753</v>
      </c>
      <c r="D222" s="1" t="str">
        <f>TEXT(Table3[[#This Row],[Sale Date]],"dddd")</f>
        <v>Monday</v>
      </c>
      <c r="E222" t="s">
        <v>167</v>
      </c>
      <c r="F222" t="s">
        <v>171</v>
      </c>
      <c r="G222">
        <v>60</v>
      </c>
      <c r="H222" t="s">
        <v>103</v>
      </c>
      <c r="I222" s="2">
        <v>9</v>
      </c>
      <c r="J222" s="19">
        <v>0.13498450487731639</v>
      </c>
      <c r="K222" s="16">
        <f>Table3[[#This Row],[Price of One Product]]*Table3[[#This Row],[No of Products in one Sale]]</f>
        <v>540</v>
      </c>
      <c r="L222" s="18">
        <f>Table3[[#This Row],[Bills ]]*Table3[[#This Row],[Discount]]</f>
        <v>72.891632633750845</v>
      </c>
      <c r="M222">
        <f>Table3[[#This Row],[Bills ]]-Table3[[#This Row],[Discount Amount]]</f>
        <v>467.10836736624913</v>
      </c>
    </row>
    <row r="223" spans="1:13" x14ac:dyDescent="0.3">
      <c r="A223" t="s">
        <v>350</v>
      </c>
      <c r="B223" t="s">
        <v>159</v>
      </c>
      <c r="C223" s="1">
        <v>44739</v>
      </c>
      <c r="D223" s="1" t="str">
        <f>TEXT(Table3[[#This Row],[Sale Date]],"dddd")</f>
        <v>Monday</v>
      </c>
      <c r="E223" t="s">
        <v>168</v>
      </c>
      <c r="F223" t="s">
        <v>170</v>
      </c>
      <c r="G223">
        <v>95</v>
      </c>
      <c r="H223" t="s">
        <v>104</v>
      </c>
      <c r="I223" s="2">
        <v>5</v>
      </c>
      <c r="J223" s="19">
        <v>0.91789593738279973</v>
      </c>
      <c r="K223" s="16">
        <f>Table3[[#This Row],[Price of One Product]]*Table3[[#This Row],[No of Products in one Sale]]</f>
        <v>475</v>
      </c>
      <c r="L223" s="18">
        <f>Table3[[#This Row],[Bills ]]*Table3[[#This Row],[Discount]]</f>
        <v>436.00057025682986</v>
      </c>
      <c r="M223">
        <f>Table3[[#This Row],[Bills ]]-Table3[[#This Row],[Discount Amount]]</f>
        <v>38.99942974317014</v>
      </c>
    </row>
    <row r="224" spans="1:13" x14ac:dyDescent="0.3">
      <c r="A224" t="s">
        <v>351</v>
      </c>
      <c r="B224" t="s">
        <v>154</v>
      </c>
      <c r="C224" s="1">
        <v>44740</v>
      </c>
      <c r="D224" s="1" t="str">
        <f>TEXT(Table3[[#This Row],[Sale Date]],"dddd")</f>
        <v>Tuesday</v>
      </c>
      <c r="E224" t="s">
        <v>163</v>
      </c>
      <c r="F224" t="s">
        <v>170</v>
      </c>
      <c r="G224">
        <v>72</v>
      </c>
      <c r="H224" t="s">
        <v>105</v>
      </c>
      <c r="I224" s="2">
        <v>3</v>
      </c>
      <c r="J224" s="19">
        <v>0.98021726342122206</v>
      </c>
      <c r="K224" s="16">
        <f>Table3[[#This Row],[Price of One Product]]*Table3[[#This Row],[No of Products in one Sale]]</f>
        <v>216</v>
      </c>
      <c r="L224" s="18">
        <f>Table3[[#This Row],[Bills ]]*Table3[[#This Row],[Discount]]</f>
        <v>211.72692889898397</v>
      </c>
      <c r="M224">
        <f>Table3[[#This Row],[Bills ]]-Table3[[#This Row],[Discount Amount]]</f>
        <v>4.2730711010160292</v>
      </c>
    </row>
    <row r="225" spans="1:13" x14ac:dyDescent="0.3">
      <c r="A225" t="s">
        <v>352</v>
      </c>
      <c r="B225" t="s">
        <v>155</v>
      </c>
      <c r="C225" s="1">
        <v>44748</v>
      </c>
      <c r="D225" s="1" t="str">
        <f>TEXT(Table3[[#This Row],[Sale Date]],"dddd")</f>
        <v>Wednesday</v>
      </c>
      <c r="E225" t="s">
        <v>164</v>
      </c>
      <c r="F225" t="s">
        <v>170</v>
      </c>
      <c r="G225">
        <v>65</v>
      </c>
      <c r="H225" t="s">
        <v>103</v>
      </c>
      <c r="I225" s="2">
        <v>7</v>
      </c>
      <c r="J225" s="19">
        <v>6.7354248366482961E-2</v>
      </c>
      <c r="K225" s="16">
        <f>Table3[[#This Row],[Price of One Product]]*Table3[[#This Row],[No of Products in one Sale]]</f>
        <v>455</v>
      </c>
      <c r="L225" s="18">
        <f>Table3[[#This Row],[Bills ]]*Table3[[#This Row],[Discount]]</f>
        <v>30.646183006749748</v>
      </c>
      <c r="M225">
        <f>Table3[[#This Row],[Bills ]]-Table3[[#This Row],[Discount Amount]]</f>
        <v>424.35381699325023</v>
      </c>
    </row>
    <row r="226" spans="1:13" x14ac:dyDescent="0.3">
      <c r="A226" t="s">
        <v>353</v>
      </c>
      <c r="B226" t="s">
        <v>156</v>
      </c>
      <c r="C226" s="1">
        <v>44731</v>
      </c>
      <c r="D226" s="1" t="str">
        <f>TEXT(Table3[[#This Row],[Sale Date]],"dddd")</f>
        <v>Sunday</v>
      </c>
      <c r="E226" t="s">
        <v>165</v>
      </c>
      <c r="F226" t="s">
        <v>171</v>
      </c>
      <c r="G226">
        <v>250</v>
      </c>
      <c r="H226" t="s">
        <v>104</v>
      </c>
      <c r="I226" s="2">
        <v>2</v>
      </c>
      <c r="J226" s="19">
        <v>0.49907272133883429</v>
      </c>
      <c r="K226" s="16">
        <f>Table3[[#This Row],[Price of One Product]]*Table3[[#This Row],[No of Products in one Sale]]</f>
        <v>500</v>
      </c>
      <c r="L226" s="18">
        <f>Table3[[#This Row],[Bills ]]*Table3[[#This Row],[Discount]]</f>
        <v>249.53636066941715</v>
      </c>
      <c r="M226">
        <f>Table3[[#This Row],[Bills ]]-Table3[[#This Row],[Discount Amount]]</f>
        <v>250.46363933058285</v>
      </c>
    </row>
    <row r="227" spans="1:13" x14ac:dyDescent="0.3">
      <c r="A227" t="s">
        <v>354</v>
      </c>
      <c r="B227" t="s">
        <v>157</v>
      </c>
      <c r="C227" s="1">
        <v>44763</v>
      </c>
      <c r="D227" s="1" t="str">
        <f>TEXT(Table3[[#This Row],[Sale Date]],"dddd")</f>
        <v>Thursday</v>
      </c>
      <c r="E227" t="s">
        <v>166</v>
      </c>
      <c r="F227" t="s">
        <v>171</v>
      </c>
      <c r="G227">
        <v>130</v>
      </c>
      <c r="H227" t="s">
        <v>105</v>
      </c>
      <c r="I227" s="2">
        <v>5</v>
      </c>
      <c r="J227" s="19">
        <v>0.61466468459589796</v>
      </c>
      <c r="K227" s="16">
        <f>Table3[[#This Row],[Price of One Product]]*Table3[[#This Row],[No of Products in one Sale]]</f>
        <v>650</v>
      </c>
      <c r="L227" s="18">
        <f>Table3[[#This Row],[Bills ]]*Table3[[#This Row],[Discount]]</f>
        <v>399.53204498733368</v>
      </c>
      <c r="M227">
        <f>Table3[[#This Row],[Bills ]]-Table3[[#This Row],[Discount Amount]]</f>
        <v>250.46795501266632</v>
      </c>
    </row>
    <row r="228" spans="1:13" x14ac:dyDescent="0.3">
      <c r="A228" t="s">
        <v>355</v>
      </c>
      <c r="B228" t="s">
        <v>154</v>
      </c>
      <c r="C228" s="1">
        <v>44733</v>
      </c>
      <c r="D228" s="1" t="str">
        <f>TEXT(Table3[[#This Row],[Sale Date]],"dddd")</f>
        <v>Tuesday</v>
      </c>
      <c r="E228" t="s">
        <v>163</v>
      </c>
      <c r="F228" t="s">
        <v>171</v>
      </c>
      <c r="G228">
        <v>72</v>
      </c>
      <c r="H228" t="s">
        <v>103</v>
      </c>
      <c r="I228" s="2">
        <v>7</v>
      </c>
      <c r="J228" s="19">
        <v>0.94639798804768638</v>
      </c>
      <c r="K228" s="16">
        <f>Table3[[#This Row],[Price of One Product]]*Table3[[#This Row],[No of Products in one Sale]]</f>
        <v>504</v>
      </c>
      <c r="L228" s="18">
        <f>Table3[[#This Row],[Bills ]]*Table3[[#This Row],[Discount]]</f>
        <v>476.98458597603394</v>
      </c>
      <c r="M228">
        <f>Table3[[#This Row],[Bills ]]-Table3[[#This Row],[Discount Amount]]</f>
        <v>27.015414023966059</v>
      </c>
    </row>
    <row r="229" spans="1:13" x14ac:dyDescent="0.3">
      <c r="A229" t="s">
        <v>356</v>
      </c>
      <c r="B229" t="s">
        <v>155</v>
      </c>
      <c r="C229" s="1">
        <v>44746</v>
      </c>
      <c r="D229" s="1" t="str">
        <f>TEXT(Table3[[#This Row],[Sale Date]],"dddd")</f>
        <v>Monday</v>
      </c>
      <c r="E229" t="s">
        <v>164</v>
      </c>
      <c r="F229" t="s">
        <v>171</v>
      </c>
      <c r="G229">
        <v>65</v>
      </c>
      <c r="H229" t="s">
        <v>104</v>
      </c>
      <c r="I229" s="2">
        <v>10</v>
      </c>
      <c r="J229" s="19">
        <v>0.95168663838417633</v>
      </c>
      <c r="K229" s="16">
        <f>Table3[[#This Row],[Price of One Product]]*Table3[[#This Row],[No of Products in one Sale]]</f>
        <v>650</v>
      </c>
      <c r="L229" s="18">
        <f>Table3[[#This Row],[Bills ]]*Table3[[#This Row],[Discount]]</f>
        <v>618.59631494971461</v>
      </c>
      <c r="M229">
        <f>Table3[[#This Row],[Bills ]]-Table3[[#This Row],[Discount Amount]]</f>
        <v>31.403685050285389</v>
      </c>
    </row>
    <row r="230" spans="1:13" x14ac:dyDescent="0.3">
      <c r="A230" t="s">
        <v>357</v>
      </c>
      <c r="B230" t="s">
        <v>156</v>
      </c>
      <c r="C230" s="1">
        <v>44755</v>
      </c>
      <c r="D230" s="1" t="str">
        <f>TEXT(Table3[[#This Row],[Sale Date]],"dddd")</f>
        <v>Wednesday</v>
      </c>
      <c r="E230" t="s">
        <v>165</v>
      </c>
      <c r="F230" t="s">
        <v>171</v>
      </c>
      <c r="G230">
        <v>250</v>
      </c>
      <c r="H230" t="s">
        <v>105</v>
      </c>
      <c r="I230" s="2">
        <v>2</v>
      </c>
      <c r="J230" s="19">
        <v>0.55958868077394219</v>
      </c>
      <c r="K230" s="16">
        <f>Table3[[#This Row],[Price of One Product]]*Table3[[#This Row],[No of Products in one Sale]]</f>
        <v>500</v>
      </c>
      <c r="L230" s="18">
        <f>Table3[[#This Row],[Bills ]]*Table3[[#This Row],[Discount]]</f>
        <v>279.7943403869711</v>
      </c>
      <c r="M230">
        <f>Table3[[#This Row],[Bills ]]-Table3[[#This Row],[Discount Amount]]</f>
        <v>220.2056596130289</v>
      </c>
    </row>
    <row r="231" spans="1:13" x14ac:dyDescent="0.3">
      <c r="A231" t="s">
        <v>358</v>
      </c>
      <c r="B231" t="s">
        <v>157</v>
      </c>
      <c r="C231" s="1">
        <v>44755</v>
      </c>
      <c r="D231" s="1" t="str">
        <f>TEXT(Table3[[#This Row],[Sale Date]],"dddd")</f>
        <v>Wednesday</v>
      </c>
      <c r="E231" t="s">
        <v>166</v>
      </c>
      <c r="F231" t="s">
        <v>171</v>
      </c>
      <c r="G231">
        <v>130</v>
      </c>
      <c r="H231" t="s">
        <v>103</v>
      </c>
      <c r="I231" s="2">
        <v>2</v>
      </c>
      <c r="J231" s="19">
        <v>0.81003936677165544</v>
      </c>
      <c r="K231" s="16">
        <f>Table3[[#This Row],[Price of One Product]]*Table3[[#This Row],[No of Products in one Sale]]</f>
        <v>260</v>
      </c>
      <c r="L231" s="18">
        <f>Table3[[#This Row],[Bills ]]*Table3[[#This Row],[Discount]]</f>
        <v>210.61023536063041</v>
      </c>
      <c r="M231">
        <f>Table3[[#This Row],[Bills ]]-Table3[[#This Row],[Discount Amount]]</f>
        <v>49.389764639369588</v>
      </c>
    </row>
    <row r="232" spans="1:13" x14ac:dyDescent="0.3">
      <c r="A232" t="s">
        <v>359</v>
      </c>
      <c r="B232" t="s">
        <v>154</v>
      </c>
      <c r="C232" s="1">
        <v>44727</v>
      </c>
      <c r="D232" s="1" t="str">
        <f>TEXT(Table3[[#This Row],[Sale Date]],"dddd")</f>
        <v>Wednesday</v>
      </c>
      <c r="E232" t="s">
        <v>163</v>
      </c>
      <c r="F232" t="s">
        <v>171</v>
      </c>
      <c r="G232">
        <v>72</v>
      </c>
      <c r="H232" t="s">
        <v>103</v>
      </c>
      <c r="I232" s="2">
        <v>12</v>
      </c>
      <c r="J232" s="19">
        <v>0.35450072343254235</v>
      </c>
      <c r="K232" s="16">
        <f>Table3[[#This Row],[Price of One Product]]*Table3[[#This Row],[No of Products in one Sale]]</f>
        <v>864</v>
      </c>
      <c r="L232" s="18">
        <f>Table3[[#This Row],[Bills ]]*Table3[[#This Row],[Discount]]</f>
        <v>306.28862504571657</v>
      </c>
      <c r="M232">
        <f>Table3[[#This Row],[Bills ]]-Table3[[#This Row],[Discount Amount]]</f>
        <v>557.71137495428343</v>
      </c>
    </row>
    <row r="233" spans="1:13" x14ac:dyDescent="0.3">
      <c r="A233" t="s">
        <v>360</v>
      </c>
      <c r="B233" t="s">
        <v>155</v>
      </c>
      <c r="C233" s="1">
        <v>44746</v>
      </c>
      <c r="D233" s="1" t="str">
        <f>TEXT(Table3[[#This Row],[Sale Date]],"dddd")</f>
        <v>Monday</v>
      </c>
      <c r="E233" t="s">
        <v>164</v>
      </c>
      <c r="F233" t="s">
        <v>170</v>
      </c>
      <c r="G233">
        <v>65</v>
      </c>
      <c r="H233" t="s">
        <v>104</v>
      </c>
      <c r="I233" s="2">
        <v>11</v>
      </c>
      <c r="J233" s="19">
        <v>0.34895469608332785</v>
      </c>
      <c r="K233" s="16">
        <f>Table3[[#This Row],[Price of One Product]]*Table3[[#This Row],[No of Products in one Sale]]</f>
        <v>715</v>
      </c>
      <c r="L233" s="18">
        <f>Table3[[#This Row],[Bills ]]*Table3[[#This Row],[Discount]]</f>
        <v>249.50260769957941</v>
      </c>
      <c r="M233">
        <f>Table3[[#This Row],[Bills ]]-Table3[[#This Row],[Discount Amount]]</f>
        <v>465.49739230042059</v>
      </c>
    </row>
    <row r="234" spans="1:13" x14ac:dyDescent="0.3">
      <c r="A234" t="s">
        <v>361</v>
      </c>
      <c r="B234" t="s">
        <v>156</v>
      </c>
      <c r="C234" s="1">
        <v>44740</v>
      </c>
      <c r="D234" s="1" t="str">
        <f>TEXT(Table3[[#This Row],[Sale Date]],"dddd")</f>
        <v>Tuesday</v>
      </c>
      <c r="E234" t="s">
        <v>165</v>
      </c>
      <c r="F234" t="s">
        <v>170</v>
      </c>
      <c r="G234">
        <v>250</v>
      </c>
      <c r="H234" t="s">
        <v>105</v>
      </c>
      <c r="I234" s="2">
        <v>2</v>
      </c>
      <c r="J234" s="19">
        <v>0.52279578451533193</v>
      </c>
      <c r="K234" s="16">
        <f>Table3[[#This Row],[Price of One Product]]*Table3[[#This Row],[No of Products in one Sale]]</f>
        <v>500</v>
      </c>
      <c r="L234" s="18">
        <f>Table3[[#This Row],[Bills ]]*Table3[[#This Row],[Discount]]</f>
        <v>261.39789225766594</v>
      </c>
      <c r="M234">
        <f>Table3[[#This Row],[Bills ]]-Table3[[#This Row],[Discount Amount]]</f>
        <v>238.60210774233406</v>
      </c>
    </row>
    <row r="235" spans="1:13" x14ac:dyDescent="0.3">
      <c r="A235" t="s">
        <v>362</v>
      </c>
      <c r="B235" t="s">
        <v>157</v>
      </c>
      <c r="C235" s="1">
        <v>44743</v>
      </c>
      <c r="D235" s="1" t="str">
        <f>TEXT(Table3[[#This Row],[Sale Date]],"dddd")</f>
        <v>Friday</v>
      </c>
      <c r="E235" t="s">
        <v>166</v>
      </c>
      <c r="F235" t="s">
        <v>170</v>
      </c>
      <c r="G235">
        <v>130</v>
      </c>
      <c r="H235" t="s">
        <v>103</v>
      </c>
      <c r="I235" s="2">
        <v>3</v>
      </c>
      <c r="J235" s="19">
        <v>0.69617887937852907</v>
      </c>
      <c r="K235" s="16">
        <f>Table3[[#This Row],[Price of One Product]]*Table3[[#This Row],[No of Products in one Sale]]</f>
        <v>390</v>
      </c>
      <c r="L235" s="18">
        <f>Table3[[#This Row],[Bills ]]*Table3[[#This Row],[Discount]]</f>
        <v>271.50976295762632</v>
      </c>
      <c r="M235">
        <f>Table3[[#This Row],[Bills ]]-Table3[[#This Row],[Discount Amount]]</f>
        <v>118.49023704237368</v>
      </c>
    </row>
    <row r="236" spans="1:13" x14ac:dyDescent="0.3">
      <c r="A236" t="s">
        <v>363</v>
      </c>
      <c r="B236" t="s">
        <v>154</v>
      </c>
      <c r="C236" s="1">
        <v>44737</v>
      </c>
      <c r="D236" s="1" t="str">
        <f>TEXT(Table3[[#This Row],[Sale Date]],"dddd")</f>
        <v>Saturday</v>
      </c>
      <c r="E236" t="s">
        <v>163</v>
      </c>
      <c r="F236" t="s">
        <v>171</v>
      </c>
      <c r="G236">
        <v>72</v>
      </c>
      <c r="H236" t="s">
        <v>104</v>
      </c>
      <c r="I236" s="2">
        <v>6</v>
      </c>
      <c r="J236" s="19">
        <v>0.55638354082081654</v>
      </c>
      <c r="K236" s="16">
        <f>Table3[[#This Row],[Price of One Product]]*Table3[[#This Row],[No of Products in one Sale]]</f>
        <v>432</v>
      </c>
      <c r="L236" s="18">
        <f>Table3[[#This Row],[Bills ]]*Table3[[#This Row],[Discount]]</f>
        <v>240.35768963459273</v>
      </c>
      <c r="M236">
        <f>Table3[[#This Row],[Bills ]]-Table3[[#This Row],[Discount Amount]]</f>
        <v>191.64231036540727</v>
      </c>
    </row>
    <row r="237" spans="1:13" x14ac:dyDescent="0.3">
      <c r="A237" t="s">
        <v>364</v>
      </c>
      <c r="B237" t="s">
        <v>155</v>
      </c>
      <c r="C237" s="1">
        <v>44757</v>
      </c>
      <c r="D237" s="1" t="str">
        <f>TEXT(Table3[[#This Row],[Sale Date]],"dddd")</f>
        <v>Friday</v>
      </c>
      <c r="E237" t="s">
        <v>164</v>
      </c>
      <c r="F237" t="s">
        <v>171</v>
      </c>
      <c r="G237">
        <v>65</v>
      </c>
      <c r="H237" t="s">
        <v>105</v>
      </c>
      <c r="I237" s="2">
        <v>8</v>
      </c>
      <c r="J237" s="19">
        <v>7.8132692098414003E-2</v>
      </c>
      <c r="K237" s="16">
        <f>Table3[[#This Row],[Price of One Product]]*Table3[[#This Row],[No of Products in one Sale]]</f>
        <v>520</v>
      </c>
      <c r="L237" s="18">
        <f>Table3[[#This Row],[Bills ]]*Table3[[#This Row],[Discount]]</f>
        <v>40.628999891175283</v>
      </c>
      <c r="M237">
        <f>Table3[[#This Row],[Bills ]]-Table3[[#This Row],[Discount Amount]]</f>
        <v>479.37100010882472</v>
      </c>
    </row>
    <row r="238" spans="1:13" x14ac:dyDescent="0.3">
      <c r="A238" t="s">
        <v>365</v>
      </c>
      <c r="B238" t="s">
        <v>156</v>
      </c>
      <c r="C238" s="1">
        <v>44745</v>
      </c>
      <c r="D238" s="1" t="str">
        <f>TEXT(Table3[[#This Row],[Sale Date]],"dddd")</f>
        <v>Sunday</v>
      </c>
      <c r="E238" t="s">
        <v>165</v>
      </c>
      <c r="F238" t="s">
        <v>171</v>
      </c>
      <c r="G238">
        <v>250</v>
      </c>
      <c r="H238" t="s">
        <v>103</v>
      </c>
      <c r="I238" s="2">
        <v>1</v>
      </c>
      <c r="J238" s="19">
        <v>0.37783112687678633</v>
      </c>
      <c r="K238" s="16">
        <f>Table3[[#This Row],[Price of One Product]]*Table3[[#This Row],[No of Products in one Sale]]</f>
        <v>250</v>
      </c>
      <c r="L238" s="18">
        <f>Table3[[#This Row],[Bills ]]*Table3[[#This Row],[Discount]]</f>
        <v>94.457781719196575</v>
      </c>
      <c r="M238">
        <f>Table3[[#This Row],[Bills ]]-Table3[[#This Row],[Discount Amount]]</f>
        <v>155.54221828080341</v>
      </c>
    </row>
    <row r="239" spans="1:13" x14ac:dyDescent="0.3">
      <c r="A239" t="s">
        <v>366</v>
      </c>
      <c r="B239" t="s">
        <v>157</v>
      </c>
      <c r="C239" s="1">
        <v>44760</v>
      </c>
      <c r="D239" s="1" t="str">
        <f>TEXT(Table3[[#This Row],[Sale Date]],"dddd")</f>
        <v>Monday</v>
      </c>
      <c r="E239" t="s">
        <v>166</v>
      </c>
      <c r="F239" t="s">
        <v>171</v>
      </c>
      <c r="G239">
        <v>130</v>
      </c>
      <c r="H239" t="s">
        <v>104</v>
      </c>
      <c r="I239" s="2">
        <v>7</v>
      </c>
      <c r="J239" s="19">
        <v>0.34200944354303275</v>
      </c>
      <c r="K239" s="16">
        <f>Table3[[#This Row],[Price of One Product]]*Table3[[#This Row],[No of Products in one Sale]]</f>
        <v>910</v>
      </c>
      <c r="L239" s="18">
        <f>Table3[[#This Row],[Bills ]]*Table3[[#This Row],[Discount]]</f>
        <v>311.22859362415983</v>
      </c>
      <c r="M239">
        <f>Table3[[#This Row],[Bills ]]-Table3[[#This Row],[Discount Amount]]</f>
        <v>598.77140637584012</v>
      </c>
    </row>
    <row r="240" spans="1:13" x14ac:dyDescent="0.3">
      <c r="A240" t="s">
        <v>367</v>
      </c>
      <c r="B240" t="s">
        <v>158</v>
      </c>
      <c r="C240" s="1">
        <v>44750</v>
      </c>
      <c r="D240" s="1" t="str">
        <f>TEXT(Table3[[#This Row],[Sale Date]],"dddd")</f>
        <v>Friday</v>
      </c>
      <c r="E240" t="s">
        <v>167</v>
      </c>
      <c r="F240" t="s">
        <v>171</v>
      </c>
      <c r="G240">
        <v>60</v>
      </c>
      <c r="H240" t="s">
        <v>105</v>
      </c>
      <c r="I240" s="2">
        <v>11</v>
      </c>
      <c r="J240" s="19">
        <v>0.92737976442865855</v>
      </c>
      <c r="K240" s="16">
        <f>Table3[[#This Row],[Price of One Product]]*Table3[[#This Row],[No of Products in one Sale]]</f>
        <v>660</v>
      </c>
      <c r="L240" s="18">
        <f>Table3[[#This Row],[Bills ]]*Table3[[#This Row],[Discount]]</f>
        <v>612.07064452291468</v>
      </c>
      <c r="M240">
        <f>Table3[[#This Row],[Bills ]]-Table3[[#This Row],[Discount Amount]]</f>
        <v>47.929355477085323</v>
      </c>
    </row>
    <row r="241" spans="1:13" x14ac:dyDescent="0.3">
      <c r="A241" t="s">
        <v>368</v>
      </c>
      <c r="B241" t="s">
        <v>154</v>
      </c>
      <c r="C241" s="1">
        <v>44742</v>
      </c>
      <c r="D241" s="1" t="str">
        <f>TEXT(Table3[[#This Row],[Sale Date]],"dddd")</f>
        <v>Thursday</v>
      </c>
      <c r="E241" t="s">
        <v>163</v>
      </c>
      <c r="F241" t="s">
        <v>171</v>
      </c>
      <c r="G241">
        <v>72</v>
      </c>
      <c r="H241" t="s">
        <v>103</v>
      </c>
      <c r="I241" s="2">
        <v>6</v>
      </c>
      <c r="J241" s="19">
        <v>0.96938667185148797</v>
      </c>
      <c r="K241" s="16">
        <f>Table3[[#This Row],[Price of One Product]]*Table3[[#This Row],[No of Products in one Sale]]</f>
        <v>432</v>
      </c>
      <c r="L241" s="18">
        <f>Table3[[#This Row],[Bills ]]*Table3[[#This Row],[Discount]]</f>
        <v>418.77504223984278</v>
      </c>
      <c r="M241">
        <f>Table3[[#This Row],[Bills ]]-Table3[[#This Row],[Discount Amount]]</f>
        <v>13.224957760157224</v>
      </c>
    </row>
    <row r="242" spans="1:13" x14ac:dyDescent="0.3">
      <c r="A242" t="s">
        <v>369</v>
      </c>
      <c r="B242" t="s">
        <v>155</v>
      </c>
      <c r="C242" s="1">
        <v>44754</v>
      </c>
      <c r="D242" s="1" t="str">
        <f>TEXT(Table3[[#This Row],[Sale Date]],"dddd")</f>
        <v>Tuesday</v>
      </c>
      <c r="E242" t="s">
        <v>164</v>
      </c>
      <c r="F242" t="s">
        <v>171</v>
      </c>
      <c r="G242">
        <v>65</v>
      </c>
      <c r="H242" t="s">
        <v>104</v>
      </c>
      <c r="I242" s="2">
        <v>6</v>
      </c>
      <c r="J242" s="19">
        <v>0.24406307827004359</v>
      </c>
      <c r="K242" s="16">
        <f>Table3[[#This Row],[Price of One Product]]*Table3[[#This Row],[No of Products in one Sale]]</f>
        <v>390</v>
      </c>
      <c r="L242" s="18">
        <f>Table3[[#This Row],[Bills ]]*Table3[[#This Row],[Discount]]</f>
        <v>95.184600525316995</v>
      </c>
      <c r="M242">
        <f>Table3[[#This Row],[Bills ]]-Table3[[#This Row],[Discount Amount]]</f>
        <v>294.81539947468298</v>
      </c>
    </row>
    <row r="243" spans="1:13" x14ac:dyDescent="0.3">
      <c r="A243" t="s">
        <v>370</v>
      </c>
      <c r="B243" t="s">
        <v>156</v>
      </c>
      <c r="C243" s="1">
        <v>44746</v>
      </c>
      <c r="D243" s="1" t="str">
        <f>TEXT(Table3[[#This Row],[Sale Date]],"dddd")</f>
        <v>Monday</v>
      </c>
      <c r="E243" t="s">
        <v>165</v>
      </c>
      <c r="F243" t="s">
        <v>170</v>
      </c>
      <c r="G243">
        <v>250</v>
      </c>
      <c r="H243" t="s">
        <v>105</v>
      </c>
      <c r="I243" s="2">
        <v>2</v>
      </c>
      <c r="J243" s="19">
        <v>0.931057824254786</v>
      </c>
      <c r="K243" s="16">
        <f>Table3[[#This Row],[Price of One Product]]*Table3[[#This Row],[No of Products in one Sale]]</f>
        <v>500</v>
      </c>
      <c r="L243" s="18">
        <f>Table3[[#This Row],[Bills ]]*Table3[[#This Row],[Discount]]</f>
        <v>465.52891212739303</v>
      </c>
      <c r="M243">
        <f>Table3[[#This Row],[Bills ]]-Table3[[#This Row],[Discount Amount]]</f>
        <v>34.471087872606972</v>
      </c>
    </row>
    <row r="244" spans="1:13" x14ac:dyDescent="0.3">
      <c r="A244" t="s">
        <v>371</v>
      </c>
      <c r="B244" t="s">
        <v>157</v>
      </c>
      <c r="C244" s="1">
        <v>44752</v>
      </c>
      <c r="D244" s="1" t="str">
        <f>TEXT(Table3[[#This Row],[Sale Date]],"dddd")</f>
        <v>Sunday</v>
      </c>
      <c r="E244" t="s">
        <v>166</v>
      </c>
      <c r="F244" t="s">
        <v>170</v>
      </c>
      <c r="G244">
        <v>130</v>
      </c>
      <c r="H244" t="s">
        <v>103</v>
      </c>
      <c r="I244" s="2">
        <v>4</v>
      </c>
      <c r="J244" s="19">
        <v>0.67570229189541975</v>
      </c>
      <c r="K244" s="16">
        <f>Table3[[#This Row],[Price of One Product]]*Table3[[#This Row],[No of Products in one Sale]]</f>
        <v>520</v>
      </c>
      <c r="L244" s="18">
        <f>Table3[[#This Row],[Bills ]]*Table3[[#This Row],[Discount]]</f>
        <v>351.36519178561826</v>
      </c>
      <c r="M244">
        <f>Table3[[#This Row],[Bills ]]-Table3[[#This Row],[Discount Amount]]</f>
        <v>168.63480821438174</v>
      </c>
    </row>
    <row r="245" spans="1:13" x14ac:dyDescent="0.3">
      <c r="A245" t="s">
        <v>372</v>
      </c>
      <c r="B245" t="s">
        <v>154</v>
      </c>
      <c r="C245" s="1">
        <v>44725</v>
      </c>
      <c r="D245" s="1" t="str">
        <f>TEXT(Table3[[#This Row],[Sale Date]],"dddd")</f>
        <v>Monday</v>
      </c>
      <c r="E245" t="s">
        <v>163</v>
      </c>
      <c r="F245" t="s">
        <v>170</v>
      </c>
      <c r="G245">
        <v>72</v>
      </c>
      <c r="H245" t="s">
        <v>104</v>
      </c>
      <c r="I245" s="2">
        <v>7</v>
      </c>
      <c r="J245" s="19">
        <v>0.91192982577548221</v>
      </c>
      <c r="K245" s="16">
        <f>Table3[[#This Row],[Price of One Product]]*Table3[[#This Row],[No of Products in one Sale]]</f>
        <v>504</v>
      </c>
      <c r="L245" s="18">
        <f>Table3[[#This Row],[Bills ]]*Table3[[#This Row],[Discount]]</f>
        <v>459.61263219084304</v>
      </c>
      <c r="M245">
        <f>Table3[[#This Row],[Bills ]]-Table3[[#This Row],[Discount Amount]]</f>
        <v>44.387367809156956</v>
      </c>
    </row>
    <row r="246" spans="1:13" x14ac:dyDescent="0.3">
      <c r="A246" t="s">
        <v>373</v>
      </c>
      <c r="B246" t="s">
        <v>155</v>
      </c>
      <c r="C246" s="1">
        <v>44734</v>
      </c>
      <c r="D246" s="1" t="str">
        <f>TEXT(Table3[[#This Row],[Sale Date]],"dddd")</f>
        <v>Wednesday</v>
      </c>
      <c r="E246" t="s">
        <v>164</v>
      </c>
      <c r="F246" t="s">
        <v>171</v>
      </c>
      <c r="G246">
        <v>65</v>
      </c>
      <c r="H246" t="s">
        <v>105</v>
      </c>
      <c r="I246" s="2">
        <v>13</v>
      </c>
      <c r="J246" s="19">
        <v>0.46313611506175134</v>
      </c>
      <c r="K246" s="16">
        <f>Table3[[#This Row],[Price of One Product]]*Table3[[#This Row],[No of Products in one Sale]]</f>
        <v>845</v>
      </c>
      <c r="L246" s="18">
        <f>Table3[[#This Row],[Bills ]]*Table3[[#This Row],[Discount]]</f>
        <v>391.35001722717988</v>
      </c>
      <c r="M246">
        <f>Table3[[#This Row],[Bills ]]-Table3[[#This Row],[Discount Amount]]</f>
        <v>453.64998277282012</v>
      </c>
    </row>
    <row r="247" spans="1:13" x14ac:dyDescent="0.3">
      <c r="A247" t="s">
        <v>374</v>
      </c>
      <c r="B247" t="s">
        <v>156</v>
      </c>
      <c r="C247" s="1">
        <v>44761</v>
      </c>
      <c r="D247" s="1" t="str">
        <f>TEXT(Table3[[#This Row],[Sale Date]],"dddd")</f>
        <v>Tuesday</v>
      </c>
      <c r="E247" t="s">
        <v>165</v>
      </c>
      <c r="F247" t="s">
        <v>171</v>
      </c>
      <c r="G247">
        <v>250</v>
      </c>
      <c r="H247" t="s">
        <v>103</v>
      </c>
      <c r="I247" s="2">
        <v>1</v>
      </c>
      <c r="J247" s="19">
        <v>5.3530222562513607E-2</v>
      </c>
      <c r="K247" s="16">
        <f>Table3[[#This Row],[Price of One Product]]*Table3[[#This Row],[No of Products in one Sale]]</f>
        <v>250</v>
      </c>
      <c r="L247" s="18">
        <f>Table3[[#This Row],[Bills ]]*Table3[[#This Row],[Discount]]</f>
        <v>13.382555640628402</v>
      </c>
      <c r="M247">
        <f>Table3[[#This Row],[Bills ]]-Table3[[#This Row],[Discount Amount]]</f>
        <v>236.6174443593716</v>
      </c>
    </row>
    <row r="248" spans="1:13" x14ac:dyDescent="0.3">
      <c r="A248" t="s">
        <v>375</v>
      </c>
      <c r="B248" t="s">
        <v>157</v>
      </c>
      <c r="C248" s="1">
        <v>44735</v>
      </c>
      <c r="D248" s="1" t="str">
        <f>TEXT(Table3[[#This Row],[Sale Date]],"dddd")</f>
        <v>Thursday</v>
      </c>
      <c r="E248" t="s">
        <v>166</v>
      </c>
      <c r="F248" t="s">
        <v>171</v>
      </c>
      <c r="G248">
        <v>130</v>
      </c>
      <c r="H248" t="s">
        <v>104</v>
      </c>
      <c r="I248" s="2">
        <v>2</v>
      </c>
      <c r="J248" s="19">
        <v>0.10135414856508229</v>
      </c>
      <c r="K248" s="16">
        <f>Table3[[#This Row],[Price of One Product]]*Table3[[#This Row],[No of Products in one Sale]]</f>
        <v>260</v>
      </c>
      <c r="L248" s="18">
        <f>Table3[[#This Row],[Bills ]]*Table3[[#This Row],[Discount]]</f>
        <v>26.352078626921397</v>
      </c>
      <c r="M248">
        <f>Table3[[#This Row],[Bills ]]-Table3[[#This Row],[Discount Amount]]</f>
        <v>233.64792137307859</v>
      </c>
    </row>
    <row r="249" spans="1:13" x14ac:dyDescent="0.3">
      <c r="A249" t="s">
        <v>376</v>
      </c>
      <c r="B249" t="s">
        <v>158</v>
      </c>
      <c r="C249" s="1">
        <v>44753</v>
      </c>
      <c r="D249" s="1" t="str">
        <f>TEXT(Table3[[#This Row],[Sale Date]],"dddd")</f>
        <v>Monday</v>
      </c>
      <c r="E249" t="s">
        <v>167</v>
      </c>
      <c r="F249" t="s">
        <v>171</v>
      </c>
      <c r="G249">
        <v>60</v>
      </c>
      <c r="H249" t="s">
        <v>105</v>
      </c>
      <c r="I249" s="2">
        <v>10</v>
      </c>
      <c r="J249" s="19">
        <v>0.15413196820236597</v>
      </c>
      <c r="K249" s="16">
        <f>Table3[[#This Row],[Price of One Product]]*Table3[[#This Row],[No of Products in one Sale]]</f>
        <v>600</v>
      </c>
      <c r="L249" s="18">
        <f>Table3[[#This Row],[Bills ]]*Table3[[#This Row],[Discount]]</f>
        <v>92.479180921419584</v>
      </c>
      <c r="M249">
        <f>Table3[[#This Row],[Bills ]]-Table3[[#This Row],[Discount Amount]]</f>
        <v>507.52081907858042</v>
      </c>
    </row>
    <row r="250" spans="1:13" x14ac:dyDescent="0.3">
      <c r="A250" t="s">
        <v>377</v>
      </c>
      <c r="B250" t="s">
        <v>159</v>
      </c>
      <c r="C250" s="1">
        <v>44732</v>
      </c>
      <c r="D250" s="1" t="str">
        <f>TEXT(Table3[[#This Row],[Sale Date]],"dddd")</f>
        <v>Monday</v>
      </c>
      <c r="E250" t="s">
        <v>168</v>
      </c>
      <c r="F250" t="s">
        <v>171</v>
      </c>
      <c r="G250">
        <v>95</v>
      </c>
      <c r="H250" t="s">
        <v>103</v>
      </c>
      <c r="I250" s="2">
        <v>4</v>
      </c>
      <c r="J250" s="19">
        <v>0.99147229272651061</v>
      </c>
      <c r="K250" s="16">
        <f>Table3[[#This Row],[Price of One Product]]*Table3[[#This Row],[No of Products in one Sale]]</f>
        <v>380</v>
      </c>
      <c r="L250" s="18">
        <f>Table3[[#This Row],[Bills ]]*Table3[[#This Row],[Discount]]</f>
        <v>376.75947123607403</v>
      </c>
      <c r="M250">
        <f>Table3[[#This Row],[Bills ]]-Table3[[#This Row],[Discount Amount]]</f>
        <v>3.2405287639259654</v>
      </c>
    </row>
    <row r="251" spans="1:13" x14ac:dyDescent="0.3">
      <c r="A251" t="s">
        <v>378</v>
      </c>
      <c r="B251" t="s">
        <v>154</v>
      </c>
      <c r="C251" s="1">
        <v>44748</v>
      </c>
      <c r="D251" s="1" t="str">
        <f>TEXT(Table3[[#This Row],[Sale Date]],"dddd")</f>
        <v>Wednesday</v>
      </c>
      <c r="E251" t="s">
        <v>163</v>
      </c>
      <c r="F251" t="s">
        <v>171</v>
      </c>
      <c r="G251">
        <v>72</v>
      </c>
      <c r="H251" t="s">
        <v>104</v>
      </c>
      <c r="I251" s="2">
        <v>4</v>
      </c>
      <c r="J251" s="19">
        <v>0.26792541838229555</v>
      </c>
      <c r="K251" s="16">
        <f>Table3[[#This Row],[Price of One Product]]*Table3[[#This Row],[No of Products in one Sale]]</f>
        <v>288</v>
      </c>
      <c r="L251" s="18">
        <f>Table3[[#This Row],[Bills ]]*Table3[[#This Row],[Discount]]</f>
        <v>77.162520494101116</v>
      </c>
      <c r="M251">
        <f>Table3[[#This Row],[Bills ]]-Table3[[#This Row],[Discount Amount]]</f>
        <v>210.8374795058989</v>
      </c>
    </row>
    <row r="252" spans="1:13" x14ac:dyDescent="0.3">
      <c r="A252" t="s">
        <v>379</v>
      </c>
      <c r="B252" t="s">
        <v>155</v>
      </c>
      <c r="C252" s="1">
        <v>44731</v>
      </c>
      <c r="D252" s="1" t="str">
        <f>TEXT(Table3[[#This Row],[Sale Date]],"dddd")</f>
        <v>Sunday</v>
      </c>
      <c r="E252" t="s">
        <v>164</v>
      </c>
      <c r="F252" t="s">
        <v>171</v>
      </c>
      <c r="G252">
        <v>65</v>
      </c>
      <c r="H252" t="s">
        <v>105</v>
      </c>
      <c r="I252" s="2">
        <v>7</v>
      </c>
      <c r="J252" s="19">
        <v>0.67400237007588726</v>
      </c>
      <c r="K252" s="16">
        <f>Table3[[#This Row],[Price of One Product]]*Table3[[#This Row],[No of Products in one Sale]]</f>
        <v>455</v>
      </c>
      <c r="L252" s="18">
        <f>Table3[[#This Row],[Bills ]]*Table3[[#This Row],[Discount]]</f>
        <v>306.6710783845287</v>
      </c>
      <c r="M252">
        <f>Table3[[#This Row],[Bills ]]-Table3[[#This Row],[Discount Amount]]</f>
        <v>148.3289216154713</v>
      </c>
    </row>
    <row r="253" spans="1:13" x14ac:dyDescent="0.3">
      <c r="A253" t="s">
        <v>380</v>
      </c>
      <c r="B253" t="s">
        <v>156</v>
      </c>
      <c r="C253" s="1">
        <v>44725</v>
      </c>
      <c r="D253" s="1" t="str">
        <f>TEXT(Table3[[#This Row],[Sale Date]],"dddd")</f>
        <v>Monday</v>
      </c>
      <c r="E253" t="s">
        <v>165</v>
      </c>
      <c r="F253" t="s">
        <v>170</v>
      </c>
      <c r="G253">
        <v>250</v>
      </c>
      <c r="H253" t="s">
        <v>103</v>
      </c>
      <c r="I253" s="2">
        <v>2</v>
      </c>
      <c r="J253" s="19">
        <v>0.10779012567415547</v>
      </c>
      <c r="K253" s="16">
        <f>Table3[[#This Row],[Price of One Product]]*Table3[[#This Row],[No of Products in one Sale]]</f>
        <v>500</v>
      </c>
      <c r="L253" s="18">
        <f>Table3[[#This Row],[Bills ]]*Table3[[#This Row],[Discount]]</f>
        <v>53.895062837077731</v>
      </c>
      <c r="M253">
        <f>Table3[[#This Row],[Bills ]]-Table3[[#This Row],[Discount Amount]]</f>
        <v>446.10493716292228</v>
      </c>
    </row>
    <row r="254" spans="1:13" x14ac:dyDescent="0.3">
      <c r="A254" t="s">
        <v>381</v>
      </c>
      <c r="B254" t="s">
        <v>157</v>
      </c>
      <c r="C254" s="1">
        <v>44753</v>
      </c>
      <c r="D254" s="1" t="str">
        <f>TEXT(Table3[[#This Row],[Sale Date]],"dddd")</f>
        <v>Monday</v>
      </c>
      <c r="E254" t="s">
        <v>166</v>
      </c>
      <c r="F254" t="s">
        <v>170</v>
      </c>
      <c r="G254">
        <v>130</v>
      </c>
      <c r="H254" t="s">
        <v>104</v>
      </c>
      <c r="I254" s="2">
        <v>4</v>
      </c>
      <c r="J254" s="19">
        <v>6.5825812137458972E-2</v>
      </c>
      <c r="K254" s="16">
        <f>Table3[[#This Row],[Price of One Product]]*Table3[[#This Row],[No of Products in one Sale]]</f>
        <v>520</v>
      </c>
      <c r="L254" s="18">
        <f>Table3[[#This Row],[Bills ]]*Table3[[#This Row],[Discount]]</f>
        <v>34.229422311478665</v>
      </c>
      <c r="M254">
        <f>Table3[[#This Row],[Bills ]]-Table3[[#This Row],[Discount Amount]]</f>
        <v>485.77057768852131</v>
      </c>
    </row>
    <row r="255" spans="1:13" x14ac:dyDescent="0.3">
      <c r="A255" t="s">
        <v>382</v>
      </c>
      <c r="B255" t="s">
        <v>154</v>
      </c>
      <c r="C255" s="1">
        <v>44738</v>
      </c>
      <c r="D255" s="1" t="str">
        <f>TEXT(Table3[[#This Row],[Sale Date]],"dddd")</f>
        <v>Sunday</v>
      </c>
      <c r="E255" t="s">
        <v>163</v>
      </c>
      <c r="F255" t="s">
        <v>170</v>
      </c>
      <c r="G255">
        <v>72</v>
      </c>
      <c r="H255" t="s">
        <v>105</v>
      </c>
      <c r="I255" s="2">
        <v>11</v>
      </c>
      <c r="J255" s="19">
        <v>0.36167362480508147</v>
      </c>
      <c r="K255" s="16">
        <f>Table3[[#This Row],[Price of One Product]]*Table3[[#This Row],[No of Products in one Sale]]</f>
        <v>792</v>
      </c>
      <c r="L255" s="18">
        <f>Table3[[#This Row],[Bills ]]*Table3[[#This Row],[Discount]]</f>
        <v>286.44551084562454</v>
      </c>
      <c r="M255">
        <f>Table3[[#This Row],[Bills ]]-Table3[[#This Row],[Discount Amount]]</f>
        <v>505.55448915437546</v>
      </c>
    </row>
    <row r="256" spans="1:13" x14ac:dyDescent="0.3">
      <c r="A256" t="s">
        <v>383</v>
      </c>
      <c r="B256" t="s">
        <v>155</v>
      </c>
      <c r="C256" s="1">
        <v>44762</v>
      </c>
      <c r="D256" s="1" t="str">
        <f>TEXT(Table3[[#This Row],[Sale Date]],"dddd")</f>
        <v>Wednesday</v>
      </c>
      <c r="E256" t="s">
        <v>164</v>
      </c>
      <c r="F256" t="s">
        <v>171</v>
      </c>
      <c r="G256">
        <v>65</v>
      </c>
      <c r="H256" t="s">
        <v>103</v>
      </c>
      <c r="I256" s="2">
        <v>9</v>
      </c>
      <c r="J256" s="19">
        <v>0.15611277710708626</v>
      </c>
      <c r="K256" s="16">
        <f>Table3[[#This Row],[Price of One Product]]*Table3[[#This Row],[No of Products in one Sale]]</f>
        <v>585</v>
      </c>
      <c r="L256" s="18">
        <f>Table3[[#This Row],[Bills ]]*Table3[[#This Row],[Discount]]</f>
        <v>91.325974607645463</v>
      </c>
      <c r="M256">
        <f>Table3[[#This Row],[Bills ]]-Table3[[#This Row],[Discount Amount]]</f>
        <v>493.67402539235457</v>
      </c>
    </row>
    <row r="257" spans="1:13" x14ac:dyDescent="0.3">
      <c r="A257" t="s">
        <v>384</v>
      </c>
      <c r="B257" t="s">
        <v>156</v>
      </c>
      <c r="C257" s="1">
        <v>44756</v>
      </c>
      <c r="D257" s="1" t="str">
        <f>TEXT(Table3[[#This Row],[Sale Date]],"dddd")</f>
        <v>Thursday</v>
      </c>
      <c r="E257" t="s">
        <v>165</v>
      </c>
      <c r="F257" t="s">
        <v>171</v>
      </c>
      <c r="G257">
        <v>250</v>
      </c>
      <c r="H257" t="s">
        <v>104</v>
      </c>
      <c r="I257" s="2">
        <v>2</v>
      </c>
      <c r="J257" s="19">
        <v>0.11892962947938523</v>
      </c>
      <c r="K257" s="16">
        <f>Table3[[#This Row],[Price of One Product]]*Table3[[#This Row],[No of Products in one Sale]]</f>
        <v>500</v>
      </c>
      <c r="L257" s="18">
        <f>Table3[[#This Row],[Bills ]]*Table3[[#This Row],[Discount]]</f>
        <v>59.464814739692621</v>
      </c>
      <c r="M257">
        <f>Table3[[#This Row],[Bills ]]-Table3[[#This Row],[Discount Amount]]</f>
        <v>440.5351852603074</v>
      </c>
    </row>
    <row r="258" spans="1:13" x14ac:dyDescent="0.3">
      <c r="A258" t="s">
        <v>385</v>
      </c>
      <c r="B258" t="s">
        <v>157</v>
      </c>
      <c r="C258" s="1">
        <v>44744</v>
      </c>
      <c r="D258" s="1" t="str">
        <f>TEXT(Table3[[#This Row],[Sale Date]],"dddd")</f>
        <v>Saturday</v>
      </c>
      <c r="E258" t="s">
        <v>166</v>
      </c>
      <c r="F258" t="s">
        <v>171</v>
      </c>
      <c r="G258">
        <v>130</v>
      </c>
      <c r="H258" t="s">
        <v>105</v>
      </c>
      <c r="I258" s="2">
        <v>5</v>
      </c>
      <c r="J258" s="19">
        <v>0.94178498482348294</v>
      </c>
      <c r="K258" s="16">
        <f>Table3[[#This Row],[Price of One Product]]*Table3[[#This Row],[No of Products in one Sale]]</f>
        <v>650</v>
      </c>
      <c r="L258" s="18">
        <f>Table3[[#This Row],[Bills ]]*Table3[[#This Row],[Discount]]</f>
        <v>612.16024013526396</v>
      </c>
      <c r="M258">
        <f>Table3[[#This Row],[Bills ]]-Table3[[#This Row],[Discount Amount]]</f>
        <v>37.839759864736038</v>
      </c>
    </row>
    <row r="259" spans="1:13" x14ac:dyDescent="0.3">
      <c r="A259" t="s">
        <v>386</v>
      </c>
      <c r="B259" t="s">
        <v>158</v>
      </c>
      <c r="C259" s="1">
        <v>44753</v>
      </c>
      <c r="D259" s="1" t="str">
        <f>TEXT(Table3[[#This Row],[Sale Date]],"dddd")</f>
        <v>Monday</v>
      </c>
      <c r="E259" t="s">
        <v>167</v>
      </c>
      <c r="F259" t="s">
        <v>171</v>
      </c>
      <c r="G259">
        <v>60</v>
      </c>
      <c r="H259" t="s">
        <v>103</v>
      </c>
      <c r="I259" s="2">
        <v>5</v>
      </c>
      <c r="J259" s="19">
        <v>0.82224390590219021</v>
      </c>
      <c r="K259" s="16">
        <f>Table3[[#This Row],[Price of One Product]]*Table3[[#This Row],[No of Products in one Sale]]</f>
        <v>300</v>
      </c>
      <c r="L259" s="18">
        <f>Table3[[#This Row],[Bills ]]*Table3[[#This Row],[Discount]]</f>
        <v>246.67317177065706</v>
      </c>
      <c r="M259">
        <f>Table3[[#This Row],[Bills ]]-Table3[[#This Row],[Discount Amount]]</f>
        <v>53.326828229342937</v>
      </c>
    </row>
    <row r="260" spans="1:13" x14ac:dyDescent="0.3">
      <c r="A260" t="s">
        <v>387</v>
      </c>
      <c r="B260" t="s">
        <v>154</v>
      </c>
      <c r="C260" s="1">
        <v>44762</v>
      </c>
      <c r="D260" s="1" t="str">
        <f>TEXT(Table3[[#This Row],[Sale Date]],"dddd")</f>
        <v>Wednesday</v>
      </c>
      <c r="E260" t="s">
        <v>163</v>
      </c>
      <c r="F260" t="s">
        <v>171</v>
      </c>
      <c r="G260">
        <v>72</v>
      </c>
      <c r="H260" t="s">
        <v>104</v>
      </c>
      <c r="I260" s="2">
        <v>10</v>
      </c>
      <c r="J260" s="19">
        <v>1.5473035826796155E-2</v>
      </c>
      <c r="K260" s="16">
        <f>Table3[[#This Row],[Price of One Product]]*Table3[[#This Row],[No of Products in one Sale]]</f>
        <v>720</v>
      </c>
      <c r="L260" s="18">
        <f>Table3[[#This Row],[Bills ]]*Table3[[#This Row],[Discount]]</f>
        <v>11.140585795293232</v>
      </c>
      <c r="M260">
        <f>Table3[[#This Row],[Bills ]]-Table3[[#This Row],[Discount Amount]]</f>
        <v>708.85941420470681</v>
      </c>
    </row>
    <row r="261" spans="1:13" x14ac:dyDescent="0.3">
      <c r="A261" t="s">
        <v>388</v>
      </c>
      <c r="B261" t="s">
        <v>155</v>
      </c>
      <c r="C261" s="1">
        <v>44740</v>
      </c>
      <c r="D261" s="1" t="str">
        <f>TEXT(Table3[[#This Row],[Sale Date]],"dddd")</f>
        <v>Tuesday</v>
      </c>
      <c r="E261" t="s">
        <v>164</v>
      </c>
      <c r="F261" t="s">
        <v>171</v>
      </c>
      <c r="G261">
        <v>65</v>
      </c>
      <c r="H261" t="s">
        <v>105</v>
      </c>
      <c r="I261" s="2">
        <v>3</v>
      </c>
      <c r="J261" s="19">
        <v>0.57002189482885535</v>
      </c>
      <c r="K261" s="16">
        <f>Table3[[#This Row],[Price of One Product]]*Table3[[#This Row],[No of Products in one Sale]]</f>
        <v>195</v>
      </c>
      <c r="L261" s="18">
        <f>Table3[[#This Row],[Bills ]]*Table3[[#This Row],[Discount]]</f>
        <v>111.15426949162679</v>
      </c>
      <c r="M261">
        <f>Table3[[#This Row],[Bills ]]-Table3[[#This Row],[Discount Amount]]</f>
        <v>83.845730508373208</v>
      </c>
    </row>
    <row r="262" spans="1:13" x14ac:dyDescent="0.3">
      <c r="A262" t="s">
        <v>389</v>
      </c>
      <c r="B262" t="s">
        <v>156</v>
      </c>
      <c r="C262" s="1">
        <v>44729</v>
      </c>
      <c r="D262" s="1" t="str">
        <f>TEXT(Table3[[#This Row],[Sale Date]],"dddd")</f>
        <v>Friday</v>
      </c>
      <c r="E262" t="s">
        <v>165</v>
      </c>
      <c r="F262" t="s">
        <v>170</v>
      </c>
      <c r="G262">
        <v>250</v>
      </c>
      <c r="H262" t="s">
        <v>103</v>
      </c>
      <c r="I262" s="2">
        <v>3</v>
      </c>
      <c r="J262" s="19">
        <v>0.22169123462523532</v>
      </c>
      <c r="K262" s="16">
        <f>Table3[[#This Row],[Price of One Product]]*Table3[[#This Row],[No of Products in one Sale]]</f>
        <v>750</v>
      </c>
      <c r="L262" s="18">
        <f>Table3[[#This Row],[Bills ]]*Table3[[#This Row],[Discount]]</f>
        <v>166.26842596892649</v>
      </c>
      <c r="M262">
        <f>Table3[[#This Row],[Bills ]]-Table3[[#This Row],[Discount Amount]]</f>
        <v>583.73157403107348</v>
      </c>
    </row>
    <row r="263" spans="1:13" x14ac:dyDescent="0.3">
      <c r="A263" t="s">
        <v>390</v>
      </c>
      <c r="B263" t="s">
        <v>157</v>
      </c>
      <c r="C263" s="1">
        <v>44727</v>
      </c>
      <c r="D263" s="1" t="str">
        <f>TEXT(Table3[[#This Row],[Sale Date]],"dddd")</f>
        <v>Wednesday</v>
      </c>
      <c r="E263" t="s">
        <v>166</v>
      </c>
      <c r="F263" t="s">
        <v>171</v>
      </c>
      <c r="G263">
        <v>130</v>
      </c>
      <c r="H263" t="s">
        <v>104</v>
      </c>
      <c r="I263" s="2">
        <v>6</v>
      </c>
      <c r="J263" s="19">
        <v>0.16327712663351335</v>
      </c>
      <c r="K263" s="16">
        <f>Table3[[#This Row],[Price of One Product]]*Table3[[#This Row],[No of Products in one Sale]]</f>
        <v>780</v>
      </c>
      <c r="L263" s="18">
        <f>Table3[[#This Row],[Bills ]]*Table3[[#This Row],[Discount]]</f>
        <v>127.35615877414041</v>
      </c>
      <c r="M263">
        <f>Table3[[#This Row],[Bills ]]-Table3[[#This Row],[Discount Amount]]</f>
        <v>652.64384122585955</v>
      </c>
    </row>
    <row r="264" spans="1:13" x14ac:dyDescent="0.3">
      <c r="A264" t="s">
        <v>391</v>
      </c>
      <c r="B264" t="s">
        <v>154</v>
      </c>
      <c r="C264" s="1">
        <v>44734</v>
      </c>
      <c r="D264" s="1" t="str">
        <f>TEXT(Table3[[#This Row],[Sale Date]],"dddd")</f>
        <v>Wednesday</v>
      </c>
      <c r="E264" t="s">
        <v>163</v>
      </c>
      <c r="F264" t="s">
        <v>170</v>
      </c>
      <c r="G264">
        <v>72</v>
      </c>
      <c r="H264" t="s">
        <v>105</v>
      </c>
      <c r="I264" s="2">
        <v>9</v>
      </c>
      <c r="J264" s="19">
        <v>0.71431849239690393</v>
      </c>
      <c r="K264" s="16">
        <f>Table3[[#This Row],[Price of One Product]]*Table3[[#This Row],[No of Products in one Sale]]</f>
        <v>648</v>
      </c>
      <c r="L264" s="18">
        <f>Table3[[#This Row],[Bills ]]*Table3[[#This Row],[Discount]]</f>
        <v>462.87838307319373</v>
      </c>
      <c r="M264">
        <f>Table3[[#This Row],[Bills ]]-Table3[[#This Row],[Discount Amount]]</f>
        <v>185.12161692680627</v>
      </c>
    </row>
    <row r="265" spans="1:13" x14ac:dyDescent="0.3">
      <c r="A265" t="s">
        <v>392</v>
      </c>
      <c r="B265" t="s">
        <v>155</v>
      </c>
      <c r="C265" s="1">
        <v>44744</v>
      </c>
      <c r="D265" s="1" t="str">
        <f>TEXT(Table3[[#This Row],[Sale Date]],"dddd")</f>
        <v>Saturday</v>
      </c>
      <c r="E265" t="s">
        <v>164</v>
      </c>
      <c r="F265" t="s">
        <v>171</v>
      </c>
      <c r="G265">
        <v>65</v>
      </c>
      <c r="H265" t="s">
        <v>103</v>
      </c>
      <c r="I265" s="2">
        <v>7</v>
      </c>
      <c r="J265" s="19">
        <v>0.58151491016386692</v>
      </c>
      <c r="K265" s="16">
        <f>Table3[[#This Row],[Price of One Product]]*Table3[[#This Row],[No of Products in one Sale]]</f>
        <v>455</v>
      </c>
      <c r="L265" s="18">
        <f>Table3[[#This Row],[Bills ]]*Table3[[#This Row],[Discount]]</f>
        <v>264.58928412455947</v>
      </c>
      <c r="M265">
        <f>Table3[[#This Row],[Bills ]]-Table3[[#This Row],[Discount Amount]]</f>
        <v>190.41071587544053</v>
      </c>
    </row>
    <row r="266" spans="1:13" x14ac:dyDescent="0.3">
      <c r="A266" t="s">
        <v>393</v>
      </c>
      <c r="B266" t="s">
        <v>156</v>
      </c>
      <c r="C266" s="1">
        <v>44737</v>
      </c>
      <c r="D266" s="1" t="str">
        <f>TEXT(Table3[[#This Row],[Sale Date]],"dddd")</f>
        <v>Saturday</v>
      </c>
      <c r="E266" t="s">
        <v>165</v>
      </c>
      <c r="F266" t="s">
        <v>170</v>
      </c>
      <c r="G266">
        <v>250</v>
      </c>
      <c r="H266" t="s">
        <v>104</v>
      </c>
      <c r="I266" s="2">
        <v>1</v>
      </c>
      <c r="J266" s="19">
        <v>0.94025500085845537</v>
      </c>
      <c r="K266" s="16">
        <f>Table3[[#This Row],[Price of One Product]]*Table3[[#This Row],[No of Products in one Sale]]</f>
        <v>250</v>
      </c>
      <c r="L266" s="18">
        <f>Table3[[#This Row],[Bills ]]*Table3[[#This Row],[Discount]]</f>
        <v>235.06375021461383</v>
      </c>
      <c r="M266">
        <f>Table3[[#This Row],[Bills ]]-Table3[[#This Row],[Discount Amount]]</f>
        <v>14.936249785386167</v>
      </c>
    </row>
    <row r="267" spans="1:13" x14ac:dyDescent="0.3">
      <c r="A267" t="s">
        <v>394</v>
      </c>
      <c r="B267" t="s">
        <v>157</v>
      </c>
      <c r="C267" s="1">
        <v>44752</v>
      </c>
      <c r="D267" s="1" t="str">
        <f>TEXT(Table3[[#This Row],[Sale Date]],"dddd")</f>
        <v>Sunday</v>
      </c>
      <c r="E267" t="s">
        <v>166</v>
      </c>
      <c r="F267" t="s">
        <v>171</v>
      </c>
      <c r="G267">
        <v>130</v>
      </c>
      <c r="H267" t="s">
        <v>105</v>
      </c>
      <c r="I267" s="2">
        <v>3</v>
      </c>
      <c r="J267" s="19">
        <v>0.85696007733376245</v>
      </c>
      <c r="K267" s="16">
        <f>Table3[[#This Row],[Price of One Product]]*Table3[[#This Row],[No of Products in one Sale]]</f>
        <v>390</v>
      </c>
      <c r="L267" s="18">
        <f>Table3[[#This Row],[Bills ]]*Table3[[#This Row],[Discount]]</f>
        <v>334.21443016016735</v>
      </c>
      <c r="M267">
        <f>Table3[[#This Row],[Bills ]]-Table3[[#This Row],[Discount Amount]]</f>
        <v>55.785569839832647</v>
      </c>
    </row>
    <row r="268" spans="1:13" x14ac:dyDescent="0.3">
      <c r="A268" t="s">
        <v>395</v>
      </c>
      <c r="B268" t="s">
        <v>158</v>
      </c>
      <c r="C268" s="1">
        <v>44736</v>
      </c>
      <c r="D268" s="1" t="str">
        <f>TEXT(Table3[[#This Row],[Sale Date]],"dddd")</f>
        <v>Friday</v>
      </c>
      <c r="E268" t="s">
        <v>167</v>
      </c>
      <c r="F268" t="s">
        <v>170</v>
      </c>
      <c r="G268">
        <v>60</v>
      </c>
      <c r="H268" t="s">
        <v>103</v>
      </c>
      <c r="I268" s="2">
        <v>6</v>
      </c>
      <c r="J268" s="19">
        <v>0.73704670632037661</v>
      </c>
      <c r="K268" s="16">
        <f>Table3[[#This Row],[Price of One Product]]*Table3[[#This Row],[No of Products in one Sale]]</f>
        <v>360</v>
      </c>
      <c r="L268" s="18">
        <f>Table3[[#This Row],[Bills ]]*Table3[[#This Row],[Discount]]</f>
        <v>265.3368142753356</v>
      </c>
      <c r="M268">
        <f>Table3[[#This Row],[Bills ]]-Table3[[#This Row],[Discount Amount]]</f>
        <v>94.663185724664402</v>
      </c>
    </row>
    <row r="269" spans="1:13" x14ac:dyDescent="0.3">
      <c r="A269" t="s">
        <v>396</v>
      </c>
      <c r="B269" t="s">
        <v>159</v>
      </c>
      <c r="C269" s="1">
        <v>44752</v>
      </c>
      <c r="D269" s="1" t="str">
        <f>TEXT(Table3[[#This Row],[Sale Date]],"dddd")</f>
        <v>Sunday</v>
      </c>
      <c r="E269" t="s">
        <v>168</v>
      </c>
      <c r="F269" t="s">
        <v>171</v>
      </c>
      <c r="G269">
        <v>95</v>
      </c>
      <c r="H269" t="s">
        <v>104</v>
      </c>
      <c r="I269" s="2">
        <v>5</v>
      </c>
      <c r="J269" s="19">
        <v>0.99556674564351355</v>
      </c>
      <c r="K269" s="16">
        <f>Table3[[#This Row],[Price of One Product]]*Table3[[#This Row],[No of Products in one Sale]]</f>
        <v>475</v>
      </c>
      <c r="L269" s="18">
        <f>Table3[[#This Row],[Bills ]]*Table3[[#This Row],[Discount]]</f>
        <v>472.89420418066896</v>
      </c>
      <c r="M269">
        <f>Table3[[#This Row],[Bills ]]-Table3[[#This Row],[Discount Amount]]</f>
        <v>2.1057958193310355</v>
      </c>
    </row>
    <row r="270" spans="1:13" x14ac:dyDescent="0.3">
      <c r="A270" t="s">
        <v>397</v>
      </c>
      <c r="B270" t="s">
        <v>154</v>
      </c>
      <c r="C270" s="1">
        <v>44759</v>
      </c>
      <c r="D270" s="1" t="str">
        <f>TEXT(Table3[[#This Row],[Sale Date]],"dddd")</f>
        <v>Sunday</v>
      </c>
      <c r="E270" t="s">
        <v>163</v>
      </c>
      <c r="F270" t="s">
        <v>170</v>
      </c>
      <c r="G270">
        <v>72</v>
      </c>
      <c r="H270" t="s">
        <v>105</v>
      </c>
      <c r="I270" s="2">
        <v>8</v>
      </c>
      <c r="J270" s="19">
        <v>0.82336237784945987</v>
      </c>
      <c r="K270" s="16">
        <f>Table3[[#This Row],[Price of One Product]]*Table3[[#This Row],[No of Products in one Sale]]</f>
        <v>576</v>
      </c>
      <c r="L270" s="18">
        <f>Table3[[#This Row],[Bills ]]*Table3[[#This Row],[Discount]]</f>
        <v>474.25672964128887</v>
      </c>
      <c r="M270">
        <f>Table3[[#This Row],[Bills ]]-Table3[[#This Row],[Discount Amount]]</f>
        <v>101.74327035871113</v>
      </c>
    </row>
    <row r="271" spans="1:13" x14ac:dyDescent="0.3">
      <c r="A271" t="s">
        <v>398</v>
      </c>
      <c r="B271" t="s">
        <v>155</v>
      </c>
      <c r="C271" s="1">
        <v>44763</v>
      </c>
      <c r="D271" s="1" t="str">
        <f>TEXT(Table3[[#This Row],[Sale Date]],"dddd")</f>
        <v>Thursday</v>
      </c>
      <c r="E271" t="s">
        <v>164</v>
      </c>
      <c r="F271" t="s">
        <v>171</v>
      </c>
      <c r="G271">
        <v>65</v>
      </c>
      <c r="H271" t="s">
        <v>103</v>
      </c>
      <c r="I271" s="2">
        <v>13</v>
      </c>
      <c r="J271" s="19">
        <v>0.21429857063805535</v>
      </c>
      <c r="K271" s="16">
        <f>Table3[[#This Row],[Price of One Product]]*Table3[[#This Row],[No of Products in one Sale]]</f>
        <v>845</v>
      </c>
      <c r="L271" s="18">
        <f>Table3[[#This Row],[Bills ]]*Table3[[#This Row],[Discount]]</f>
        <v>181.08229218915676</v>
      </c>
      <c r="M271">
        <f>Table3[[#This Row],[Bills ]]-Table3[[#This Row],[Discount Amount]]</f>
        <v>663.91770781084324</v>
      </c>
    </row>
    <row r="272" spans="1:13" x14ac:dyDescent="0.3">
      <c r="A272" t="s">
        <v>399</v>
      </c>
      <c r="B272" t="s">
        <v>156</v>
      </c>
      <c r="C272" s="1">
        <v>44763</v>
      </c>
      <c r="D272" s="1" t="str">
        <f>TEXT(Table3[[#This Row],[Sale Date]],"dddd")</f>
        <v>Thursday</v>
      </c>
      <c r="E272" t="s">
        <v>165</v>
      </c>
      <c r="F272" t="s">
        <v>170</v>
      </c>
      <c r="G272">
        <v>250</v>
      </c>
      <c r="H272" t="s">
        <v>104</v>
      </c>
      <c r="I272" s="2">
        <v>2</v>
      </c>
      <c r="J272" s="19">
        <v>0.9858246368711242</v>
      </c>
      <c r="K272" s="16">
        <f>Table3[[#This Row],[Price of One Product]]*Table3[[#This Row],[No of Products in one Sale]]</f>
        <v>500</v>
      </c>
      <c r="L272" s="18">
        <f>Table3[[#This Row],[Bills ]]*Table3[[#This Row],[Discount]]</f>
        <v>492.9123184355621</v>
      </c>
      <c r="M272">
        <f>Table3[[#This Row],[Bills ]]-Table3[[#This Row],[Discount Amount]]</f>
        <v>7.0876815644379008</v>
      </c>
    </row>
    <row r="273" spans="1:13" x14ac:dyDescent="0.3">
      <c r="A273" t="s">
        <v>400</v>
      </c>
      <c r="B273" t="s">
        <v>157</v>
      </c>
      <c r="C273" s="1">
        <v>44750</v>
      </c>
      <c r="D273" s="1" t="str">
        <f>TEXT(Table3[[#This Row],[Sale Date]],"dddd")</f>
        <v>Friday</v>
      </c>
      <c r="E273" t="s">
        <v>166</v>
      </c>
      <c r="F273" t="s">
        <v>171</v>
      </c>
      <c r="G273">
        <v>130</v>
      </c>
      <c r="H273" t="s">
        <v>105</v>
      </c>
      <c r="I273" s="2">
        <v>6</v>
      </c>
      <c r="J273" s="19">
        <v>2.0787857004193944E-2</v>
      </c>
      <c r="K273" s="16">
        <f>Table3[[#This Row],[Price of One Product]]*Table3[[#This Row],[No of Products in one Sale]]</f>
        <v>780</v>
      </c>
      <c r="L273" s="18">
        <f>Table3[[#This Row],[Bills ]]*Table3[[#This Row],[Discount]]</f>
        <v>16.214528463271275</v>
      </c>
      <c r="M273">
        <f>Table3[[#This Row],[Bills ]]-Table3[[#This Row],[Discount Amount]]</f>
        <v>763.78547153672878</v>
      </c>
    </row>
    <row r="274" spans="1:13" x14ac:dyDescent="0.3">
      <c r="A274" t="s">
        <v>401</v>
      </c>
      <c r="B274" t="s">
        <v>154</v>
      </c>
      <c r="C274" s="1">
        <v>44751</v>
      </c>
      <c r="D274" s="1" t="str">
        <f>TEXT(Table3[[#This Row],[Sale Date]],"dddd")</f>
        <v>Saturday</v>
      </c>
      <c r="E274" t="s">
        <v>163</v>
      </c>
      <c r="F274" t="s">
        <v>170</v>
      </c>
      <c r="G274">
        <v>72</v>
      </c>
      <c r="H274" t="s">
        <v>103</v>
      </c>
      <c r="I274" s="2">
        <v>8</v>
      </c>
      <c r="J274" s="19">
        <v>0.4043041551106823</v>
      </c>
      <c r="K274" s="16">
        <f>Table3[[#This Row],[Price of One Product]]*Table3[[#This Row],[No of Products in one Sale]]</f>
        <v>576</v>
      </c>
      <c r="L274" s="18">
        <f>Table3[[#This Row],[Bills ]]*Table3[[#This Row],[Discount]]</f>
        <v>232.879193343753</v>
      </c>
      <c r="M274">
        <f>Table3[[#This Row],[Bills ]]-Table3[[#This Row],[Discount Amount]]</f>
        <v>343.120806656247</v>
      </c>
    </row>
    <row r="275" spans="1:13" x14ac:dyDescent="0.3">
      <c r="A275" t="s">
        <v>402</v>
      </c>
      <c r="B275" t="s">
        <v>155</v>
      </c>
      <c r="C275" s="1">
        <v>44736</v>
      </c>
      <c r="D275" s="1" t="str">
        <f>TEXT(Table3[[#This Row],[Sale Date]],"dddd")</f>
        <v>Friday</v>
      </c>
      <c r="E275" t="s">
        <v>164</v>
      </c>
      <c r="F275" t="s">
        <v>171</v>
      </c>
      <c r="G275">
        <v>65</v>
      </c>
      <c r="H275" t="s">
        <v>104</v>
      </c>
      <c r="I275" s="2">
        <v>6</v>
      </c>
      <c r="J275" s="19">
        <v>0.86228936216370378</v>
      </c>
      <c r="K275" s="16">
        <f>Table3[[#This Row],[Price of One Product]]*Table3[[#This Row],[No of Products in one Sale]]</f>
        <v>390</v>
      </c>
      <c r="L275" s="18">
        <f>Table3[[#This Row],[Bills ]]*Table3[[#This Row],[Discount]]</f>
        <v>336.2928512438445</v>
      </c>
      <c r="M275">
        <f>Table3[[#This Row],[Bills ]]-Table3[[#This Row],[Discount Amount]]</f>
        <v>53.707148756155505</v>
      </c>
    </row>
    <row r="276" spans="1:13" x14ac:dyDescent="0.3">
      <c r="A276" t="s">
        <v>403</v>
      </c>
      <c r="B276" t="s">
        <v>156</v>
      </c>
      <c r="C276" s="1">
        <v>44737</v>
      </c>
      <c r="D276" s="1" t="str">
        <f>TEXT(Table3[[#This Row],[Sale Date]],"dddd")</f>
        <v>Saturday</v>
      </c>
      <c r="E276" t="s">
        <v>165</v>
      </c>
      <c r="F276" t="s">
        <v>170</v>
      </c>
      <c r="G276">
        <v>250</v>
      </c>
      <c r="H276" t="s">
        <v>105</v>
      </c>
      <c r="I276" s="2">
        <v>3</v>
      </c>
      <c r="J276" s="19">
        <v>0.20267200262393703</v>
      </c>
      <c r="K276" s="16">
        <f>Table3[[#This Row],[Price of One Product]]*Table3[[#This Row],[No of Products in one Sale]]</f>
        <v>750</v>
      </c>
      <c r="L276" s="18">
        <f>Table3[[#This Row],[Bills ]]*Table3[[#This Row],[Discount]]</f>
        <v>152.00400196795277</v>
      </c>
      <c r="M276">
        <f>Table3[[#This Row],[Bills ]]-Table3[[#This Row],[Discount Amount]]</f>
        <v>597.99599803204728</v>
      </c>
    </row>
    <row r="277" spans="1:13" x14ac:dyDescent="0.3">
      <c r="A277" t="s">
        <v>404</v>
      </c>
      <c r="B277" t="s">
        <v>157</v>
      </c>
      <c r="C277" s="1">
        <v>44744</v>
      </c>
      <c r="D277" s="1" t="str">
        <f>TEXT(Table3[[#This Row],[Sale Date]],"dddd")</f>
        <v>Saturday</v>
      </c>
      <c r="E277" t="s">
        <v>163</v>
      </c>
      <c r="F277" t="s">
        <v>171</v>
      </c>
      <c r="G277">
        <v>72</v>
      </c>
      <c r="H277" t="s">
        <v>103</v>
      </c>
      <c r="I277" s="2">
        <v>6</v>
      </c>
      <c r="J277" s="19">
        <v>0.42721330596562979</v>
      </c>
      <c r="K277" s="16">
        <f>Table3[[#This Row],[Price of One Product]]*Table3[[#This Row],[No of Products in one Sale]]</f>
        <v>432</v>
      </c>
      <c r="L277" s="18">
        <f>Table3[[#This Row],[Bills ]]*Table3[[#This Row],[Discount]]</f>
        <v>184.55614817715207</v>
      </c>
      <c r="M277">
        <f>Table3[[#This Row],[Bills ]]-Table3[[#This Row],[Discount Amount]]</f>
        <v>247.44385182284793</v>
      </c>
    </row>
    <row r="278" spans="1:13" x14ac:dyDescent="0.3">
      <c r="A278" t="s">
        <v>405</v>
      </c>
      <c r="B278" t="s">
        <v>154</v>
      </c>
      <c r="C278" s="1">
        <v>44735</v>
      </c>
      <c r="D278" s="1" t="str">
        <f>TEXT(Table3[[#This Row],[Sale Date]],"dddd")</f>
        <v>Thursday</v>
      </c>
      <c r="E278" t="s">
        <v>164</v>
      </c>
      <c r="F278" t="s">
        <v>170</v>
      </c>
      <c r="G278">
        <v>65</v>
      </c>
      <c r="H278" t="s">
        <v>103</v>
      </c>
      <c r="I278" s="2">
        <v>13</v>
      </c>
      <c r="J278" s="19">
        <v>0.87108149970897442</v>
      </c>
      <c r="K278" s="16">
        <f>Table3[[#This Row],[Price of One Product]]*Table3[[#This Row],[No of Products in one Sale]]</f>
        <v>845</v>
      </c>
      <c r="L278" s="18">
        <f>Table3[[#This Row],[Bills ]]*Table3[[#This Row],[Discount]]</f>
        <v>736.06386725408333</v>
      </c>
      <c r="M278">
        <f>Table3[[#This Row],[Bills ]]-Table3[[#This Row],[Discount Amount]]</f>
        <v>108.93613274591667</v>
      </c>
    </row>
    <row r="279" spans="1:13" x14ac:dyDescent="0.3">
      <c r="A279" t="s">
        <v>406</v>
      </c>
      <c r="B279" t="s">
        <v>155</v>
      </c>
      <c r="C279" s="1">
        <v>44751</v>
      </c>
      <c r="D279" s="1" t="str">
        <f>TEXT(Table3[[#This Row],[Sale Date]],"dddd")</f>
        <v>Saturday</v>
      </c>
      <c r="E279" t="s">
        <v>165</v>
      </c>
      <c r="F279" t="s">
        <v>171</v>
      </c>
      <c r="G279">
        <v>250</v>
      </c>
      <c r="H279" t="s">
        <v>104</v>
      </c>
      <c r="I279" s="2">
        <v>1</v>
      </c>
      <c r="J279" s="19">
        <v>2.6358009716956676E-2</v>
      </c>
      <c r="K279" s="16">
        <f>Table3[[#This Row],[Price of One Product]]*Table3[[#This Row],[No of Products in one Sale]]</f>
        <v>250</v>
      </c>
      <c r="L279" s="18">
        <f>Table3[[#This Row],[Bills ]]*Table3[[#This Row],[Discount]]</f>
        <v>6.5895024292391691</v>
      </c>
      <c r="M279">
        <f>Table3[[#This Row],[Bills ]]-Table3[[#This Row],[Discount Amount]]</f>
        <v>243.41049757076084</v>
      </c>
    </row>
    <row r="280" spans="1:13" x14ac:dyDescent="0.3">
      <c r="A280" t="s">
        <v>407</v>
      </c>
      <c r="B280" t="s">
        <v>156</v>
      </c>
      <c r="C280" s="1">
        <v>44726</v>
      </c>
      <c r="D280" s="1" t="str">
        <f>TEXT(Table3[[#This Row],[Sale Date]],"dddd")</f>
        <v>Tuesday</v>
      </c>
      <c r="E280" t="s">
        <v>166</v>
      </c>
      <c r="F280" t="s">
        <v>171</v>
      </c>
      <c r="G280">
        <v>130</v>
      </c>
      <c r="H280" t="s">
        <v>105</v>
      </c>
      <c r="I280" s="2">
        <v>3</v>
      </c>
      <c r="J280" s="19">
        <v>0.77767785740350603</v>
      </c>
      <c r="K280" s="16">
        <f>Table3[[#This Row],[Price of One Product]]*Table3[[#This Row],[No of Products in one Sale]]</f>
        <v>390</v>
      </c>
      <c r="L280" s="18">
        <f>Table3[[#This Row],[Bills ]]*Table3[[#This Row],[Discount]]</f>
        <v>303.29436438736735</v>
      </c>
      <c r="M280">
        <f>Table3[[#This Row],[Bills ]]-Table3[[#This Row],[Discount Amount]]</f>
        <v>86.705635612632648</v>
      </c>
    </row>
    <row r="281" spans="1:13" x14ac:dyDescent="0.3">
      <c r="A281" t="s">
        <v>408</v>
      </c>
      <c r="B281" t="s">
        <v>157</v>
      </c>
      <c r="C281" s="1">
        <v>44749</v>
      </c>
      <c r="D281" s="1" t="str">
        <f>TEXT(Table3[[#This Row],[Sale Date]],"dddd")</f>
        <v>Thursday</v>
      </c>
      <c r="E281" t="s">
        <v>163</v>
      </c>
      <c r="F281" t="s">
        <v>171</v>
      </c>
      <c r="G281">
        <v>72</v>
      </c>
      <c r="H281" t="s">
        <v>103</v>
      </c>
      <c r="I281" s="2">
        <v>3</v>
      </c>
      <c r="J281" s="19">
        <v>0.68682565144107521</v>
      </c>
      <c r="K281" s="16">
        <f>Table3[[#This Row],[Price of One Product]]*Table3[[#This Row],[No of Products in one Sale]]</f>
        <v>216</v>
      </c>
      <c r="L281" s="18">
        <f>Table3[[#This Row],[Bills ]]*Table3[[#This Row],[Discount]]</f>
        <v>148.35434071127224</v>
      </c>
      <c r="M281">
        <f>Table3[[#This Row],[Bills ]]-Table3[[#This Row],[Discount Amount]]</f>
        <v>67.645659288727757</v>
      </c>
    </row>
    <row r="282" spans="1:13" x14ac:dyDescent="0.3">
      <c r="A282" t="s">
        <v>409</v>
      </c>
      <c r="B282" t="s">
        <v>154</v>
      </c>
      <c r="C282" s="1">
        <v>44734</v>
      </c>
      <c r="D282" s="1" t="str">
        <f>TEXT(Table3[[#This Row],[Sale Date]],"dddd")</f>
        <v>Wednesday</v>
      </c>
      <c r="E282" t="s">
        <v>164</v>
      </c>
      <c r="F282" t="s">
        <v>171</v>
      </c>
      <c r="G282">
        <v>65</v>
      </c>
      <c r="H282" t="s">
        <v>104</v>
      </c>
      <c r="I282" s="2">
        <v>14</v>
      </c>
      <c r="J282" s="19">
        <v>0.58269109940879071</v>
      </c>
      <c r="K282" s="16">
        <f>Table3[[#This Row],[Price of One Product]]*Table3[[#This Row],[No of Products in one Sale]]</f>
        <v>910</v>
      </c>
      <c r="L282" s="18">
        <f>Table3[[#This Row],[Bills ]]*Table3[[#This Row],[Discount]]</f>
        <v>530.2489004619996</v>
      </c>
      <c r="M282">
        <f>Table3[[#This Row],[Bills ]]-Table3[[#This Row],[Discount Amount]]</f>
        <v>379.7510995380004</v>
      </c>
    </row>
    <row r="283" spans="1:13" x14ac:dyDescent="0.3">
      <c r="A283" t="s">
        <v>410</v>
      </c>
      <c r="B283" t="s">
        <v>155</v>
      </c>
      <c r="C283" s="1">
        <v>44726</v>
      </c>
      <c r="D283" s="1" t="str">
        <f>TEXT(Table3[[#This Row],[Sale Date]],"dddd")</f>
        <v>Tuesday</v>
      </c>
      <c r="E283" t="s">
        <v>165</v>
      </c>
      <c r="F283" t="s">
        <v>171</v>
      </c>
      <c r="G283">
        <v>250</v>
      </c>
      <c r="H283" t="s">
        <v>105</v>
      </c>
      <c r="I283" s="2">
        <v>3</v>
      </c>
      <c r="J283" s="19">
        <v>0.44339908275720785</v>
      </c>
      <c r="K283" s="16">
        <f>Table3[[#This Row],[Price of One Product]]*Table3[[#This Row],[No of Products in one Sale]]</f>
        <v>750</v>
      </c>
      <c r="L283" s="18">
        <f>Table3[[#This Row],[Bills ]]*Table3[[#This Row],[Discount]]</f>
        <v>332.54931206790587</v>
      </c>
      <c r="M283">
        <f>Table3[[#This Row],[Bills ]]-Table3[[#This Row],[Discount Amount]]</f>
        <v>417.45068793209413</v>
      </c>
    </row>
    <row r="284" spans="1:13" x14ac:dyDescent="0.3">
      <c r="A284" t="s">
        <v>411</v>
      </c>
      <c r="B284" t="s">
        <v>156</v>
      </c>
      <c r="C284" s="1">
        <v>44743</v>
      </c>
      <c r="D284" s="1" t="str">
        <f>TEXT(Table3[[#This Row],[Sale Date]],"dddd")</f>
        <v>Friday</v>
      </c>
      <c r="E284" t="s">
        <v>166</v>
      </c>
      <c r="F284" t="s">
        <v>170</v>
      </c>
      <c r="G284">
        <v>130</v>
      </c>
      <c r="H284" t="s">
        <v>103</v>
      </c>
      <c r="I284" s="2">
        <v>3</v>
      </c>
      <c r="J284" s="19">
        <v>0.12575036810320794</v>
      </c>
      <c r="K284" s="16">
        <f>Table3[[#This Row],[Price of One Product]]*Table3[[#This Row],[No of Products in one Sale]]</f>
        <v>390</v>
      </c>
      <c r="L284" s="18">
        <f>Table3[[#This Row],[Bills ]]*Table3[[#This Row],[Discount]]</f>
        <v>49.042643560251101</v>
      </c>
      <c r="M284">
        <f>Table3[[#This Row],[Bills ]]-Table3[[#This Row],[Discount Amount]]</f>
        <v>340.95735643974888</v>
      </c>
    </row>
    <row r="285" spans="1:13" x14ac:dyDescent="0.3">
      <c r="A285" t="s">
        <v>412</v>
      </c>
      <c r="B285" t="s">
        <v>157</v>
      </c>
      <c r="C285" s="1">
        <v>44742</v>
      </c>
      <c r="D285" s="1" t="str">
        <f>TEXT(Table3[[#This Row],[Sale Date]],"dddd")</f>
        <v>Thursday</v>
      </c>
      <c r="E285" t="s">
        <v>167</v>
      </c>
      <c r="F285" t="s">
        <v>171</v>
      </c>
      <c r="G285">
        <v>60</v>
      </c>
      <c r="H285" t="s">
        <v>104</v>
      </c>
      <c r="I285" s="2">
        <v>13</v>
      </c>
      <c r="J285" s="19">
        <v>0.58443763111426095</v>
      </c>
      <c r="K285" s="16">
        <f>Table3[[#This Row],[Price of One Product]]*Table3[[#This Row],[No of Products in one Sale]]</f>
        <v>780</v>
      </c>
      <c r="L285" s="18">
        <f>Table3[[#This Row],[Bills ]]*Table3[[#This Row],[Discount]]</f>
        <v>455.86135226912353</v>
      </c>
      <c r="M285">
        <f>Table3[[#This Row],[Bills ]]-Table3[[#This Row],[Discount Amount]]</f>
        <v>324.13864773087647</v>
      </c>
    </row>
    <row r="286" spans="1:13" x14ac:dyDescent="0.3">
      <c r="A286" t="s">
        <v>413</v>
      </c>
      <c r="B286" t="s">
        <v>158</v>
      </c>
      <c r="C286" s="1">
        <v>44747</v>
      </c>
      <c r="D286" s="1" t="str">
        <f>TEXT(Table3[[#This Row],[Sale Date]],"dddd")</f>
        <v>Tuesday</v>
      </c>
      <c r="E286" t="s">
        <v>163</v>
      </c>
      <c r="F286" t="s">
        <v>170</v>
      </c>
      <c r="G286">
        <v>72</v>
      </c>
      <c r="H286" t="s">
        <v>105</v>
      </c>
      <c r="I286" s="2">
        <v>11</v>
      </c>
      <c r="J286" s="19">
        <v>0.20269838427382159</v>
      </c>
      <c r="K286" s="16">
        <f>Table3[[#This Row],[Price of One Product]]*Table3[[#This Row],[No of Products in one Sale]]</f>
        <v>792</v>
      </c>
      <c r="L286" s="18">
        <f>Table3[[#This Row],[Bills ]]*Table3[[#This Row],[Discount]]</f>
        <v>160.53712034486671</v>
      </c>
      <c r="M286">
        <f>Table3[[#This Row],[Bills ]]-Table3[[#This Row],[Discount Amount]]</f>
        <v>631.46287965513329</v>
      </c>
    </row>
    <row r="287" spans="1:13" x14ac:dyDescent="0.3">
      <c r="A287" t="s">
        <v>414</v>
      </c>
      <c r="B287" t="s">
        <v>154</v>
      </c>
      <c r="C287" s="1">
        <v>44764</v>
      </c>
      <c r="D287" s="1" t="str">
        <f>TEXT(Table3[[#This Row],[Sale Date]],"dddd")</f>
        <v>Friday</v>
      </c>
      <c r="E287" t="s">
        <v>164</v>
      </c>
      <c r="F287" t="s">
        <v>171</v>
      </c>
      <c r="G287">
        <v>65</v>
      </c>
      <c r="H287" t="s">
        <v>103</v>
      </c>
      <c r="I287" s="2">
        <v>5</v>
      </c>
      <c r="J287" s="19">
        <v>0.34588473967990274</v>
      </c>
      <c r="K287" s="16">
        <f>Table3[[#This Row],[Price of One Product]]*Table3[[#This Row],[No of Products in one Sale]]</f>
        <v>325</v>
      </c>
      <c r="L287" s="18">
        <f>Table3[[#This Row],[Bills ]]*Table3[[#This Row],[Discount]]</f>
        <v>112.41254039596839</v>
      </c>
      <c r="M287">
        <f>Table3[[#This Row],[Bills ]]-Table3[[#This Row],[Discount Amount]]</f>
        <v>212.58745960403161</v>
      </c>
    </row>
    <row r="288" spans="1:13" x14ac:dyDescent="0.3">
      <c r="A288" t="s">
        <v>415</v>
      </c>
      <c r="B288" t="s">
        <v>155</v>
      </c>
      <c r="C288" s="1">
        <v>44735</v>
      </c>
      <c r="D288" s="1" t="str">
        <f>TEXT(Table3[[#This Row],[Sale Date]],"dddd")</f>
        <v>Thursday</v>
      </c>
      <c r="E288" t="s">
        <v>165</v>
      </c>
      <c r="F288" t="s">
        <v>170</v>
      </c>
      <c r="G288">
        <v>250</v>
      </c>
      <c r="H288" t="s">
        <v>104</v>
      </c>
      <c r="I288" s="2">
        <v>3</v>
      </c>
      <c r="J288" s="19">
        <v>0.44863071332488991</v>
      </c>
      <c r="K288" s="16">
        <f>Table3[[#This Row],[Price of One Product]]*Table3[[#This Row],[No of Products in one Sale]]</f>
        <v>750</v>
      </c>
      <c r="L288" s="18">
        <f>Table3[[#This Row],[Bills ]]*Table3[[#This Row],[Discount]]</f>
        <v>336.47303499366745</v>
      </c>
      <c r="M288">
        <f>Table3[[#This Row],[Bills ]]-Table3[[#This Row],[Discount Amount]]</f>
        <v>413.52696500633255</v>
      </c>
    </row>
    <row r="289" spans="1:13" x14ac:dyDescent="0.3">
      <c r="A289" t="s">
        <v>416</v>
      </c>
      <c r="B289" t="s">
        <v>156</v>
      </c>
      <c r="C289" s="1">
        <v>44737</v>
      </c>
      <c r="D289" s="1" t="str">
        <f>TEXT(Table3[[#This Row],[Sale Date]],"dddd")</f>
        <v>Saturday</v>
      </c>
      <c r="E289" t="s">
        <v>166</v>
      </c>
      <c r="F289" t="s">
        <v>171</v>
      </c>
      <c r="G289">
        <v>130</v>
      </c>
      <c r="H289" t="s">
        <v>105</v>
      </c>
      <c r="I289" s="2">
        <v>2</v>
      </c>
      <c r="J289" s="19">
        <v>0.41195662281860623</v>
      </c>
      <c r="K289" s="16">
        <f>Table3[[#This Row],[Price of One Product]]*Table3[[#This Row],[No of Products in one Sale]]</f>
        <v>260</v>
      </c>
      <c r="L289" s="18">
        <f>Table3[[#This Row],[Bills ]]*Table3[[#This Row],[Discount]]</f>
        <v>107.10872193283762</v>
      </c>
      <c r="M289">
        <f>Table3[[#This Row],[Bills ]]-Table3[[#This Row],[Discount Amount]]</f>
        <v>152.89127806716238</v>
      </c>
    </row>
    <row r="290" spans="1:13" x14ac:dyDescent="0.3">
      <c r="A290" t="s">
        <v>417</v>
      </c>
      <c r="B290" t="s">
        <v>157</v>
      </c>
      <c r="C290" s="1">
        <v>44749</v>
      </c>
      <c r="D290" s="1" t="str">
        <f>TEXT(Table3[[#This Row],[Sale Date]],"dddd")</f>
        <v>Thursday</v>
      </c>
      <c r="E290" t="s">
        <v>163</v>
      </c>
      <c r="F290" t="s">
        <v>170</v>
      </c>
      <c r="G290">
        <v>72</v>
      </c>
      <c r="H290" t="s">
        <v>103</v>
      </c>
      <c r="I290" s="2">
        <v>10</v>
      </c>
      <c r="J290" s="19">
        <v>0.78611978286567918</v>
      </c>
      <c r="K290" s="16">
        <f>Table3[[#This Row],[Price of One Product]]*Table3[[#This Row],[No of Products in one Sale]]</f>
        <v>720</v>
      </c>
      <c r="L290" s="18">
        <f>Table3[[#This Row],[Bills ]]*Table3[[#This Row],[Discount]]</f>
        <v>566.00624366328907</v>
      </c>
      <c r="M290">
        <f>Table3[[#This Row],[Bills ]]-Table3[[#This Row],[Discount Amount]]</f>
        <v>153.99375633671093</v>
      </c>
    </row>
    <row r="291" spans="1:13" x14ac:dyDescent="0.3">
      <c r="A291" t="s">
        <v>418</v>
      </c>
      <c r="B291" t="s">
        <v>154</v>
      </c>
      <c r="C291" s="1">
        <v>44729</v>
      </c>
      <c r="D291" s="1" t="str">
        <f>TEXT(Table3[[#This Row],[Sale Date]],"dddd")</f>
        <v>Friday</v>
      </c>
      <c r="E291" t="s">
        <v>164</v>
      </c>
      <c r="F291" t="s">
        <v>171</v>
      </c>
      <c r="G291">
        <v>65</v>
      </c>
      <c r="H291" t="s">
        <v>104</v>
      </c>
      <c r="I291" s="2">
        <v>12</v>
      </c>
      <c r="J291" s="19">
        <v>0.82093526112515247</v>
      </c>
      <c r="K291" s="16">
        <f>Table3[[#This Row],[Price of One Product]]*Table3[[#This Row],[No of Products in one Sale]]</f>
        <v>780</v>
      </c>
      <c r="L291" s="18">
        <f>Table3[[#This Row],[Bills ]]*Table3[[#This Row],[Discount]]</f>
        <v>640.32950367761896</v>
      </c>
      <c r="M291">
        <f>Table3[[#This Row],[Bills ]]-Table3[[#This Row],[Discount Amount]]</f>
        <v>139.67049632238104</v>
      </c>
    </row>
    <row r="292" spans="1:13" x14ac:dyDescent="0.3">
      <c r="A292" t="s">
        <v>419</v>
      </c>
      <c r="B292" t="s">
        <v>155</v>
      </c>
      <c r="C292" s="1">
        <v>44738</v>
      </c>
      <c r="D292" s="1" t="str">
        <f>TEXT(Table3[[#This Row],[Sale Date]],"dddd")</f>
        <v>Sunday</v>
      </c>
      <c r="E292" t="s">
        <v>165</v>
      </c>
      <c r="F292" t="s">
        <v>170</v>
      </c>
      <c r="G292">
        <v>250</v>
      </c>
      <c r="H292" t="s">
        <v>105</v>
      </c>
      <c r="I292" s="2">
        <v>3</v>
      </c>
      <c r="J292" s="19">
        <v>0.5655055849614361</v>
      </c>
      <c r="K292" s="16">
        <f>Table3[[#This Row],[Price of One Product]]*Table3[[#This Row],[No of Products in one Sale]]</f>
        <v>750</v>
      </c>
      <c r="L292" s="18">
        <f>Table3[[#This Row],[Bills ]]*Table3[[#This Row],[Discount]]</f>
        <v>424.12918872107707</v>
      </c>
      <c r="M292">
        <f>Table3[[#This Row],[Bills ]]-Table3[[#This Row],[Discount Amount]]</f>
        <v>325.87081127892293</v>
      </c>
    </row>
    <row r="293" spans="1:13" x14ac:dyDescent="0.3">
      <c r="A293" t="s">
        <v>420</v>
      </c>
      <c r="B293" t="s">
        <v>156</v>
      </c>
      <c r="C293" s="1">
        <v>44740</v>
      </c>
      <c r="D293" s="1" t="str">
        <f>TEXT(Table3[[#This Row],[Sale Date]],"dddd")</f>
        <v>Tuesday</v>
      </c>
      <c r="E293" t="s">
        <v>166</v>
      </c>
      <c r="F293" t="s">
        <v>171</v>
      </c>
      <c r="G293">
        <v>130</v>
      </c>
      <c r="H293" t="s">
        <v>103</v>
      </c>
      <c r="I293" s="2">
        <v>4</v>
      </c>
      <c r="J293" s="19">
        <v>0.48001599413027629</v>
      </c>
      <c r="K293" s="16">
        <f>Table3[[#This Row],[Price of One Product]]*Table3[[#This Row],[No of Products in one Sale]]</f>
        <v>520</v>
      </c>
      <c r="L293" s="18">
        <f>Table3[[#This Row],[Bills ]]*Table3[[#This Row],[Discount]]</f>
        <v>249.60831694774367</v>
      </c>
      <c r="M293">
        <f>Table3[[#This Row],[Bills ]]-Table3[[#This Row],[Discount Amount]]</f>
        <v>270.39168305225633</v>
      </c>
    </row>
    <row r="294" spans="1:13" x14ac:dyDescent="0.3">
      <c r="A294" t="s">
        <v>421</v>
      </c>
      <c r="B294" t="s">
        <v>157</v>
      </c>
      <c r="C294" s="1">
        <v>44755</v>
      </c>
      <c r="D294" s="1" t="str">
        <f>TEXT(Table3[[#This Row],[Sale Date]],"dddd")</f>
        <v>Wednesday</v>
      </c>
      <c r="E294" t="s">
        <v>167</v>
      </c>
      <c r="F294" t="s">
        <v>170</v>
      </c>
      <c r="G294">
        <v>60</v>
      </c>
      <c r="H294" t="s">
        <v>104</v>
      </c>
      <c r="I294" s="2">
        <v>9</v>
      </c>
      <c r="J294" s="19">
        <v>0.80703544305681518</v>
      </c>
      <c r="K294" s="16">
        <f>Table3[[#This Row],[Price of One Product]]*Table3[[#This Row],[No of Products in one Sale]]</f>
        <v>540</v>
      </c>
      <c r="L294" s="18">
        <f>Table3[[#This Row],[Bills ]]*Table3[[#This Row],[Discount]]</f>
        <v>435.79913925068018</v>
      </c>
      <c r="M294">
        <f>Table3[[#This Row],[Bills ]]-Table3[[#This Row],[Discount Amount]]</f>
        <v>104.20086074931982</v>
      </c>
    </row>
    <row r="295" spans="1:13" x14ac:dyDescent="0.3">
      <c r="A295" t="s">
        <v>422</v>
      </c>
      <c r="B295" t="s">
        <v>158</v>
      </c>
      <c r="C295" s="1">
        <v>44755</v>
      </c>
      <c r="D295" s="1" t="str">
        <f>TEXT(Table3[[#This Row],[Sale Date]],"dddd")</f>
        <v>Wednesday</v>
      </c>
      <c r="E295" t="s">
        <v>168</v>
      </c>
      <c r="F295" t="s">
        <v>171</v>
      </c>
      <c r="G295">
        <v>95</v>
      </c>
      <c r="H295" t="s">
        <v>105</v>
      </c>
      <c r="I295" s="2">
        <v>6</v>
      </c>
      <c r="J295" s="19">
        <v>0.13472953271650978</v>
      </c>
      <c r="K295" s="16">
        <f>Table3[[#This Row],[Price of One Product]]*Table3[[#This Row],[No of Products in one Sale]]</f>
        <v>570</v>
      </c>
      <c r="L295" s="18">
        <f>Table3[[#This Row],[Bills ]]*Table3[[#This Row],[Discount]]</f>
        <v>76.795833648410579</v>
      </c>
      <c r="M295">
        <f>Table3[[#This Row],[Bills ]]-Table3[[#This Row],[Discount Amount]]</f>
        <v>493.20416635158944</v>
      </c>
    </row>
    <row r="296" spans="1:13" x14ac:dyDescent="0.3">
      <c r="A296" t="s">
        <v>423</v>
      </c>
      <c r="B296" t="s">
        <v>159</v>
      </c>
      <c r="C296" s="1">
        <v>44764</v>
      </c>
      <c r="D296" s="1" t="str">
        <f>TEXT(Table3[[#This Row],[Sale Date]],"dddd")</f>
        <v>Friday</v>
      </c>
      <c r="E296" t="s">
        <v>163</v>
      </c>
      <c r="F296" t="s">
        <v>170</v>
      </c>
      <c r="G296">
        <v>72</v>
      </c>
      <c r="H296" t="s">
        <v>103</v>
      </c>
      <c r="I296" s="2">
        <v>9</v>
      </c>
      <c r="J296" s="19">
        <v>0.53735244514022174</v>
      </c>
      <c r="K296" s="16">
        <f>Table3[[#This Row],[Price of One Product]]*Table3[[#This Row],[No of Products in one Sale]]</f>
        <v>648</v>
      </c>
      <c r="L296" s="18">
        <f>Table3[[#This Row],[Bills ]]*Table3[[#This Row],[Discount]]</f>
        <v>348.2043844508637</v>
      </c>
      <c r="M296">
        <f>Table3[[#This Row],[Bills ]]-Table3[[#This Row],[Discount Amount]]</f>
        <v>299.7956155491363</v>
      </c>
    </row>
    <row r="297" spans="1:13" x14ac:dyDescent="0.3">
      <c r="A297" t="s">
        <v>424</v>
      </c>
      <c r="B297" t="s">
        <v>154</v>
      </c>
      <c r="C297" s="1">
        <v>44735</v>
      </c>
      <c r="D297" s="1" t="str">
        <f>TEXT(Table3[[#This Row],[Sale Date]],"dddd")</f>
        <v>Thursday</v>
      </c>
      <c r="E297" t="s">
        <v>164</v>
      </c>
      <c r="F297" t="s">
        <v>171</v>
      </c>
      <c r="G297">
        <v>65</v>
      </c>
      <c r="H297" t="s">
        <v>104</v>
      </c>
      <c r="I297" s="2">
        <v>10</v>
      </c>
      <c r="J297" s="19">
        <v>0.86493253723020291</v>
      </c>
      <c r="K297" s="16">
        <f>Table3[[#This Row],[Price of One Product]]*Table3[[#This Row],[No of Products in one Sale]]</f>
        <v>650</v>
      </c>
      <c r="L297" s="18">
        <f>Table3[[#This Row],[Bills ]]*Table3[[#This Row],[Discount]]</f>
        <v>562.20614919963191</v>
      </c>
      <c r="M297">
        <f>Table3[[#This Row],[Bills ]]-Table3[[#This Row],[Discount Amount]]</f>
        <v>87.793850800368091</v>
      </c>
    </row>
    <row r="298" spans="1:13" x14ac:dyDescent="0.3">
      <c r="A298" t="s">
        <v>425</v>
      </c>
      <c r="B298" t="s">
        <v>155</v>
      </c>
      <c r="C298" s="1">
        <v>44734</v>
      </c>
      <c r="D298" s="1" t="str">
        <f>TEXT(Table3[[#This Row],[Sale Date]],"dddd")</f>
        <v>Wednesday</v>
      </c>
      <c r="E298" t="s">
        <v>165</v>
      </c>
      <c r="F298" t="s">
        <v>170</v>
      </c>
      <c r="G298">
        <v>250</v>
      </c>
      <c r="H298" t="s">
        <v>105</v>
      </c>
      <c r="I298" s="2">
        <v>2</v>
      </c>
      <c r="J298" s="19">
        <v>0.14635193252367351</v>
      </c>
      <c r="K298" s="16">
        <f>Table3[[#This Row],[Price of One Product]]*Table3[[#This Row],[No of Products in one Sale]]</f>
        <v>500</v>
      </c>
      <c r="L298" s="18">
        <f>Table3[[#This Row],[Bills ]]*Table3[[#This Row],[Discount]]</f>
        <v>73.175966261836749</v>
      </c>
      <c r="M298">
        <f>Table3[[#This Row],[Bills ]]-Table3[[#This Row],[Discount Amount]]</f>
        <v>426.82403373816328</v>
      </c>
    </row>
    <row r="299" spans="1:13" x14ac:dyDescent="0.3">
      <c r="A299" t="s">
        <v>426</v>
      </c>
      <c r="B299" t="s">
        <v>156</v>
      </c>
      <c r="C299" s="1">
        <v>44728</v>
      </c>
      <c r="D299" s="1" t="str">
        <f>TEXT(Table3[[#This Row],[Sale Date]],"dddd")</f>
        <v>Thursday</v>
      </c>
      <c r="E299" t="s">
        <v>166</v>
      </c>
      <c r="F299" t="s">
        <v>171</v>
      </c>
      <c r="G299">
        <v>130</v>
      </c>
      <c r="H299" t="s">
        <v>103</v>
      </c>
      <c r="I299" s="2">
        <v>5</v>
      </c>
      <c r="J299" s="19">
        <v>0.49930216593502397</v>
      </c>
      <c r="K299" s="16">
        <f>Table3[[#This Row],[Price of One Product]]*Table3[[#This Row],[No of Products in one Sale]]</f>
        <v>650</v>
      </c>
      <c r="L299" s="18">
        <f>Table3[[#This Row],[Bills ]]*Table3[[#This Row],[Discount]]</f>
        <v>324.54640785776559</v>
      </c>
      <c r="M299">
        <f>Table3[[#This Row],[Bills ]]-Table3[[#This Row],[Discount Amount]]</f>
        <v>325.45359214223441</v>
      </c>
    </row>
    <row r="300" spans="1:13" x14ac:dyDescent="0.3">
      <c r="A300" t="s">
        <v>427</v>
      </c>
      <c r="B300" t="s">
        <v>157</v>
      </c>
      <c r="C300" s="1">
        <v>44739</v>
      </c>
      <c r="D300" s="1" t="str">
        <f>TEXT(Table3[[#This Row],[Sale Date]],"dddd")</f>
        <v>Monday</v>
      </c>
      <c r="E300" t="s">
        <v>163</v>
      </c>
      <c r="F300" t="s">
        <v>170</v>
      </c>
      <c r="G300">
        <v>72</v>
      </c>
      <c r="H300" t="s">
        <v>104</v>
      </c>
      <c r="I300" s="2">
        <v>4</v>
      </c>
      <c r="J300" s="19">
        <v>0.16760369217058779</v>
      </c>
      <c r="K300" s="16">
        <f>Table3[[#This Row],[Price of One Product]]*Table3[[#This Row],[No of Products in one Sale]]</f>
        <v>288</v>
      </c>
      <c r="L300" s="18">
        <f>Table3[[#This Row],[Bills ]]*Table3[[#This Row],[Discount]]</f>
        <v>48.269863345129281</v>
      </c>
      <c r="M300">
        <f>Table3[[#This Row],[Bills ]]-Table3[[#This Row],[Discount Amount]]</f>
        <v>239.73013665487071</v>
      </c>
    </row>
    <row r="301" spans="1:13" x14ac:dyDescent="0.3">
      <c r="A301" t="s">
        <v>428</v>
      </c>
      <c r="B301" t="s">
        <v>154</v>
      </c>
      <c r="C301" s="1">
        <v>44765</v>
      </c>
      <c r="D301" s="1" t="str">
        <f>TEXT(Table3[[#This Row],[Sale Date]],"dddd")</f>
        <v>Saturday</v>
      </c>
      <c r="E301" t="s">
        <v>164</v>
      </c>
      <c r="F301" t="s">
        <v>171</v>
      </c>
      <c r="G301">
        <v>65</v>
      </c>
      <c r="H301" t="s">
        <v>105</v>
      </c>
      <c r="I301" s="2">
        <v>13</v>
      </c>
      <c r="J301" s="19">
        <v>0.57040391639924315</v>
      </c>
      <c r="K301" s="16">
        <f>Table3[[#This Row],[Price of One Product]]*Table3[[#This Row],[No of Products in one Sale]]</f>
        <v>845</v>
      </c>
      <c r="L301" s="18">
        <f>Table3[[#This Row],[Bills ]]*Table3[[#This Row],[Discount]]</f>
        <v>481.99130935736048</v>
      </c>
      <c r="M301">
        <f>Table3[[#This Row],[Bills ]]-Table3[[#This Row],[Discount Amount]]</f>
        <v>363.00869064263952</v>
      </c>
    </row>
    <row r="302" spans="1:13" x14ac:dyDescent="0.3">
      <c r="A302" t="s">
        <v>429</v>
      </c>
      <c r="B302" t="s">
        <v>155</v>
      </c>
      <c r="C302" s="1">
        <v>44740</v>
      </c>
      <c r="D302" s="1" t="str">
        <f>TEXT(Table3[[#This Row],[Sale Date]],"dddd")</f>
        <v>Tuesday</v>
      </c>
      <c r="E302" t="s">
        <v>165</v>
      </c>
      <c r="F302" t="s">
        <v>171</v>
      </c>
      <c r="G302">
        <v>250</v>
      </c>
      <c r="H302" t="s">
        <v>103</v>
      </c>
      <c r="I302" s="2">
        <v>2</v>
      </c>
      <c r="J302" s="19">
        <v>0.35240472893682595</v>
      </c>
      <c r="K302" s="16">
        <f>Table3[[#This Row],[Price of One Product]]*Table3[[#This Row],[No of Products in one Sale]]</f>
        <v>500</v>
      </c>
      <c r="L302" s="18">
        <f>Table3[[#This Row],[Bills ]]*Table3[[#This Row],[Discount]]</f>
        <v>176.20236446841298</v>
      </c>
      <c r="M302">
        <f>Table3[[#This Row],[Bills ]]-Table3[[#This Row],[Discount Amount]]</f>
        <v>323.79763553158705</v>
      </c>
    </row>
    <row r="303" spans="1:13" x14ac:dyDescent="0.3">
      <c r="A303" t="s">
        <v>430</v>
      </c>
      <c r="B303" t="s">
        <v>156</v>
      </c>
      <c r="C303" s="1">
        <v>44734</v>
      </c>
      <c r="D303" s="1" t="str">
        <f>TEXT(Table3[[#This Row],[Sale Date]],"dddd")</f>
        <v>Wednesday</v>
      </c>
      <c r="E303" t="s">
        <v>166</v>
      </c>
      <c r="F303" t="s">
        <v>171</v>
      </c>
      <c r="G303">
        <v>130</v>
      </c>
      <c r="H303" t="s">
        <v>104</v>
      </c>
      <c r="I303" s="2">
        <v>3</v>
      </c>
      <c r="J303" s="19">
        <v>0.11208092156242278</v>
      </c>
      <c r="K303" s="16">
        <f>Table3[[#This Row],[Price of One Product]]*Table3[[#This Row],[No of Products in one Sale]]</f>
        <v>390</v>
      </c>
      <c r="L303" s="18">
        <f>Table3[[#This Row],[Bills ]]*Table3[[#This Row],[Discount]]</f>
        <v>43.711559409344879</v>
      </c>
      <c r="M303">
        <f>Table3[[#This Row],[Bills ]]-Table3[[#This Row],[Discount Amount]]</f>
        <v>346.28844059065511</v>
      </c>
    </row>
    <row r="304" spans="1:13" x14ac:dyDescent="0.3">
      <c r="A304" t="s">
        <v>431</v>
      </c>
      <c r="B304" t="s">
        <v>157</v>
      </c>
      <c r="C304" s="1">
        <v>44727</v>
      </c>
      <c r="D304" s="1" t="str">
        <f>TEXT(Table3[[#This Row],[Sale Date]],"dddd")</f>
        <v>Wednesday</v>
      </c>
      <c r="E304" t="s">
        <v>167</v>
      </c>
      <c r="F304" t="s">
        <v>171</v>
      </c>
      <c r="G304">
        <v>60</v>
      </c>
      <c r="H304" t="s">
        <v>105</v>
      </c>
      <c r="I304" s="2">
        <v>10</v>
      </c>
      <c r="J304" s="19">
        <v>0.57839134647100132</v>
      </c>
      <c r="K304" s="16">
        <f>Table3[[#This Row],[Price of One Product]]*Table3[[#This Row],[No of Products in one Sale]]</f>
        <v>600</v>
      </c>
      <c r="L304" s="18">
        <f>Table3[[#This Row],[Bills ]]*Table3[[#This Row],[Discount]]</f>
        <v>347.03480788260077</v>
      </c>
      <c r="M304">
        <f>Table3[[#This Row],[Bills ]]-Table3[[#This Row],[Discount Amount]]</f>
        <v>252.96519211739923</v>
      </c>
    </row>
    <row r="305" spans="1:13" x14ac:dyDescent="0.3">
      <c r="A305" t="s">
        <v>432</v>
      </c>
      <c r="B305" t="s">
        <v>158</v>
      </c>
      <c r="C305" s="1">
        <v>44737</v>
      </c>
      <c r="D305" s="1" t="str">
        <f>TEXT(Table3[[#This Row],[Sale Date]],"dddd")</f>
        <v>Saturday</v>
      </c>
      <c r="E305" t="s">
        <v>163</v>
      </c>
      <c r="F305" t="s">
        <v>171</v>
      </c>
      <c r="G305">
        <v>72</v>
      </c>
      <c r="H305" t="s">
        <v>103</v>
      </c>
      <c r="I305" s="2">
        <v>9</v>
      </c>
      <c r="J305" s="19">
        <v>0.18785567306752626</v>
      </c>
      <c r="K305" s="16">
        <f>Table3[[#This Row],[Price of One Product]]*Table3[[#This Row],[No of Products in one Sale]]</f>
        <v>648</v>
      </c>
      <c r="L305" s="18">
        <f>Table3[[#This Row],[Bills ]]*Table3[[#This Row],[Discount]]</f>
        <v>121.73047614775702</v>
      </c>
      <c r="M305">
        <f>Table3[[#This Row],[Bills ]]-Table3[[#This Row],[Discount Amount]]</f>
        <v>526.26952385224297</v>
      </c>
    </row>
    <row r="306" spans="1:13" x14ac:dyDescent="0.3">
      <c r="A306" t="s">
        <v>433</v>
      </c>
      <c r="B306" t="s">
        <v>154</v>
      </c>
      <c r="C306" s="1">
        <v>44747</v>
      </c>
      <c r="D306" s="1" t="str">
        <f>TEXT(Table3[[#This Row],[Sale Date]],"dddd")</f>
        <v>Tuesday</v>
      </c>
      <c r="E306" t="s">
        <v>164</v>
      </c>
      <c r="F306" t="s">
        <v>170</v>
      </c>
      <c r="G306">
        <v>65</v>
      </c>
      <c r="H306" t="s">
        <v>104</v>
      </c>
      <c r="I306" s="2">
        <v>8</v>
      </c>
      <c r="J306" s="19">
        <v>0.69234786906479862</v>
      </c>
      <c r="K306" s="16">
        <f>Table3[[#This Row],[Price of One Product]]*Table3[[#This Row],[No of Products in one Sale]]</f>
        <v>520</v>
      </c>
      <c r="L306" s="18">
        <f>Table3[[#This Row],[Bills ]]*Table3[[#This Row],[Discount]]</f>
        <v>360.02089191369527</v>
      </c>
      <c r="M306">
        <f>Table3[[#This Row],[Bills ]]-Table3[[#This Row],[Discount Amount]]</f>
        <v>159.97910808630473</v>
      </c>
    </row>
    <row r="307" spans="1:13" x14ac:dyDescent="0.3">
      <c r="A307" t="s">
        <v>434</v>
      </c>
      <c r="B307" t="s">
        <v>155</v>
      </c>
      <c r="C307" s="1">
        <v>44754</v>
      </c>
      <c r="D307" s="1" t="str">
        <f>TEXT(Table3[[#This Row],[Sale Date]],"dddd")</f>
        <v>Tuesday</v>
      </c>
      <c r="E307" t="s">
        <v>165</v>
      </c>
      <c r="F307" t="s">
        <v>171</v>
      </c>
      <c r="G307">
        <v>250</v>
      </c>
      <c r="H307" t="s">
        <v>105</v>
      </c>
      <c r="I307" s="2">
        <v>3</v>
      </c>
      <c r="J307" s="19">
        <v>0.7313105471637672</v>
      </c>
      <c r="K307" s="16">
        <f>Table3[[#This Row],[Price of One Product]]*Table3[[#This Row],[No of Products in one Sale]]</f>
        <v>750</v>
      </c>
      <c r="L307" s="18">
        <f>Table3[[#This Row],[Bills ]]*Table3[[#This Row],[Discount]]</f>
        <v>548.48291037282536</v>
      </c>
      <c r="M307">
        <f>Table3[[#This Row],[Bills ]]-Table3[[#This Row],[Discount Amount]]</f>
        <v>201.51708962717464</v>
      </c>
    </row>
    <row r="308" spans="1:13" x14ac:dyDescent="0.3">
      <c r="A308" t="s">
        <v>435</v>
      </c>
      <c r="B308" t="s">
        <v>156</v>
      </c>
      <c r="C308" s="1">
        <v>44760</v>
      </c>
      <c r="D308" s="1" t="str">
        <f>TEXT(Table3[[#This Row],[Sale Date]],"dddd")</f>
        <v>Monday</v>
      </c>
      <c r="E308" t="s">
        <v>166</v>
      </c>
      <c r="F308" t="s">
        <v>170</v>
      </c>
      <c r="G308">
        <v>130</v>
      </c>
      <c r="H308" t="s">
        <v>103</v>
      </c>
      <c r="I308" s="2">
        <v>3</v>
      </c>
      <c r="J308" s="19">
        <v>0.39651294953245186</v>
      </c>
      <c r="K308" s="16">
        <f>Table3[[#This Row],[Price of One Product]]*Table3[[#This Row],[No of Products in one Sale]]</f>
        <v>390</v>
      </c>
      <c r="L308" s="18">
        <f>Table3[[#This Row],[Bills ]]*Table3[[#This Row],[Discount]]</f>
        <v>154.64005031765623</v>
      </c>
      <c r="M308">
        <f>Table3[[#This Row],[Bills ]]-Table3[[#This Row],[Discount Amount]]</f>
        <v>235.35994968234377</v>
      </c>
    </row>
    <row r="309" spans="1:13" x14ac:dyDescent="0.3">
      <c r="A309" t="s">
        <v>436</v>
      </c>
      <c r="B309" t="s">
        <v>157</v>
      </c>
      <c r="C309" s="1">
        <v>44759</v>
      </c>
      <c r="D309" s="1" t="str">
        <f>TEXT(Table3[[#This Row],[Sale Date]],"dddd")</f>
        <v>Sunday</v>
      </c>
      <c r="E309" t="s">
        <v>163</v>
      </c>
      <c r="F309" t="s">
        <v>171</v>
      </c>
      <c r="G309">
        <v>72</v>
      </c>
      <c r="H309" t="s">
        <v>104</v>
      </c>
      <c r="I309" s="2">
        <v>5</v>
      </c>
      <c r="J309" s="19">
        <v>0.47053293956185105</v>
      </c>
      <c r="K309" s="16">
        <f>Table3[[#This Row],[Price of One Product]]*Table3[[#This Row],[No of Products in one Sale]]</f>
        <v>360</v>
      </c>
      <c r="L309" s="18">
        <f>Table3[[#This Row],[Bills ]]*Table3[[#This Row],[Discount]]</f>
        <v>169.39185824226638</v>
      </c>
      <c r="M309">
        <f>Table3[[#This Row],[Bills ]]-Table3[[#This Row],[Discount Amount]]</f>
        <v>190.60814175773362</v>
      </c>
    </row>
    <row r="310" spans="1:13" x14ac:dyDescent="0.3">
      <c r="A310" t="s">
        <v>437</v>
      </c>
      <c r="B310" t="s">
        <v>154</v>
      </c>
      <c r="C310" s="1">
        <v>44735</v>
      </c>
      <c r="D310" s="1" t="str">
        <f>TEXT(Table3[[#This Row],[Sale Date]],"dddd")</f>
        <v>Thursday</v>
      </c>
      <c r="E310" t="s">
        <v>164</v>
      </c>
      <c r="F310" t="s">
        <v>170</v>
      </c>
      <c r="G310">
        <v>65</v>
      </c>
      <c r="H310" t="s">
        <v>105</v>
      </c>
      <c r="I310" s="2">
        <v>9</v>
      </c>
      <c r="J310" s="19">
        <v>0.9022424845836422</v>
      </c>
      <c r="K310" s="16">
        <f>Table3[[#This Row],[Price of One Product]]*Table3[[#This Row],[No of Products in one Sale]]</f>
        <v>585</v>
      </c>
      <c r="L310" s="18">
        <f>Table3[[#This Row],[Bills ]]*Table3[[#This Row],[Discount]]</f>
        <v>527.81185348143072</v>
      </c>
      <c r="M310">
        <f>Table3[[#This Row],[Bills ]]-Table3[[#This Row],[Discount Amount]]</f>
        <v>57.188146518569283</v>
      </c>
    </row>
    <row r="311" spans="1:13" x14ac:dyDescent="0.3">
      <c r="A311" t="s">
        <v>438</v>
      </c>
      <c r="B311" t="s">
        <v>155</v>
      </c>
      <c r="C311" s="1">
        <v>44734</v>
      </c>
      <c r="D311" s="1" t="str">
        <f>TEXT(Table3[[#This Row],[Sale Date]],"dddd")</f>
        <v>Wednesday</v>
      </c>
      <c r="E311" t="s">
        <v>165</v>
      </c>
      <c r="F311" t="s">
        <v>171</v>
      </c>
      <c r="G311">
        <v>250</v>
      </c>
      <c r="H311" t="s">
        <v>103</v>
      </c>
      <c r="I311" s="2">
        <v>1</v>
      </c>
      <c r="J311" s="19">
        <v>0.25057968884738369</v>
      </c>
      <c r="K311" s="16">
        <f>Table3[[#This Row],[Price of One Product]]*Table3[[#This Row],[No of Products in one Sale]]</f>
        <v>250</v>
      </c>
      <c r="L311" s="18">
        <f>Table3[[#This Row],[Bills ]]*Table3[[#This Row],[Discount]]</f>
        <v>62.644922211845923</v>
      </c>
      <c r="M311">
        <f>Table3[[#This Row],[Bills ]]-Table3[[#This Row],[Discount Amount]]</f>
        <v>187.35507778815406</v>
      </c>
    </row>
    <row r="312" spans="1:13" x14ac:dyDescent="0.3">
      <c r="A312" t="s">
        <v>439</v>
      </c>
      <c r="B312" t="s">
        <v>156</v>
      </c>
      <c r="C312" s="1">
        <v>44753</v>
      </c>
      <c r="D312" s="1" t="str">
        <f>TEXT(Table3[[#This Row],[Sale Date]],"dddd")</f>
        <v>Monday</v>
      </c>
      <c r="E312" t="s">
        <v>166</v>
      </c>
      <c r="F312" t="s">
        <v>170</v>
      </c>
      <c r="G312">
        <v>130</v>
      </c>
      <c r="H312" t="s">
        <v>104</v>
      </c>
      <c r="I312" s="2">
        <v>4</v>
      </c>
      <c r="J312" s="19">
        <v>0.56892266919679113</v>
      </c>
      <c r="K312" s="16">
        <f>Table3[[#This Row],[Price of One Product]]*Table3[[#This Row],[No of Products in one Sale]]</f>
        <v>520</v>
      </c>
      <c r="L312" s="18">
        <f>Table3[[#This Row],[Bills ]]*Table3[[#This Row],[Discount]]</f>
        <v>295.83978798233142</v>
      </c>
      <c r="M312">
        <f>Table3[[#This Row],[Bills ]]-Table3[[#This Row],[Discount Amount]]</f>
        <v>224.16021201766858</v>
      </c>
    </row>
    <row r="313" spans="1:13" x14ac:dyDescent="0.3">
      <c r="A313" t="s">
        <v>440</v>
      </c>
      <c r="B313" t="s">
        <v>157</v>
      </c>
      <c r="C313" s="1">
        <v>44739</v>
      </c>
      <c r="D313" s="1" t="str">
        <f>TEXT(Table3[[#This Row],[Sale Date]],"dddd")</f>
        <v>Monday</v>
      </c>
      <c r="E313" t="s">
        <v>167</v>
      </c>
      <c r="F313" t="s">
        <v>171</v>
      </c>
      <c r="G313">
        <v>60</v>
      </c>
      <c r="H313" t="s">
        <v>105</v>
      </c>
      <c r="I313" s="2">
        <v>6</v>
      </c>
      <c r="J313" s="19">
        <v>3.357106137416721E-2</v>
      </c>
      <c r="K313" s="16">
        <f>Table3[[#This Row],[Price of One Product]]*Table3[[#This Row],[No of Products in one Sale]]</f>
        <v>360</v>
      </c>
      <c r="L313" s="18">
        <f>Table3[[#This Row],[Bills ]]*Table3[[#This Row],[Discount]]</f>
        <v>12.085582094700197</v>
      </c>
      <c r="M313">
        <f>Table3[[#This Row],[Bills ]]-Table3[[#This Row],[Discount Amount]]</f>
        <v>347.91441790529979</v>
      </c>
    </row>
    <row r="314" spans="1:13" x14ac:dyDescent="0.3">
      <c r="A314" t="s">
        <v>441</v>
      </c>
      <c r="B314" t="s">
        <v>158</v>
      </c>
      <c r="C314" s="1">
        <v>44740</v>
      </c>
      <c r="D314" s="1" t="str">
        <f>TEXT(Table3[[#This Row],[Sale Date]],"dddd")</f>
        <v>Tuesday</v>
      </c>
      <c r="E314" t="s">
        <v>168</v>
      </c>
      <c r="F314" t="s">
        <v>170</v>
      </c>
      <c r="G314">
        <v>95</v>
      </c>
      <c r="H314" t="s">
        <v>103</v>
      </c>
      <c r="I314" s="2">
        <v>4</v>
      </c>
      <c r="J314" s="19">
        <v>0.11797039324964398</v>
      </c>
      <c r="K314" s="16">
        <f>Table3[[#This Row],[Price of One Product]]*Table3[[#This Row],[No of Products in one Sale]]</f>
        <v>380</v>
      </c>
      <c r="L314" s="18">
        <f>Table3[[#This Row],[Bills ]]*Table3[[#This Row],[Discount]]</f>
        <v>44.828749434864712</v>
      </c>
      <c r="M314">
        <f>Table3[[#This Row],[Bills ]]-Table3[[#This Row],[Discount Amount]]</f>
        <v>335.17125056513527</v>
      </c>
    </row>
    <row r="315" spans="1:13" x14ac:dyDescent="0.3">
      <c r="A315" t="s">
        <v>442</v>
      </c>
      <c r="B315" t="s">
        <v>159</v>
      </c>
      <c r="C315" s="1">
        <v>44748</v>
      </c>
      <c r="D315" s="1" t="str">
        <f>TEXT(Table3[[#This Row],[Sale Date]],"dddd")</f>
        <v>Wednesday</v>
      </c>
      <c r="E315" t="s">
        <v>163</v>
      </c>
      <c r="F315" t="s">
        <v>171</v>
      </c>
      <c r="G315">
        <v>72</v>
      </c>
      <c r="H315" t="s">
        <v>104</v>
      </c>
      <c r="I315" s="2">
        <v>8</v>
      </c>
      <c r="J315" s="19">
        <v>2.8176385964748696E-2</v>
      </c>
      <c r="K315" s="16">
        <f>Table3[[#This Row],[Price of One Product]]*Table3[[#This Row],[No of Products in one Sale]]</f>
        <v>576</v>
      </c>
      <c r="L315" s="18">
        <f>Table3[[#This Row],[Bills ]]*Table3[[#This Row],[Discount]]</f>
        <v>16.229598315695249</v>
      </c>
      <c r="M315">
        <f>Table3[[#This Row],[Bills ]]-Table3[[#This Row],[Discount Amount]]</f>
        <v>559.77040168430472</v>
      </c>
    </row>
    <row r="316" spans="1:13" x14ac:dyDescent="0.3">
      <c r="A316" t="s">
        <v>443</v>
      </c>
      <c r="B316" t="s">
        <v>154</v>
      </c>
      <c r="C316" s="1">
        <v>44731</v>
      </c>
      <c r="D316" s="1" t="str">
        <f>TEXT(Table3[[#This Row],[Sale Date]],"dddd")</f>
        <v>Sunday</v>
      </c>
      <c r="E316" t="s">
        <v>164</v>
      </c>
      <c r="F316" t="s">
        <v>170</v>
      </c>
      <c r="G316">
        <v>65</v>
      </c>
      <c r="H316" t="s">
        <v>105</v>
      </c>
      <c r="I316" s="2">
        <v>8</v>
      </c>
      <c r="J316" s="19">
        <v>0.66941136725758887</v>
      </c>
      <c r="K316" s="16">
        <f>Table3[[#This Row],[Price of One Product]]*Table3[[#This Row],[No of Products in one Sale]]</f>
        <v>520</v>
      </c>
      <c r="L316" s="18">
        <f>Table3[[#This Row],[Bills ]]*Table3[[#This Row],[Discount]]</f>
        <v>348.09391097394621</v>
      </c>
      <c r="M316">
        <f>Table3[[#This Row],[Bills ]]-Table3[[#This Row],[Discount Amount]]</f>
        <v>171.90608902605379</v>
      </c>
    </row>
    <row r="317" spans="1:13" x14ac:dyDescent="0.3">
      <c r="A317" t="s">
        <v>444</v>
      </c>
      <c r="B317" t="s">
        <v>155</v>
      </c>
      <c r="C317" s="1">
        <v>44763</v>
      </c>
      <c r="D317" s="1" t="str">
        <f>TEXT(Table3[[#This Row],[Sale Date]],"dddd")</f>
        <v>Thursday</v>
      </c>
      <c r="E317" t="s">
        <v>165</v>
      </c>
      <c r="F317" t="s">
        <v>171</v>
      </c>
      <c r="G317">
        <v>250</v>
      </c>
      <c r="H317" t="s">
        <v>103</v>
      </c>
      <c r="I317" s="2">
        <v>2</v>
      </c>
      <c r="J317" s="19">
        <v>0.36448172495541775</v>
      </c>
      <c r="K317" s="16">
        <f>Table3[[#This Row],[Price of One Product]]*Table3[[#This Row],[No of Products in one Sale]]</f>
        <v>500</v>
      </c>
      <c r="L317" s="18">
        <f>Table3[[#This Row],[Bills ]]*Table3[[#This Row],[Discount]]</f>
        <v>182.24086247770887</v>
      </c>
      <c r="M317">
        <f>Table3[[#This Row],[Bills ]]-Table3[[#This Row],[Discount Amount]]</f>
        <v>317.7591375222911</v>
      </c>
    </row>
    <row r="318" spans="1:13" x14ac:dyDescent="0.3">
      <c r="A318" t="s">
        <v>445</v>
      </c>
      <c r="B318" t="s">
        <v>156</v>
      </c>
      <c r="C318" s="1">
        <v>44733</v>
      </c>
      <c r="D318" s="1" t="str">
        <f>TEXT(Table3[[#This Row],[Sale Date]],"dddd")</f>
        <v>Tuesday</v>
      </c>
      <c r="E318" t="s">
        <v>166</v>
      </c>
      <c r="F318" t="s">
        <v>170</v>
      </c>
      <c r="G318">
        <v>130</v>
      </c>
      <c r="H318" t="s">
        <v>104</v>
      </c>
      <c r="I318" s="2">
        <v>7</v>
      </c>
      <c r="J318" s="19">
        <v>0.15416488306079768</v>
      </c>
      <c r="K318" s="16">
        <f>Table3[[#This Row],[Price of One Product]]*Table3[[#This Row],[No of Products in one Sale]]</f>
        <v>910</v>
      </c>
      <c r="L318" s="18">
        <f>Table3[[#This Row],[Bills ]]*Table3[[#This Row],[Discount]]</f>
        <v>140.29004358532589</v>
      </c>
      <c r="M318">
        <f>Table3[[#This Row],[Bills ]]-Table3[[#This Row],[Discount Amount]]</f>
        <v>769.70995641467414</v>
      </c>
    </row>
    <row r="319" spans="1:13" x14ac:dyDescent="0.3">
      <c r="A319" t="s">
        <v>446</v>
      </c>
      <c r="B319" t="s">
        <v>157</v>
      </c>
      <c r="C319" s="1">
        <v>44746</v>
      </c>
      <c r="D319" s="1" t="str">
        <f>TEXT(Table3[[#This Row],[Sale Date]],"dddd")</f>
        <v>Monday</v>
      </c>
      <c r="E319" t="s">
        <v>163</v>
      </c>
      <c r="F319" t="s">
        <v>171</v>
      </c>
      <c r="G319">
        <v>72</v>
      </c>
      <c r="H319" t="s">
        <v>105</v>
      </c>
      <c r="I319" s="2">
        <v>7</v>
      </c>
      <c r="J319" s="19">
        <v>0.66646609625242947</v>
      </c>
      <c r="K319" s="16">
        <f>Table3[[#This Row],[Price of One Product]]*Table3[[#This Row],[No of Products in one Sale]]</f>
        <v>504</v>
      </c>
      <c r="L319" s="18">
        <f>Table3[[#This Row],[Bills ]]*Table3[[#This Row],[Discount]]</f>
        <v>335.89891251122447</v>
      </c>
      <c r="M319">
        <f>Table3[[#This Row],[Bills ]]-Table3[[#This Row],[Discount Amount]]</f>
        <v>168.10108748877553</v>
      </c>
    </row>
    <row r="320" spans="1:13" x14ac:dyDescent="0.3">
      <c r="A320" t="s">
        <v>447</v>
      </c>
      <c r="B320" t="s">
        <v>154</v>
      </c>
      <c r="C320" s="1">
        <v>44755</v>
      </c>
      <c r="D320" s="1" t="str">
        <f>TEXT(Table3[[#This Row],[Sale Date]],"dddd")</f>
        <v>Wednesday</v>
      </c>
      <c r="E320" t="s">
        <v>164</v>
      </c>
      <c r="F320" t="s">
        <v>170</v>
      </c>
      <c r="G320">
        <v>65</v>
      </c>
      <c r="H320" t="s">
        <v>103</v>
      </c>
      <c r="I320" s="2">
        <v>4</v>
      </c>
      <c r="J320" s="19">
        <v>0.69183752034253276</v>
      </c>
      <c r="K320" s="16">
        <f>Table3[[#This Row],[Price of One Product]]*Table3[[#This Row],[No of Products in one Sale]]</f>
        <v>260</v>
      </c>
      <c r="L320" s="18">
        <f>Table3[[#This Row],[Bills ]]*Table3[[#This Row],[Discount]]</f>
        <v>179.87775528905851</v>
      </c>
      <c r="M320">
        <f>Table3[[#This Row],[Bills ]]-Table3[[#This Row],[Discount Amount]]</f>
        <v>80.122244710941487</v>
      </c>
    </row>
    <row r="321" spans="1:13" x14ac:dyDescent="0.3">
      <c r="A321" t="s">
        <v>448</v>
      </c>
      <c r="B321" t="s">
        <v>155</v>
      </c>
      <c r="C321" s="1">
        <v>44755</v>
      </c>
      <c r="D321" s="1" t="str">
        <f>TEXT(Table3[[#This Row],[Sale Date]],"dddd")</f>
        <v>Wednesday</v>
      </c>
      <c r="E321" t="s">
        <v>165</v>
      </c>
      <c r="F321" t="s">
        <v>171</v>
      </c>
      <c r="G321">
        <v>250</v>
      </c>
      <c r="H321" t="s">
        <v>104</v>
      </c>
      <c r="I321" s="2">
        <v>2</v>
      </c>
      <c r="J321" s="19">
        <v>0.14649599591234685</v>
      </c>
      <c r="K321" s="16">
        <f>Table3[[#This Row],[Price of One Product]]*Table3[[#This Row],[No of Products in one Sale]]</f>
        <v>500</v>
      </c>
      <c r="L321" s="18">
        <f>Table3[[#This Row],[Bills ]]*Table3[[#This Row],[Discount]]</f>
        <v>73.247997956173421</v>
      </c>
      <c r="M321">
        <f>Table3[[#This Row],[Bills ]]-Table3[[#This Row],[Discount Amount]]</f>
        <v>426.75200204382656</v>
      </c>
    </row>
    <row r="322" spans="1:13" x14ac:dyDescent="0.3">
      <c r="A322" t="s">
        <v>449</v>
      </c>
      <c r="B322" t="s">
        <v>156</v>
      </c>
      <c r="C322" s="1">
        <v>44727</v>
      </c>
      <c r="D322" s="1" t="str">
        <f>TEXT(Table3[[#This Row],[Sale Date]],"dddd")</f>
        <v>Wednesday</v>
      </c>
      <c r="E322" t="s">
        <v>166</v>
      </c>
      <c r="F322" t="s">
        <v>170</v>
      </c>
      <c r="G322">
        <v>130</v>
      </c>
      <c r="H322" t="s">
        <v>105</v>
      </c>
      <c r="I322" s="2">
        <v>2</v>
      </c>
      <c r="J322" s="19">
        <v>0.98540635482364014</v>
      </c>
      <c r="K322" s="16">
        <f>Table3[[#This Row],[Price of One Product]]*Table3[[#This Row],[No of Products in one Sale]]</f>
        <v>260</v>
      </c>
      <c r="L322" s="18">
        <f>Table3[[#This Row],[Bills ]]*Table3[[#This Row],[Discount]]</f>
        <v>256.20565225414646</v>
      </c>
      <c r="M322">
        <f>Table3[[#This Row],[Bills ]]-Table3[[#This Row],[Discount Amount]]</f>
        <v>3.7943477458535426</v>
      </c>
    </row>
    <row r="323" spans="1:13" x14ac:dyDescent="0.3">
      <c r="A323" t="s">
        <v>450</v>
      </c>
      <c r="B323" t="s">
        <v>157</v>
      </c>
      <c r="C323" s="1">
        <v>44746</v>
      </c>
      <c r="D323" s="1" t="str">
        <f>TEXT(Table3[[#This Row],[Sale Date]],"dddd")</f>
        <v>Monday</v>
      </c>
      <c r="E323" t="s">
        <v>163</v>
      </c>
      <c r="F323" t="s">
        <v>171</v>
      </c>
      <c r="G323">
        <v>72</v>
      </c>
      <c r="H323" t="s">
        <v>103</v>
      </c>
      <c r="I323" s="2">
        <v>9</v>
      </c>
      <c r="J323" s="19">
        <v>0.32091320735788698</v>
      </c>
      <c r="K323" s="16">
        <f>Table3[[#This Row],[Price of One Product]]*Table3[[#This Row],[No of Products in one Sale]]</f>
        <v>648</v>
      </c>
      <c r="L323" s="18">
        <f>Table3[[#This Row],[Bills ]]*Table3[[#This Row],[Discount]]</f>
        <v>207.95175836791077</v>
      </c>
      <c r="M323">
        <f>Table3[[#This Row],[Bills ]]-Table3[[#This Row],[Discount Amount]]</f>
        <v>440.04824163208923</v>
      </c>
    </row>
    <row r="324" spans="1:13" x14ac:dyDescent="0.3">
      <c r="A324" t="s">
        <v>451</v>
      </c>
      <c r="B324" t="s">
        <v>154</v>
      </c>
      <c r="C324" s="1">
        <v>44740</v>
      </c>
      <c r="D324" s="1" t="str">
        <f>TEXT(Table3[[#This Row],[Sale Date]],"dddd")</f>
        <v>Tuesday</v>
      </c>
      <c r="E324" t="s">
        <v>164</v>
      </c>
      <c r="F324" t="s">
        <v>171</v>
      </c>
      <c r="G324">
        <v>65</v>
      </c>
      <c r="H324" t="s">
        <v>103</v>
      </c>
      <c r="I324" s="2">
        <v>9</v>
      </c>
      <c r="J324" s="19">
        <v>0.94495394109275654</v>
      </c>
      <c r="K324" s="16">
        <f>Table3[[#This Row],[Price of One Product]]*Table3[[#This Row],[No of Products in one Sale]]</f>
        <v>585</v>
      </c>
      <c r="L324" s="18">
        <f>Table3[[#This Row],[Bills ]]*Table3[[#This Row],[Discount]]</f>
        <v>552.79805553926258</v>
      </c>
      <c r="M324">
        <f>Table3[[#This Row],[Bills ]]-Table3[[#This Row],[Discount Amount]]</f>
        <v>32.201944460737423</v>
      </c>
    </row>
    <row r="325" spans="1:13" x14ac:dyDescent="0.3">
      <c r="A325" t="s">
        <v>452</v>
      </c>
      <c r="B325" t="s">
        <v>155</v>
      </c>
      <c r="C325" s="1">
        <v>44743</v>
      </c>
      <c r="D325" s="1" t="str">
        <f>TEXT(Table3[[#This Row],[Sale Date]],"dddd")</f>
        <v>Friday</v>
      </c>
      <c r="E325" t="s">
        <v>165</v>
      </c>
      <c r="F325" t="s">
        <v>171</v>
      </c>
      <c r="G325">
        <v>250</v>
      </c>
      <c r="H325" t="s">
        <v>104</v>
      </c>
      <c r="I325" s="2">
        <v>2</v>
      </c>
      <c r="J325" s="19">
        <v>0.50906748027199666</v>
      </c>
      <c r="K325" s="16">
        <f>Table3[[#This Row],[Price of One Product]]*Table3[[#This Row],[No of Products in one Sale]]</f>
        <v>500</v>
      </c>
      <c r="L325" s="18">
        <f>Table3[[#This Row],[Bills ]]*Table3[[#This Row],[Discount]]</f>
        <v>254.53374013599833</v>
      </c>
      <c r="M325">
        <f>Table3[[#This Row],[Bills ]]-Table3[[#This Row],[Discount Amount]]</f>
        <v>245.46625986400167</v>
      </c>
    </row>
    <row r="326" spans="1:13" x14ac:dyDescent="0.3">
      <c r="A326" t="s">
        <v>453</v>
      </c>
      <c r="B326" t="s">
        <v>156</v>
      </c>
      <c r="C326" s="1">
        <v>44737</v>
      </c>
      <c r="D326" s="1" t="str">
        <f>TEXT(Table3[[#This Row],[Sale Date]],"dddd")</f>
        <v>Saturday</v>
      </c>
      <c r="E326" t="s">
        <v>166</v>
      </c>
      <c r="F326" t="s">
        <v>171</v>
      </c>
      <c r="G326">
        <v>130</v>
      </c>
      <c r="H326" t="s">
        <v>105</v>
      </c>
      <c r="I326" s="2">
        <v>4</v>
      </c>
      <c r="J326" s="19">
        <v>0.66059053266706258</v>
      </c>
      <c r="K326" s="16">
        <f>Table3[[#This Row],[Price of One Product]]*Table3[[#This Row],[No of Products in one Sale]]</f>
        <v>520</v>
      </c>
      <c r="L326" s="18">
        <f>Table3[[#This Row],[Bills ]]*Table3[[#This Row],[Discount]]</f>
        <v>343.50707698687256</v>
      </c>
      <c r="M326">
        <f>Table3[[#This Row],[Bills ]]-Table3[[#This Row],[Discount Amount]]</f>
        <v>176.49292301312744</v>
      </c>
    </row>
    <row r="327" spans="1:13" x14ac:dyDescent="0.3">
      <c r="A327" t="s">
        <v>454</v>
      </c>
      <c r="B327" t="s">
        <v>157</v>
      </c>
      <c r="C327" s="1">
        <v>44757</v>
      </c>
      <c r="D327" s="1" t="str">
        <f>TEXT(Table3[[#This Row],[Sale Date]],"dddd")</f>
        <v>Friday</v>
      </c>
      <c r="E327" t="s">
        <v>163</v>
      </c>
      <c r="F327" t="s">
        <v>171</v>
      </c>
      <c r="G327">
        <v>72</v>
      </c>
      <c r="H327" t="s">
        <v>103</v>
      </c>
      <c r="I327" s="2">
        <v>8</v>
      </c>
      <c r="J327" s="19">
        <v>0.89615601403703116</v>
      </c>
      <c r="K327" s="16">
        <f>Table3[[#This Row],[Price of One Product]]*Table3[[#This Row],[No of Products in one Sale]]</f>
        <v>576</v>
      </c>
      <c r="L327" s="18">
        <f>Table3[[#This Row],[Bills ]]*Table3[[#This Row],[Discount]]</f>
        <v>516.18586408532997</v>
      </c>
      <c r="M327">
        <f>Table3[[#This Row],[Bills ]]-Table3[[#This Row],[Discount Amount]]</f>
        <v>59.814135914670032</v>
      </c>
    </row>
    <row r="328" spans="1:13" x14ac:dyDescent="0.3">
      <c r="A328" t="s">
        <v>455</v>
      </c>
      <c r="B328" t="s">
        <v>154</v>
      </c>
      <c r="C328" s="1">
        <v>44745</v>
      </c>
      <c r="D328" s="1" t="str">
        <f>TEXT(Table3[[#This Row],[Sale Date]],"dddd")</f>
        <v>Sunday</v>
      </c>
      <c r="E328" t="s">
        <v>164</v>
      </c>
      <c r="F328" t="s">
        <v>170</v>
      </c>
      <c r="G328">
        <v>65</v>
      </c>
      <c r="H328" t="s">
        <v>104</v>
      </c>
      <c r="I328" s="2">
        <v>8</v>
      </c>
      <c r="J328" s="19">
        <v>0.133950017527805</v>
      </c>
      <c r="K328" s="16">
        <f>Table3[[#This Row],[Price of One Product]]*Table3[[#This Row],[No of Products in one Sale]]</f>
        <v>520</v>
      </c>
      <c r="L328" s="18">
        <f>Table3[[#This Row],[Bills ]]*Table3[[#This Row],[Discount]]</f>
        <v>69.654009114458603</v>
      </c>
      <c r="M328">
        <f>Table3[[#This Row],[Bills ]]-Table3[[#This Row],[Discount Amount]]</f>
        <v>450.34599088554137</v>
      </c>
    </row>
    <row r="329" spans="1:13" x14ac:dyDescent="0.3">
      <c r="A329" t="s">
        <v>456</v>
      </c>
      <c r="B329" t="s">
        <v>155</v>
      </c>
      <c r="C329" s="1">
        <v>44760</v>
      </c>
      <c r="D329" s="1" t="str">
        <f>TEXT(Table3[[#This Row],[Sale Date]],"dddd")</f>
        <v>Monday</v>
      </c>
      <c r="E329" t="s">
        <v>165</v>
      </c>
      <c r="F329" t="s">
        <v>171</v>
      </c>
      <c r="G329">
        <v>250</v>
      </c>
      <c r="H329" t="s">
        <v>105</v>
      </c>
      <c r="I329" s="2">
        <v>4</v>
      </c>
      <c r="J329" s="19">
        <v>0.3823797297998468</v>
      </c>
      <c r="K329" s="16">
        <f>Table3[[#This Row],[Price of One Product]]*Table3[[#This Row],[No of Products in one Sale]]</f>
        <v>1000</v>
      </c>
      <c r="L329" s="18">
        <f>Table3[[#This Row],[Bills ]]*Table3[[#This Row],[Discount]]</f>
        <v>382.37972979984681</v>
      </c>
      <c r="M329">
        <f>Table3[[#This Row],[Bills ]]-Table3[[#This Row],[Discount Amount]]</f>
        <v>617.62027020015319</v>
      </c>
    </row>
    <row r="330" spans="1:13" x14ac:dyDescent="0.3">
      <c r="A330" t="s">
        <v>457</v>
      </c>
      <c r="B330" t="s">
        <v>156</v>
      </c>
      <c r="C330" s="1">
        <v>44750</v>
      </c>
      <c r="D330" s="1" t="str">
        <f>TEXT(Table3[[#This Row],[Sale Date]],"dddd")</f>
        <v>Friday</v>
      </c>
      <c r="E330" t="s">
        <v>166</v>
      </c>
      <c r="F330" t="s">
        <v>170</v>
      </c>
      <c r="G330">
        <v>130</v>
      </c>
      <c r="H330" t="s">
        <v>103</v>
      </c>
      <c r="I330" s="2">
        <v>2</v>
      </c>
      <c r="J330" s="19">
        <v>0.15073825601342095</v>
      </c>
      <c r="K330" s="16">
        <f>Table3[[#This Row],[Price of One Product]]*Table3[[#This Row],[No of Products in one Sale]]</f>
        <v>260</v>
      </c>
      <c r="L330" s="18">
        <f>Table3[[#This Row],[Bills ]]*Table3[[#This Row],[Discount]]</f>
        <v>39.191946563489445</v>
      </c>
      <c r="M330">
        <f>Table3[[#This Row],[Bills ]]-Table3[[#This Row],[Discount Amount]]</f>
        <v>220.80805343651056</v>
      </c>
    </row>
    <row r="331" spans="1:13" x14ac:dyDescent="0.3">
      <c r="A331" t="s">
        <v>458</v>
      </c>
      <c r="B331" t="s">
        <v>157</v>
      </c>
      <c r="C331" s="1">
        <v>44742</v>
      </c>
      <c r="D331" s="1" t="str">
        <f>TEXT(Table3[[#This Row],[Sale Date]],"dddd")</f>
        <v>Thursday</v>
      </c>
      <c r="E331" t="s">
        <v>167</v>
      </c>
      <c r="F331" t="s">
        <v>171</v>
      </c>
      <c r="G331">
        <v>60</v>
      </c>
      <c r="H331" t="s">
        <v>104</v>
      </c>
      <c r="I331" s="2">
        <v>10</v>
      </c>
      <c r="J331" s="19">
        <v>0.96395128247903139</v>
      </c>
      <c r="K331" s="16">
        <f>Table3[[#This Row],[Price of One Product]]*Table3[[#This Row],[No of Products in one Sale]]</f>
        <v>600</v>
      </c>
      <c r="L331" s="18">
        <f>Table3[[#This Row],[Bills ]]*Table3[[#This Row],[Discount]]</f>
        <v>578.37076948741878</v>
      </c>
      <c r="M331">
        <f>Table3[[#This Row],[Bills ]]-Table3[[#This Row],[Discount Amount]]</f>
        <v>21.629230512581216</v>
      </c>
    </row>
    <row r="332" spans="1:13" x14ac:dyDescent="0.3">
      <c r="A332" t="s">
        <v>459</v>
      </c>
      <c r="B332" t="s">
        <v>158</v>
      </c>
      <c r="C332" s="1">
        <v>44754</v>
      </c>
      <c r="D332" s="1" t="str">
        <f>TEXT(Table3[[#This Row],[Sale Date]],"dddd")</f>
        <v>Tuesday</v>
      </c>
      <c r="E332" t="s">
        <v>163</v>
      </c>
      <c r="F332" t="s">
        <v>170</v>
      </c>
      <c r="G332">
        <v>72</v>
      </c>
      <c r="H332" t="s">
        <v>105</v>
      </c>
      <c r="I332" s="2">
        <v>5</v>
      </c>
      <c r="J332" s="19">
        <v>0.93894083705684528</v>
      </c>
      <c r="K332" s="16">
        <f>Table3[[#This Row],[Price of One Product]]*Table3[[#This Row],[No of Products in one Sale]]</f>
        <v>360</v>
      </c>
      <c r="L332" s="18">
        <f>Table3[[#This Row],[Bills ]]*Table3[[#This Row],[Discount]]</f>
        <v>338.0187013404643</v>
      </c>
      <c r="M332">
        <f>Table3[[#This Row],[Bills ]]-Table3[[#This Row],[Discount Amount]]</f>
        <v>21.981298659535696</v>
      </c>
    </row>
    <row r="333" spans="1:13" x14ac:dyDescent="0.3">
      <c r="A333" t="s">
        <v>460</v>
      </c>
      <c r="B333" t="s">
        <v>154</v>
      </c>
      <c r="C333" s="1">
        <v>44746</v>
      </c>
      <c r="D333" s="1" t="str">
        <f>TEXT(Table3[[#This Row],[Sale Date]],"dddd")</f>
        <v>Monday</v>
      </c>
      <c r="E333" t="s">
        <v>164</v>
      </c>
      <c r="F333" t="s">
        <v>171</v>
      </c>
      <c r="G333">
        <v>65</v>
      </c>
      <c r="H333" t="s">
        <v>103</v>
      </c>
      <c r="I333" s="2">
        <v>7</v>
      </c>
      <c r="J333" s="19">
        <v>0.90335270578489546</v>
      </c>
      <c r="K333" s="16">
        <f>Table3[[#This Row],[Price of One Product]]*Table3[[#This Row],[No of Products in one Sale]]</f>
        <v>455</v>
      </c>
      <c r="L333" s="18">
        <f>Table3[[#This Row],[Bills ]]*Table3[[#This Row],[Discount]]</f>
        <v>411.02548113212742</v>
      </c>
      <c r="M333">
        <f>Table3[[#This Row],[Bills ]]-Table3[[#This Row],[Discount Amount]]</f>
        <v>43.974518867872575</v>
      </c>
    </row>
    <row r="334" spans="1:13" x14ac:dyDescent="0.3">
      <c r="A334" t="s">
        <v>461</v>
      </c>
      <c r="B334" t="s">
        <v>155</v>
      </c>
      <c r="C334" s="1">
        <v>44752</v>
      </c>
      <c r="D334" s="1" t="str">
        <f>TEXT(Table3[[#This Row],[Sale Date]],"dddd")</f>
        <v>Sunday</v>
      </c>
      <c r="E334" t="s">
        <v>165</v>
      </c>
      <c r="F334" t="s">
        <v>170</v>
      </c>
      <c r="G334">
        <v>250</v>
      </c>
      <c r="H334" t="s">
        <v>104</v>
      </c>
      <c r="I334" s="2">
        <v>2</v>
      </c>
      <c r="J334" s="19">
        <v>0.62209777321995885</v>
      </c>
      <c r="K334" s="16">
        <f>Table3[[#This Row],[Price of One Product]]*Table3[[#This Row],[No of Products in one Sale]]</f>
        <v>500</v>
      </c>
      <c r="L334" s="18">
        <f>Table3[[#This Row],[Bills ]]*Table3[[#This Row],[Discount]]</f>
        <v>311.04888660997943</v>
      </c>
      <c r="M334">
        <f>Table3[[#This Row],[Bills ]]-Table3[[#This Row],[Discount Amount]]</f>
        <v>188.95111339002057</v>
      </c>
    </row>
    <row r="335" spans="1:13" x14ac:dyDescent="0.3">
      <c r="A335" t="s">
        <v>462</v>
      </c>
      <c r="B335" t="s">
        <v>156</v>
      </c>
      <c r="C335" s="1">
        <v>44725</v>
      </c>
      <c r="D335" s="1" t="str">
        <f>TEXT(Table3[[#This Row],[Sale Date]],"dddd")</f>
        <v>Monday</v>
      </c>
      <c r="E335" t="s">
        <v>166</v>
      </c>
      <c r="F335" t="s">
        <v>171</v>
      </c>
      <c r="G335">
        <v>130</v>
      </c>
      <c r="H335" t="s">
        <v>105</v>
      </c>
      <c r="I335" s="2">
        <v>5</v>
      </c>
      <c r="J335" s="19">
        <v>6.1676790443396468E-2</v>
      </c>
      <c r="K335" s="16">
        <f>Table3[[#This Row],[Price of One Product]]*Table3[[#This Row],[No of Products in one Sale]]</f>
        <v>650</v>
      </c>
      <c r="L335" s="18">
        <f>Table3[[#This Row],[Bills ]]*Table3[[#This Row],[Discount]]</f>
        <v>40.089913788207703</v>
      </c>
      <c r="M335">
        <f>Table3[[#This Row],[Bills ]]-Table3[[#This Row],[Discount Amount]]</f>
        <v>609.9100862117923</v>
      </c>
    </row>
    <row r="336" spans="1:13" x14ac:dyDescent="0.3">
      <c r="A336" t="s">
        <v>463</v>
      </c>
      <c r="B336" t="s">
        <v>157</v>
      </c>
      <c r="C336" s="1">
        <v>44734</v>
      </c>
      <c r="D336" s="1" t="str">
        <f>TEXT(Table3[[#This Row],[Sale Date]],"dddd")</f>
        <v>Wednesday</v>
      </c>
      <c r="E336" t="s">
        <v>163</v>
      </c>
      <c r="F336" t="s">
        <v>170</v>
      </c>
      <c r="G336">
        <v>72</v>
      </c>
      <c r="H336" t="s">
        <v>103</v>
      </c>
      <c r="I336" s="2">
        <v>12</v>
      </c>
      <c r="J336" s="19">
        <v>0.49213521317421138</v>
      </c>
      <c r="K336" s="16">
        <f>Table3[[#This Row],[Price of One Product]]*Table3[[#This Row],[No of Products in one Sale]]</f>
        <v>864</v>
      </c>
      <c r="L336" s="18">
        <f>Table3[[#This Row],[Bills ]]*Table3[[#This Row],[Discount]]</f>
        <v>425.20482418251862</v>
      </c>
      <c r="M336">
        <f>Table3[[#This Row],[Bills ]]-Table3[[#This Row],[Discount Amount]]</f>
        <v>438.79517581748138</v>
      </c>
    </row>
    <row r="337" spans="1:13" x14ac:dyDescent="0.3">
      <c r="A337" t="s">
        <v>464</v>
      </c>
      <c r="B337" t="s">
        <v>154</v>
      </c>
      <c r="C337" s="1">
        <v>44761</v>
      </c>
      <c r="D337" s="1" t="str">
        <f>TEXT(Table3[[#This Row],[Sale Date]],"dddd")</f>
        <v>Tuesday</v>
      </c>
      <c r="E337" t="s">
        <v>164</v>
      </c>
      <c r="F337" t="s">
        <v>171</v>
      </c>
      <c r="G337">
        <v>65</v>
      </c>
      <c r="H337" t="s">
        <v>104</v>
      </c>
      <c r="I337" s="2">
        <v>9</v>
      </c>
      <c r="J337" s="19">
        <v>0.69552711985994919</v>
      </c>
      <c r="K337" s="16">
        <f>Table3[[#This Row],[Price of One Product]]*Table3[[#This Row],[No of Products in one Sale]]</f>
        <v>585</v>
      </c>
      <c r="L337" s="18">
        <f>Table3[[#This Row],[Bills ]]*Table3[[#This Row],[Discount]]</f>
        <v>406.88336511807029</v>
      </c>
      <c r="M337">
        <f>Table3[[#This Row],[Bills ]]-Table3[[#This Row],[Discount Amount]]</f>
        <v>178.11663488192971</v>
      </c>
    </row>
    <row r="338" spans="1:13" x14ac:dyDescent="0.3">
      <c r="A338" t="s">
        <v>465</v>
      </c>
      <c r="B338" t="s">
        <v>155</v>
      </c>
      <c r="C338" s="1">
        <v>44735</v>
      </c>
      <c r="D338" s="1" t="str">
        <f>TEXT(Table3[[#This Row],[Sale Date]],"dddd")</f>
        <v>Thursday</v>
      </c>
      <c r="E338" t="s">
        <v>165</v>
      </c>
      <c r="F338" t="s">
        <v>170</v>
      </c>
      <c r="G338">
        <v>250</v>
      </c>
      <c r="H338" t="s">
        <v>105</v>
      </c>
      <c r="I338" s="2">
        <v>4</v>
      </c>
      <c r="J338" s="19">
        <v>0.54528907278354111</v>
      </c>
      <c r="K338" s="16">
        <f>Table3[[#This Row],[Price of One Product]]*Table3[[#This Row],[No of Products in one Sale]]</f>
        <v>1000</v>
      </c>
      <c r="L338" s="18">
        <f>Table3[[#This Row],[Bills ]]*Table3[[#This Row],[Discount]]</f>
        <v>545.28907278354109</v>
      </c>
      <c r="M338">
        <f>Table3[[#This Row],[Bills ]]-Table3[[#This Row],[Discount Amount]]</f>
        <v>454.71092721645891</v>
      </c>
    </row>
    <row r="339" spans="1:13" x14ac:dyDescent="0.3">
      <c r="A339" t="s">
        <v>466</v>
      </c>
      <c r="B339" t="s">
        <v>156</v>
      </c>
      <c r="C339" s="1">
        <v>44753</v>
      </c>
      <c r="D339" s="1" t="str">
        <f>TEXT(Table3[[#This Row],[Sale Date]],"dddd")</f>
        <v>Monday</v>
      </c>
      <c r="E339" t="s">
        <v>166</v>
      </c>
      <c r="F339" t="s">
        <v>171</v>
      </c>
      <c r="G339">
        <v>130</v>
      </c>
      <c r="H339" t="s">
        <v>103</v>
      </c>
      <c r="I339" s="2">
        <v>4</v>
      </c>
      <c r="J339" s="19">
        <v>0.35199536538224718</v>
      </c>
      <c r="K339" s="16">
        <f>Table3[[#This Row],[Price of One Product]]*Table3[[#This Row],[No of Products in one Sale]]</f>
        <v>520</v>
      </c>
      <c r="L339" s="18">
        <f>Table3[[#This Row],[Bills ]]*Table3[[#This Row],[Discount]]</f>
        <v>183.03758999876854</v>
      </c>
      <c r="M339">
        <f>Table3[[#This Row],[Bills ]]-Table3[[#This Row],[Discount Amount]]</f>
        <v>336.96241000123143</v>
      </c>
    </row>
    <row r="340" spans="1:13" x14ac:dyDescent="0.3">
      <c r="A340" t="s">
        <v>467</v>
      </c>
      <c r="B340" t="s">
        <v>157</v>
      </c>
      <c r="C340" s="1">
        <v>44732</v>
      </c>
      <c r="D340" s="1" t="str">
        <f>TEXT(Table3[[#This Row],[Sale Date]],"dddd")</f>
        <v>Monday</v>
      </c>
      <c r="E340" t="s">
        <v>167</v>
      </c>
      <c r="F340" t="s">
        <v>170</v>
      </c>
      <c r="G340">
        <v>60</v>
      </c>
      <c r="H340" t="s">
        <v>104</v>
      </c>
      <c r="I340" s="2">
        <v>6</v>
      </c>
      <c r="J340" s="19">
        <v>6.0292533629099143E-2</v>
      </c>
      <c r="K340" s="16">
        <f>Table3[[#This Row],[Price of One Product]]*Table3[[#This Row],[No of Products in one Sale]]</f>
        <v>360</v>
      </c>
      <c r="L340" s="18">
        <f>Table3[[#This Row],[Bills ]]*Table3[[#This Row],[Discount]]</f>
        <v>21.705312106475692</v>
      </c>
      <c r="M340">
        <f>Table3[[#This Row],[Bills ]]-Table3[[#This Row],[Discount Amount]]</f>
        <v>338.29468789352433</v>
      </c>
    </row>
    <row r="341" spans="1:13" x14ac:dyDescent="0.3">
      <c r="A341" t="s">
        <v>468</v>
      </c>
      <c r="B341" t="s">
        <v>158</v>
      </c>
      <c r="C341" s="1">
        <v>44748</v>
      </c>
      <c r="D341" s="1" t="str">
        <f>TEXT(Table3[[#This Row],[Sale Date]],"dddd")</f>
        <v>Wednesday</v>
      </c>
      <c r="E341" t="s">
        <v>168</v>
      </c>
      <c r="F341" t="s">
        <v>171</v>
      </c>
      <c r="G341">
        <v>95</v>
      </c>
      <c r="H341" t="s">
        <v>105</v>
      </c>
      <c r="I341" s="2">
        <v>7</v>
      </c>
      <c r="J341" s="19">
        <v>4.1434457281700587E-2</v>
      </c>
      <c r="K341" s="16">
        <f>Table3[[#This Row],[Price of One Product]]*Table3[[#This Row],[No of Products in one Sale]]</f>
        <v>665</v>
      </c>
      <c r="L341" s="18">
        <f>Table3[[#This Row],[Bills ]]*Table3[[#This Row],[Discount]]</f>
        <v>27.553914092330892</v>
      </c>
      <c r="M341">
        <f>Table3[[#This Row],[Bills ]]-Table3[[#This Row],[Discount Amount]]</f>
        <v>637.44608590766916</v>
      </c>
    </row>
    <row r="342" spans="1:13" x14ac:dyDescent="0.3">
      <c r="A342" t="s">
        <v>469</v>
      </c>
      <c r="B342" t="s">
        <v>159</v>
      </c>
      <c r="C342" s="1">
        <v>44731</v>
      </c>
      <c r="D342" s="1" t="str">
        <f>TEXT(Table3[[#This Row],[Sale Date]],"dddd")</f>
        <v>Sunday</v>
      </c>
      <c r="E342" t="s">
        <v>163</v>
      </c>
      <c r="F342" t="s">
        <v>170</v>
      </c>
      <c r="G342">
        <v>72</v>
      </c>
      <c r="H342" t="s">
        <v>103</v>
      </c>
      <c r="I342" s="2">
        <v>3</v>
      </c>
      <c r="J342" s="19">
        <v>0.29516274884520199</v>
      </c>
      <c r="K342" s="16">
        <f>Table3[[#This Row],[Price of One Product]]*Table3[[#This Row],[No of Products in one Sale]]</f>
        <v>216</v>
      </c>
      <c r="L342" s="18">
        <f>Table3[[#This Row],[Bills ]]*Table3[[#This Row],[Discount]]</f>
        <v>63.755153750563629</v>
      </c>
      <c r="M342">
        <f>Table3[[#This Row],[Bills ]]-Table3[[#This Row],[Discount Amount]]</f>
        <v>152.24484624943636</v>
      </c>
    </row>
    <row r="343" spans="1:13" x14ac:dyDescent="0.3">
      <c r="A343" t="s">
        <v>470</v>
      </c>
      <c r="B343" t="s">
        <v>154</v>
      </c>
      <c r="C343" s="1">
        <v>44725</v>
      </c>
      <c r="D343" s="1" t="str">
        <f>TEXT(Table3[[#This Row],[Sale Date]],"dddd")</f>
        <v>Monday</v>
      </c>
      <c r="E343" t="s">
        <v>164</v>
      </c>
      <c r="F343" t="s">
        <v>171</v>
      </c>
      <c r="G343">
        <v>65</v>
      </c>
      <c r="H343" t="s">
        <v>104</v>
      </c>
      <c r="I343" s="2">
        <v>4</v>
      </c>
      <c r="J343" s="19">
        <v>0.68154294540119276</v>
      </c>
      <c r="K343" s="16">
        <f>Table3[[#This Row],[Price of One Product]]*Table3[[#This Row],[No of Products in one Sale]]</f>
        <v>260</v>
      </c>
      <c r="L343" s="18">
        <f>Table3[[#This Row],[Bills ]]*Table3[[#This Row],[Discount]]</f>
        <v>177.20116580431011</v>
      </c>
      <c r="M343">
        <f>Table3[[#This Row],[Bills ]]-Table3[[#This Row],[Discount Amount]]</f>
        <v>82.798834195689892</v>
      </c>
    </row>
    <row r="344" spans="1:13" x14ac:dyDescent="0.3">
      <c r="A344" t="s">
        <v>471</v>
      </c>
      <c r="B344" t="s">
        <v>155</v>
      </c>
      <c r="C344" s="1">
        <v>44753</v>
      </c>
      <c r="D344" s="1" t="str">
        <f>TEXT(Table3[[#This Row],[Sale Date]],"dddd")</f>
        <v>Monday</v>
      </c>
      <c r="E344" t="s">
        <v>165</v>
      </c>
      <c r="F344" t="s">
        <v>170</v>
      </c>
      <c r="G344">
        <v>250</v>
      </c>
      <c r="H344" t="s">
        <v>105</v>
      </c>
      <c r="I344" s="2">
        <v>1</v>
      </c>
      <c r="J344" s="19">
        <v>0.52632346520297391</v>
      </c>
      <c r="K344" s="16">
        <f>Table3[[#This Row],[Price of One Product]]*Table3[[#This Row],[No of Products in one Sale]]</f>
        <v>250</v>
      </c>
      <c r="L344" s="18">
        <f>Table3[[#This Row],[Bills ]]*Table3[[#This Row],[Discount]]</f>
        <v>131.58086630074348</v>
      </c>
      <c r="M344">
        <f>Table3[[#This Row],[Bills ]]-Table3[[#This Row],[Discount Amount]]</f>
        <v>118.41913369925652</v>
      </c>
    </row>
    <row r="345" spans="1:13" x14ac:dyDescent="0.3">
      <c r="A345" t="s">
        <v>472</v>
      </c>
      <c r="B345" t="s">
        <v>156</v>
      </c>
      <c r="C345" s="1">
        <v>44738</v>
      </c>
      <c r="D345" s="1" t="str">
        <f>TEXT(Table3[[#This Row],[Sale Date]],"dddd")</f>
        <v>Sunday</v>
      </c>
      <c r="E345" t="s">
        <v>166</v>
      </c>
      <c r="F345" t="s">
        <v>171</v>
      </c>
      <c r="G345">
        <v>130</v>
      </c>
      <c r="H345" t="s">
        <v>103</v>
      </c>
      <c r="I345" s="2">
        <v>6</v>
      </c>
      <c r="J345" s="19">
        <v>5.4437687903536869E-2</v>
      </c>
      <c r="K345" s="16">
        <f>Table3[[#This Row],[Price of One Product]]*Table3[[#This Row],[No of Products in one Sale]]</f>
        <v>780</v>
      </c>
      <c r="L345" s="18">
        <f>Table3[[#This Row],[Bills ]]*Table3[[#This Row],[Discount]]</f>
        <v>42.461396564758758</v>
      </c>
      <c r="M345">
        <f>Table3[[#This Row],[Bills ]]-Table3[[#This Row],[Discount Amount]]</f>
        <v>737.53860343524127</v>
      </c>
    </row>
    <row r="346" spans="1:13" x14ac:dyDescent="0.3">
      <c r="A346" t="s">
        <v>473</v>
      </c>
      <c r="B346" t="s">
        <v>157</v>
      </c>
      <c r="C346" s="1">
        <v>44762</v>
      </c>
      <c r="D346" s="1" t="str">
        <f>TEXT(Table3[[#This Row],[Sale Date]],"dddd")</f>
        <v>Wednesday</v>
      </c>
      <c r="E346" t="s">
        <v>163</v>
      </c>
      <c r="F346" t="s">
        <v>171</v>
      </c>
      <c r="G346">
        <v>72</v>
      </c>
      <c r="H346" t="s">
        <v>104</v>
      </c>
      <c r="I346" s="2">
        <v>10</v>
      </c>
      <c r="J346" s="19">
        <v>0.95350738842174898</v>
      </c>
      <c r="K346" s="16">
        <f>Table3[[#This Row],[Price of One Product]]*Table3[[#This Row],[No of Products in one Sale]]</f>
        <v>720</v>
      </c>
      <c r="L346" s="18">
        <f>Table3[[#This Row],[Bills ]]*Table3[[#This Row],[Discount]]</f>
        <v>686.52531966365927</v>
      </c>
      <c r="M346">
        <f>Table3[[#This Row],[Bills ]]-Table3[[#This Row],[Discount Amount]]</f>
        <v>33.474680336340725</v>
      </c>
    </row>
    <row r="347" spans="1:13" x14ac:dyDescent="0.3">
      <c r="A347" t="s">
        <v>474</v>
      </c>
      <c r="B347" t="s">
        <v>154</v>
      </c>
      <c r="C347" s="1">
        <v>44756</v>
      </c>
      <c r="D347" s="1" t="str">
        <f>TEXT(Table3[[#This Row],[Sale Date]],"dddd")</f>
        <v>Thursday</v>
      </c>
      <c r="E347" t="s">
        <v>164</v>
      </c>
      <c r="F347" t="s">
        <v>171</v>
      </c>
      <c r="G347">
        <v>65</v>
      </c>
      <c r="H347" t="s">
        <v>105</v>
      </c>
      <c r="I347" s="2">
        <v>4</v>
      </c>
      <c r="J347" s="19">
        <v>0.46726651348176196</v>
      </c>
      <c r="K347" s="16">
        <f>Table3[[#This Row],[Price of One Product]]*Table3[[#This Row],[No of Products in one Sale]]</f>
        <v>260</v>
      </c>
      <c r="L347" s="18">
        <f>Table3[[#This Row],[Bills ]]*Table3[[#This Row],[Discount]]</f>
        <v>121.4892935052581</v>
      </c>
      <c r="M347">
        <f>Table3[[#This Row],[Bills ]]-Table3[[#This Row],[Discount Amount]]</f>
        <v>138.5107064947419</v>
      </c>
    </row>
    <row r="348" spans="1:13" x14ac:dyDescent="0.3">
      <c r="A348" t="s">
        <v>475</v>
      </c>
      <c r="B348" t="s">
        <v>155</v>
      </c>
      <c r="C348" s="1">
        <v>44744</v>
      </c>
      <c r="D348" s="1" t="str">
        <f>TEXT(Table3[[#This Row],[Sale Date]],"dddd")</f>
        <v>Saturday</v>
      </c>
      <c r="E348" t="s">
        <v>165</v>
      </c>
      <c r="F348" t="s">
        <v>171</v>
      </c>
      <c r="G348">
        <v>250</v>
      </c>
      <c r="H348" t="s">
        <v>103</v>
      </c>
      <c r="I348" s="2">
        <v>2</v>
      </c>
      <c r="J348" s="19">
        <v>0.6015089815611987</v>
      </c>
      <c r="K348" s="16">
        <f>Table3[[#This Row],[Price of One Product]]*Table3[[#This Row],[No of Products in one Sale]]</f>
        <v>500</v>
      </c>
      <c r="L348" s="18">
        <f>Table3[[#This Row],[Bills ]]*Table3[[#This Row],[Discount]]</f>
        <v>300.75449078059933</v>
      </c>
      <c r="M348">
        <f>Table3[[#This Row],[Bills ]]-Table3[[#This Row],[Discount Amount]]</f>
        <v>199.24550921940067</v>
      </c>
    </row>
    <row r="349" spans="1:13" x14ac:dyDescent="0.3">
      <c r="A349" t="s">
        <v>476</v>
      </c>
      <c r="B349" t="s">
        <v>156</v>
      </c>
      <c r="C349" s="1">
        <v>44753</v>
      </c>
      <c r="D349" s="1" t="str">
        <f>TEXT(Table3[[#This Row],[Sale Date]],"dddd")</f>
        <v>Monday</v>
      </c>
      <c r="E349" t="s">
        <v>166</v>
      </c>
      <c r="F349" t="s">
        <v>171</v>
      </c>
      <c r="G349">
        <v>130</v>
      </c>
      <c r="H349" t="s">
        <v>104</v>
      </c>
      <c r="I349" s="2">
        <v>7</v>
      </c>
      <c r="J349" s="19">
        <v>0.17158764742187849</v>
      </c>
      <c r="K349" s="16">
        <f>Table3[[#This Row],[Price of One Product]]*Table3[[#This Row],[No of Products in one Sale]]</f>
        <v>910</v>
      </c>
      <c r="L349" s="18">
        <f>Table3[[#This Row],[Bills ]]*Table3[[#This Row],[Discount]]</f>
        <v>156.14475915390943</v>
      </c>
      <c r="M349">
        <f>Table3[[#This Row],[Bills ]]-Table3[[#This Row],[Discount Amount]]</f>
        <v>753.85524084609051</v>
      </c>
    </row>
    <row r="350" spans="1:13" x14ac:dyDescent="0.3">
      <c r="A350" t="s">
        <v>477</v>
      </c>
      <c r="B350" t="s">
        <v>157</v>
      </c>
      <c r="C350" s="1">
        <v>44762</v>
      </c>
      <c r="D350" s="1" t="str">
        <f>TEXT(Table3[[#This Row],[Sale Date]],"dddd")</f>
        <v>Wednesday</v>
      </c>
      <c r="E350" t="s">
        <v>167</v>
      </c>
      <c r="F350" t="s">
        <v>170</v>
      </c>
      <c r="G350">
        <v>60</v>
      </c>
      <c r="H350" t="s">
        <v>105</v>
      </c>
      <c r="I350" s="2">
        <v>11</v>
      </c>
      <c r="J350" s="19">
        <v>0.44731050880102885</v>
      </c>
      <c r="K350" s="16">
        <f>Table3[[#This Row],[Price of One Product]]*Table3[[#This Row],[No of Products in one Sale]]</f>
        <v>660</v>
      </c>
      <c r="L350" s="18">
        <f>Table3[[#This Row],[Bills ]]*Table3[[#This Row],[Discount]]</f>
        <v>295.22493580867905</v>
      </c>
      <c r="M350">
        <f>Table3[[#This Row],[Bills ]]-Table3[[#This Row],[Discount Amount]]</f>
        <v>364.77506419132095</v>
      </c>
    </row>
    <row r="351" spans="1:13" x14ac:dyDescent="0.3">
      <c r="A351" t="s">
        <v>478</v>
      </c>
      <c r="B351" t="s">
        <v>158</v>
      </c>
      <c r="C351" s="1">
        <v>44740</v>
      </c>
      <c r="D351" s="1" t="str">
        <f>TEXT(Table3[[#This Row],[Sale Date]],"dddd")</f>
        <v>Tuesday</v>
      </c>
      <c r="E351" t="s">
        <v>163</v>
      </c>
      <c r="F351" t="s">
        <v>171</v>
      </c>
      <c r="G351">
        <v>72</v>
      </c>
      <c r="H351" t="s">
        <v>103</v>
      </c>
      <c r="I351" s="2">
        <v>8</v>
      </c>
      <c r="J351" s="19">
        <v>0.54246953050958213</v>
      </c>
      <c r="K351" s="16">
        <f>Table3[[#This Row],[Price of One Product]]*Table3[[#This Row],[No of Products in one Sale]]</f>
        <v>576</v>
      </c>
      <c r="L351" s="18">
        <f>Table3[[#This Row],[Bills ]]*Table3[[#This Row],[Discount]]</f>
        <v>312.46244957351928</v>
      </c>
      <c r="M351">
        <f>Table3[[#This Row],[Bills ]]-Table3[[#This Row],[Discount Amount]]</f>
        <v>263.53755042648072</v>
      </c>
    </row>
    <row r="352" spans="1:13" x14ac:dyDescent="0.3">
      <c r="A352" t="s">
        <v>479</v>
      </c>
      <c r="B352" t="s">
        <v>154</v>
      </c>
      <c r="C352" s="1">
        <v>44729</v>
      </c>
      <c r="D352" s="1" t="str">
        <f>TEXT(Table3[[#This Row],[Sale Date]],"dddd")</f>
        <v>Friday</v>
      </c>
      <c r="E352" t="s">
        <v>164</v>
      </c>
      <c r="F352" t="s">
        <v>170</v>
      </c>
      <c r="G352">
        <v>65</v>
      </c>
      <c r="H352" t="s">
        <v>104</v>
      </c>
      <c r="I352" s="2">
        <v>11</v>
      </c>
      <c r="J352" s="19">
        <v>0.50484804947298401</v>
      </c>
      <c r="K352" s="16">
        <f>Table3[[#This Row],[Price of One Product]]*Table3[[#This Row],[No of Products in one Sale]]</f>
        <v>715</v>
      </c>
      <c r="L352" s="18">
        <f>Table3[[#This Row],[Bills ]]*Table3[[#This Row],[Discount]]</f>
        <v>360.96635537318355</v>
      </c>
      <c r="M352">
        <f>Table3[[#This Row],[Bills ]]-Table3[[#This Row],[Discount Amount]]</f>
        <v>354.03364462681645</v>
      </c>
    </row>
    <row r="353" spans="1:13" x14ac:dyDescent="0.3">
      <c r="A353" t="s">
        <v>480</v>
      </c>
      <c r="B353" t="s">
        <v>155</v>
      </c>
      <c r="C353" s="1">
        <v>44727</v>
      </c>
      <c r="D353" s="1" t="str">
        <f>TEXT(Table3[[#This Row],[Sale Date]],"dddd")</f>
        <v>Wednesday</v>
      </c>
      <c r="E353" t="s">
        <v>165</v>
      </c>
      <c r="F353" t="s">
        <v>171</v>
      </c>
      <c r="G353">
        <v>250</v>
      </c>
      <c r="H353" t="s">
        <v>105</v>
      </c>
      <c r="I353" s="2">
        <v>4</v>
      </c>
      <c r="J353" s="19">
        <v>9.2316747421295475E-2</v>
      </c>
      <c r="K353" s="16">
        <f>Table3[[#This Row],[Price of One Product]]*Table3[[#This Row],[No of Products in one Sale]]</f>
        <v>1000</v>
      </c>
      <c r="L353" s="18">
        <f>Table3[[#This Row],[Bills ]]*Table3[[#This Row],[Discount]]</f>
        <v>92.316747421295474</v>
      </c>
      <c r="M353">
        <f>Table3[[#This Row],[Bills ]]-Table3[[#This Row],[Discount Amount]]</f>
        <v>907.68325257870447</v>
      </c>
    </row>
    <row r="354" spans="1:13" x14ac:dyDescent="0.3">
      <c r="A354" t="s">
        <v>481</v>
      </c>
      <c r="B354" t="s">
        <v>156</v>
      </c>
      <c r="C354" s="1">
        <v>44734</v>
      </c>
      <c r="D354" s="1" t="str">
        <f>TEXT(Table3[[#This Row],[Sale Date]],"dddd")</f>
        <v>Wednesday</v>
      </c>
      <c r="E354" t="s">
        <v>166</v>
      </c>
      <c r="F354" t="s">
        <v>170</v>
      </c>
      <c r="G354">
        <v>130</v>
      </c>
      <c r="H354" t="s">
        <v>103</v>
      </c>
      <c r="I354" s="2">
        <v>7</v>
      </c>
      <c r="J354" s="19">
        <v>0.34907542272706216</v>
      </c>
      <c r="K354" s="16">
        <f>Table3[[#This Row],[Price of One Product]]*Table3[[#This Row],[No of Products in one Sale]]</f>
        <v>910</v>
      </c>
      <c r="L354" s="18">
        <f>Table3[[#This Row],[Bills ]]*Table3[[#This Row],[Discount]]</f>
        <v>317.65863468162655</v>
      </c>
      <c r="M354">
        <f>Table3[[#This Row],[Bills ]]-Table3[[#This Row],[Discount Amount]]</f>
        <v>592.34136531837339</v>
      </c>
    </row>
    <row r="355" spans="1:13" x14ac:dyDescent="0.3">
      <c r="A355" t="s">
        <v>482</v>
      </c>
      <c r="B355" t="s">
        <v>157</v>
      </c>
      <c r="C355" s="1">
        <v>44744</v>
      </c>
      <c r="D355" s="1" t="str">
        <f>TEXT(Table3[[#This Row],[Sale Date]],"dddd")</f>
        <v>Saturday</v>
      </c>
      <c r="E355" t="s">
        <v>163</v>
      </c>
      <c r="F355" t="s">
        <v>171</v>
      </c>
      <c r="G355">
        <v>72</v>
      </c>
      <c r="H355" t="s">
        <v>104</v>
      </c>
      <c r="I355" s="2">
        <v>4</v>
      </c>
      <c r="J355" s="19">
        <v>0.90031823580716619</v>
      </c>
      <c r="K355" s="16">
        <f>Table3[[#This Row],[Price of One Product]]*Table3[[#This Row],[No of Products in one Sale]]</f>
        <v>288</v>
      </c>
      <c r="L355" s="18">
        <f>Table3[[#This Row],[Bills ]]*Table3[[#This Row],[Discount]]</f>
        <v>259.29165191246386</v>
      </c>
      <c r="M355">
        <f>Table3[[#This Row],[Bills ]]-Table3[[#This Row],[Discount Amount]]</f>
        <v>28.708348087536137</v>
      </c>
    </row>
    <row r="356" spans="1:13" x14ac:dyDescent="0.3">
      <c r="A356" t="s">
        <v>483</v>
      </c>
      <c r="B356" t="s">
        <v>154</v>
      </c>
      <c r="C356" s="1">
        <v>44737</v>
      </c>
      <c r="D356" s="1" t="str">
        <f>TEXT(Table3[[#This Row],[Sale Date]],"dddd")</f>
        <v>Saturday</v>
      </c>
      <c r="E356" t="s">
        <v>164</v>
      </c>
      <c r="F356" t="s">
        <v>170</v>
      </c>
      <c r="G356">
        <v>65</v>
      </c>
      <c r="H356" t="s">
        <v>105</v>
      </c>
      <c r="I356" s="2">
        <v>5</v>
      </c>
      <c r="J356" s="19">
        <v>0.18050692795462731</v>
      </c>
      <c r="K356" s="16">
        <f>Table3[[#This Row],[Price of One Product]]*Table3[[#This Row],[No of Products in one Sale]]</f>
        <v>325</v>
      </c>
      <c r="L356" s="18">
        <f>Table3[[#This Row],[Bills ]]*Table3[[#This Row],[Discount]]</f>
        <v>58.664751585253875</v>
      </c>
      <c r="M356">
        <f>Table3[[#This Row],[Bills ]]-Table3[[#This Row],[Discount Amount]]</f>
        <v>266.3352484147461</v>
      </c>
    </row>
    <row r="357" spans="1:13" x14ac:dyDescent="0.3">
      <c r="A357" t="s">
        <v>484</v>
      </c>
      <c r="B357" t="s">
        <v>155</v>
      </c>
      <c r="C357" s="1">
        <v>44752</v>
      </c>
      <c r="D357" s="1" t="str">
        <f>TEXT(Table3[[#This Row],[Sale Date]],"dddd")</f>
        <v>Sunday</v>
      </c>
      <c r="E357" t="s">
        <v>165</v>
      </c>
      <c r="F357" t="s">
        <v>171</v>
      </c>
      <c r="G357">
        <v>250</v>
      </c>
      <c r="H357" t="s">
        <v>103</v>
      </c>
      <c r="I357" s="2">
        <v>1</v>
      </c>
      <c r="J357" s="19">
        <v>2.5445092820001292E-2</v>
      </c>
      <c r="K357" s="16">
        <f>Table3[[#This Row],[Price of One Product]]*Table3[[#This Row],[No of Products in one Sale]]</f>
        <v>250</v>
      </c>
      <c r="L357" s="18">
        <f>Table3[[#This Row],[Bills ]]*Table3[[#This Row],[Discount]]</f>
        <v>6.3612732050003231</v>
      </c>
      <c r="M357">
        <f>Table3[[#This Row],[Bills ]]-Table3[[#This Row],[Discount Amount]]</f>
        <v>243.63872679499968</v>
      </c>
    </row>
    <row r="358" spans="1:13" x14ac:dyDescent="0.3">
      <c r="A358" t="s">
        <v>485</v>
      </c>
      <c r="B358" t="s">
        <v>156</v>
      </c>
      <c r="C358" s="1">
        <v>44736</v>
      </c>
      <c r="D358" s="1" t="str">
        <f>TEXT(Table3[[#This Row],[Sale Date]],"dddd")</f>
        <v>Friday</v>
      </c>
      <c r="E358" t="s">
        <v>166</v>
      </c>
      <c r="F358" t="s">
        <v>170</v>
      </c>
      <c r="G358">
        <v>130</v>
      </c>
      <c r="H358" t="s">
        <v>104</v>
      </c>
      <c r="I358" s="2">
        <v>2</v>
      </c>
      <c r="J358" s="19">
        <v>0.79643741142705549</v>
      </c>
      <c r="K358" s="16">
        <f>Table3[[#This Row],[Price of One Product]]*Table3[[#This Row],[No of Products in one Sale]]</f>
        <v>260</v>
      </c>
      <c r="L358" s="18">
        <f>Table3[[#This Row],[Bills ]]*Table3[[#This Row],[Discount]]</f>
        <v>207.07372697103443</v>
      </c>
      <c r="M358">
        <f>Table3[[#This Row],[Bills ]]-Table3[[#This Row],[Discount Amount]]</f>
        <v>52.926273028965568</v>
      </c>
    </row>
    <row r="359" spans="1:13" x14ac:dyDescent="0.3">
      <c r="A359" t="s">
        <v>486</v>
      </c>
      <c r="B359" t="s">
        <v>157</v>
      </c>
      <c r="C359" s="1">
        <v>44752</v>
      </c>
      <c r="D359" s="1" t="str">
        <f>TEXT(Table3[[#This Row],[Sale Date]],"dddd")</f>
        <v>Sunday</v>
      </c>
      <c r="E359" t="s">
        <v>167</v>
      </c>
      <c r="F359" t="s">
        <v>171</v>
      </c>
      <c r="G359">
        <v>60</v>
      </c>
      <c r="H359" t="s">
        <v>105</v>
      </c>
      <c r="I359" s="2">
        <v>14</v>
      </c>
      <c r="J359" s="19">
        <v>0.16077213359827813</v>
      </c>
      <c r="K359" s="16">
        <f>Table3[[#This Row],[Price of One Product]]*Table3[[#This Row],[No of Products in one Sale]]</f>
        <v>840</v>
      </c>
      <c r="L359" s="18">
        <f>Table3[[#This Row],[Bills ]]*Table3[[#This Row],[Discount]]</f>
        <v>135.04859222255362</v>
      </c>
      <c r="M359">
        <f>Table3[[#This Row],[Bills ]]-Table3[[#This Row],[Discount Amount]]</f>
        <v>704.95140777744632</v>
      </c>
    </row>
    <row r="360" spans="1:13" x14ac:dyDescent="0.3">
      <c r="A360" t="s">
        <v>487</v>
      </c>
      <c r="B360" t="s">
        <v>158</v>
      </c>
      <c r="C360" s="1">
        <v>44759</v>
      </c>
      <c r="D360" s="1" t="str">
        <f>TEXT(Table3[[#This Row],[Sale Date]],"dddd")</f>
        <v>Sunday</v>
      </c>
      <c r="E360" t="s">
        <v>168</v>
      </c>
      <c r="F360" t="s">
        <v>170</v>
      </c>
      <c r="G360">
        <v>95</v>
      </c>
      <c r="H360" t="s">
        <v>103</v>
      </c>
      <c r="I360" s="2">
        <v>9</v>
      </c>
      <c r="J360" s="19">
        <v>0.24693836978869843</v>
      </c>
      <c r="K360" s="16">
        <f>Table3[[#This Row],[Price of One Product]]*Table3[[#This Row],[No of Products in one Sale]]</f>
        <v>855</v>
      </c>
      <c r="L360" s="18">
        <f>Table3[[#This Row],[Bills ]]*Table3[[#This Row],[Discount]]</f>
        <v>211.13230616933717</v>
      </c>
      <c r="M360">
        <f>Table3[[#This Row],[Bills ]]-Table3[[#This Row],[Discount Amount]]</f>
        <v>643.8676938306628</v>
      </c>
    </row>
    <row r="361" spans="1:13" x14ac:dyDescent="0.3">
      <c r="A361" t="s">
        <v>488</v>
      </c>
      <c r="B361" t="s">
        <v>159</v>
      </c>
      <c r="C361" s="1">
        <v>44763</v>
      </c>
      <c r="D361" s="1" t="str">
        <f>TEXT(Table3[[#This Row],[Sale Date]],"dddd")</f>
        <v>Thursday</v>
      </c>
      <c r="E361" t="s">
        <v>163</v>
      </c>
      <c r="F361" t="s">
        <v>171</v>
      </c>
      <c r="G361">
        <v>72</v>
      </c>
      <c r="H361" t="s">
        <v>104</v>
      </c>
      <c r="I361" s="2">
        <v>8</v>
      </c>
      <c r="J361" s="19">
        <v>0.22148207946738752</v>
      </c>
      <c r="K361" s="16">
        <f>Table3[[#This Row],[Price of One Product]]*Table3[[#This Row],[No of Products in one Sale]]</f>
        <v>576</v>
      </c>
      <c r="L361" s="18">
        <f>Table3[[#This Row],[Bills ]]*Table3[[#This Row],[Discount]]</f>
        <v>127.57367777321521</v>
      </c>
      <c r="M361">
        <f>Table3[[#This Row],[Bills ]]-Table3[[#This Row],[Discount Amount]]</f>
        <v>448.42632222678481</v>
      </c>
    </row>
    <row r="362" spans="1:13" x14ac:dyDescent="0.3">
      <c r="A362" t="s">
        <v>489</v>
      </c>
      <c r="B362" t="s">
        <v>154</v>
      </c>
      <c r="C362" s="1">
        <v>44763</v>
      </c>
      <c r="D362" s="1" t="str">
        <f>TEXT(Table3[[#This Row],[Sale Date]],"dddd")</f>
        <v>Thursday</v>
      </c>
      <c r="E362" t="s">
        <v>164</v>
      </c>
      <c r="F362" t="s">
        <v>170</v>
      </c>
      <c r="G362">
        <v>65</v>
      </c>
      <c r="H362" t="s">
        <v>105</v>
      </c>
      <c r="I362" s="2">
        <v>11</v>
      </c>
      <c r="J362" s="19">
        <v>0.71458846230959472</v>
      </c>
      <c r="K362" s="16">
        <f>Table3[[#This Row],[Price of One Product]]*Table3[[#This Row],[No of Products in one Sale]]</f>
        <v>715</v>
      </c>
      <c r="L362" s="18">
        <f>Table3[[#This Row],[Bills ]]*Table3[[#This Row],[Discount]]</f>
        <v>510.93075055136023</v>
      </c>
      <c r="M362">
        <f>Table3[[#This Row],[Bills ]]-Table3[[#This Row],[Discount Amount]]</f>
        <v>204.06924944863977</v>
      </c>
    </row>
    <row r="363" spans="1:13" x14ac:dyDescent="0.3">
      <c r="A363" t="s">
        <v>490</v>
      </c>
      <c r="B363" t="s">
        <v>155</v>
      </c>
      <c r="C363" s="1">
        <v>44750</v>
      </c>
      <c r="D363" s="1" t="str">
        <f>TEXT(Table3[[#This Row],[Sale Date]],"dddd")</f>
        <v>Friday</v>
      </c>
      <c r="E363" t="s">
        <v>165</v>
      </c>
      <c r="F363" t="s">
        <v>171</v>
      </c>
      <c r="G363">
        <v>250</v>
      </c>
      <c r="H363" t="s">
        <v>103</v>
      </c>
      <c r="I363" s="2">
        <v>4</v>
      </c>
      <c r="J363" s="19">
        <v>0.11286694488931481</v>
      </c>
      <c r="K363" s="16">
        <f>Table3[[#This Row],[Price of One Product]]*Table3[[#This Row],[No of Products in one Sale]]</f>
        <v>1000</v>
      </c>
      <c r="L363" s="18">
        <f>Table3[[#This Row],[Bills ]]*Table3[[#This Row],[Discount]]</f>
        <v>112.86694488931481</v>
      </c>
      <c r="M363">
        <f>Table3[[#This Row],[Bills ]]-Table3[[#This Row],[Discount Amount]]</f>
        <v>887.13305511068518</v>
      </c>
    </row>
    <row r="364" spans="1:13" x14ac:dyDescent="0.3">
      <c r="A364" t="s">
        <v>491</v>
      </c>
      <c r="B364" t="s">
        <v>156</v>
      </c>
      <c r="C364" s="1">
        <v>44751</v>
      </c>
      <c r="D364" s="1" t="str">
        <f>TEXT(Table3[[#This Row],[Sale Date]],"dddd")</f>
        <v>Saturday</v>
      </c>
      <c r="E364" t="s">
        <v>166</v>
      </c>
      <c r="F364" t="s">
        <v>170</v>
      </c>
      <c r="G364">
        <v>130</v>
      </c>
      <c r="H364" t="s">
        <v>104</v>
      </c>
      <c r="I364" s="2">
        <v>6</v>
      </c>
      <c r="J364" s="19">
        <v>6.5283590828819849E-2</v>
      </c>
      <c r="K364" s="16">
        <f>Table3[[#This Row],[Price of One Product]]*Table3[[#This Row],[No of Products in one Sale]]</f>
        <v>780</v>
      </c>
      <c r="L364" s="18">
        <f>Table3[[#This Row],[Bills ]]*Table3[[#This Row],[Discount]]</f>
        <v>50.921200846479479</v>
      </c>
      <c r="M364">
        <f>Table3[[#This Row],[Bills ]]-Table3[[#This Row],[Discount Amount]]</f>
        <v>729.07879915352055</v>
      </c>
    </row>
    <row r="365" spans="1:13" x14ac:dyDescent="0.3">
      <c r="A365" t="s">
        <v>492</v>
      </c>
      <c r="B365" t="s">
        <v>157</v>
      </c>
      <c r="C365" s="1">
        <v>44736</v>
      </c>
      <c r="D365" s="1" t="str">
        <f>TEXT(Table3[[#This Row],[Sale Date]],"dddd")</f>
        <v>Friday</v>
      </c>
      <c r="E365" t="s">
        <v>163</v>
      </c>
      <c r="F365" t="s">
        <v>171</v>
      </c>
      <c r="G365">
        <v>72</v>
      </c>
      <c r="H365" t="s">
        <v>105</v>
      </c>
      <c r="I365" s="2">
        <v>11</v>
      </c>
      <c r="J365" s="19">
        <v>0.46681751998353072</v>
      </c>
      <c r="K365" s="16">
        <f>Table3[[#This Row],[Price of One Product]]*Table3[[#This Row],[No of Products in one Sale]]</f>
        <v>792</v>
      </c>
      <c r="L365" s="18">
        <f>Table3[[#This Row],[Bills ]]*Table3[[#This Row],[Discount]]</f>
        <v>369.71947582695634</v>
      </c>
      <c r="M365">
        <f>Table3[[#This Row],[Bills ]]-Table3[[#This Row],[Discount Amount]]</f>
        <v>422.28052417304366</v>
      </c>
    </row>
    <row r="366" spans="1:13" x14ac:dyDescent="0.3">
      <c r="A366" t="s">
        <v>493</v>
      </c>
      <c r="B366" t="s">
        <v>154</v>
      </c>
      <c r="C366" s="1">
        <v>44737</v>
      </c>
      <c r="D366" s="1" t="str">
        <f>TEXT(Table3[[#This Row],[Sale Date]],"dddd")</f>
        <v>Saturday</v>
      </c>
      <c r="E366" t="s">
        <v>164</v>
      </c>
      <c r="F366" t="s">
        <v>170</v>
      </c>
      <c r="G366">
        <v>65</v>
      </c>
      <c r="H366" t="s">
        <v>103</v>
      </c>
      <c r="I366" s="2">
        <v>9</v>
      </c>
      <c r="J366" s="19">
        <v>0.92202770154223668</v>
      </c>
      <c r="K366" s="16">
        <f>Table3[[#This Row],[Price of One Product]]*Table3[[#This Row],[No of Products in one Sale]]</f>
        <v>585</v>
      </c>
      <c r="L366" s="18">
        <f>Table3[[#This Row],[Bills ]]*Table3[[#This Row],[Discount]]</f>
        <v>539.38620540220847</v>
      </c>
      <c r="M366">
        <f>Table3[[#This Row],[Bills ]]-Table3[[#This Row],[Discount Amount]]</f>
        <v>45.613794597791525</v>
      </c>
    </row>
    <row r="367" spans="1:13" x14ac:dyDescent="0.3">
      <c r="A367" t="s">
        <v>494</v>
      </c>
      <c r="B367" t="s">
        <v>155</v>
      </c>
      <c r="C367" s="1">
        <v>44744</v>
      </c>
      <c r="D367" s="1" t="str">
        <f>TEXT(Table3[[#This Row],[Sale Date]],"dddd")</f>
        <v>Saturday</v>
      </c>
      <c r="E367" t="s">
        <v>165</v>
      </c>
      <c r="F367" t="s">
        <v>171</v>
      </c>
      <c r="G367">
        <v>250</v>
      </c>
      <c r="H367" t="s">
        <v>104</v>
      </c>
      <c r="I367" s="2">
        <v>2</v>
      </c>
      <c r="J367" s="19">
        <v>0.18840485753727232</v>
      </c>
      <c r="K367" s="16">
        <f>Table3[[#This Row],[Price of One Product]]*Table3[[#This Row],[No of Products in one Sale]]</f>
        <v>500</v>
      </c>
      <c r="L367" s="18">
        <f>Table3[[#This Row],[Bills ]]*Table3[[#This Row],[Discount]]</f>
        <v>94.202428768636153</v>
      </c>
      <c r="M367">
        <f>Table3[[#This Row],[Bills ]]-Table3[[#This Row],[Discount Amount]]</f>
        <v>405.79757123136386</v>
      </c>
    </row>
    <row r="368" spans="1:13" x14ac:dyDescent="0.3">
      <c r="A368" t="s">
        <v>495</v>
      </c>
      <c r="B368" t="s">
        <v>156</v>
      </c>
      <c r="C368" s="1">
        <v>44735</v>
      </c>
      <c r="D368" s="1" t="str">
        <f>TEXT(Table3[[#This Row],[Sale Date]],"dddd")</f>
        <v>Thursday</v>
      </c>
      <c r="E368" t="s">
        <v>166</v>
      </c>
      <c r="F368" t="s">
        <v>171</v>
      </c>
      <c r="G368">
        <v>130</v>
      </c>
      <c r="H368" t="s">
        <v>105</v>
      </c>
      <c r="I368" s="2">
        <v>2</v>
      </c>
      <c r="J368" s="19">
        <v>0.27847072137209206</v>
      </c>
      <c r="K368" s="16">
        <f>Table3[[#This Row],[Price of One Product]]*Table3[[#This Row],[No of Products in one Sale]]</f>
        <v>260</v>
      </c>
      <c r="L368" s="18">
        <f>Table3[[#This Row],[Bills ]]*Table3[[#This Row],[Discount]]</f>
        <v>72.402387556743932</v>
      </c>
      <c r="M368">
        <f>Table3[[#This Row],[Bills ]]-Table3[[#This Row],[Discount Amount]]</f>
        <v>187.59761244325608</v>
      </c>
    </row>
    <row r="369" spans="1:13" x14ac:dyDescent="0.3">
      <c r="A369" t="s">
        <v>496</v>
      </c>
      <c r="B369" t="s">
        <v>154</v>
      </c>
      <c r="C369" s="1">
        <v>44751</v>
      </c>
      <c r="D369" s="1" t="str">
        <f>TEXT(Table3[[#This Row],[Sale Date]],"dddd")</f>
        <v>Saturday</v>
      </c>
      <c r="E369" t="s">
        <v>163</v>
      </c>
      <c r="F369" t="s">
        <v>171</v>
      </c>
      <c r="G369">
        <v>72</v>
      </c>
      <c r="H369" t="s">
        <v>103</v>
      </c>
      <c r="I369" s="2">
        <v>10</v>
      </c>
      <c r="J369" s="19">
        <v>0.78884251376405168</v>
      </c>
      <c r="K369" s="16">
        <f>Table3[[#This Row],[Price of One Product]]*Table3[[#This Row],[No of Products in one Sale]]</f>
        <v>720</v>
      </c>
      <c r="L369" s="18">
        <f>Table3[[#This Row],[Bills ]]*Table3[[#This Row],[Discount]]</f>
        <v>567.9666099101172</v>
      </c>
      <c r="M369">
        <f>Table3[[#This Row],[Bills ]]-Table3[[#This Row],[Discount Amount]]</f>
        <v>152.0333900898828</v>
      </c>
    </row>
    <row r="370" spans="1:13" x14ac:dyDescent="0.3">
      <c r="A370" t="s">
        <v>497</v>
      </c>
      <c r="B370" t="s">
        <v>155</v>
      </c>
      <c r="C370" s="1">
        <v>44726</v>
      </c>
      <c r="D370" s="1" t="str">
        <f>TEXT(Table3[[#This Row],[Sale Date]],"dddd")</f>
        <v>Tuesday</v>
      </c>
      <c r="E370" t="s">
        <v>164</v>
      </c>
      <c r="F370" t="s">
        <v>171</v>
      </c>
      <c r="G370">
        <v>65</v>
      </c>
      <c r="H370" t="s">
        <v>103</v>
      </c>
      <c r="I370" s="2">
        <v>5</v>
      </c>
      <c r="J370" s="19">
        <v>0.18299168548896383</v>
      </c>
      <c r="K370" s="16">
        <f>Table3[[#This Row],[Price of One Product]]*Table3[[#This Row],[No of Products in one Sale]]</f>
        <v>325</v>
      </c>
      <c r="L370" s="18">
        <f>Table3[[#This Row],[Bills ]]*Table3[[#This Row],[Discount]]</f>
        <v>59.472297783913241</v>
      </c>
      <c r="M370">
        <f>Table3[[#This Row],[Bills ]]-Table3[[#This Row],[Discount Amount]]</f>
        <v>265.52770221608677</v>
      </c>
    </row>
    <row r="371" spans="1:13" x14ac:dyDescent="0.3">
      <c r="A371" t="s">
        <v>498</v>
      </c>
      <c r="B371" t="s">
        <v>156</v>
      </c>
      <c r="C371" s="1">
        <v>44749</v>
      </c>
      <c r="D371" s="1" t="str">
        <f>TEXT(Table3[[#This Row],[Sale Date]],"dddd")</f>
        <v>Thursday</v>
      </c>
      <c r="E371" t="s">
        <v>165</v>
      </c>
      <c r="F371" t="s">
        <v>171</v>
      </c>
      <c r="G371">
        <v>250</v>
      </c>
      <c r="H371" t="s">
        <v>104</v>
      </c>
      <c r="I371" s="2">
        <v>3</v>
      </c>
      <c r="J371" s="19">
        <v>0.20591715888096995</v>
      </c>
      <c r="K371" s="16">
        <f>Table3[[#This Row],[Price of One Product]]*Table3[[#This Row],[No of Products in one Sale]]</f>
        <v>750</v>
      </c>
      <c r="L371" s="18">
        <f>Table3[[#This Row],[Bills ]]*Table3[[#This Row],[Discount]]</f>
        <v>154.43786916072747</v>
      </c>
      <c r="M371">
        <f>Table3[[#This Row],[Bills ]]-Table3[[#This Row],[Discount Amount]]</f>
        <v>595.56213083927253</v>
      </c>
    </row>
    <row r="372" spans="1:13" x14ac:dyDescent="0.3">
      <c r="A372" t="s">
        <v>499</v>
      </c>
      <c r="B372" t="s">
        <v>157</v>
      </c>
      <c r="C372" s="1">
        <v>44734</v>
      </c>
      <c r="D372" s="1" t="str">
        <f>TEXT(Table3[[#This Row],[Sale Date]],"dddd")</f>
        <v>Wednesday</v>
      </c>
      <c r="E372" t="s">
        <v>166</v>
      </c>
      <c r="F372" t="s">
        <v>170</v>
      </c>
      <c r="G372">
        <v>130</v>
      </c>
      <c r="H372" t="s">
        <v>105</v>
      </c>
      <c r="I372" s="2">
        <v>2</v>
      </c>
      <c r="J372" s="19">
        <v>2.128339836887938E-2</v>
      </c>
      <c r="K372" s="16">
        <f>Table3[[#This Row],[Price of One Product]]*Table3[[#This Row],[No of Products in one Sale]]</f>
        <v>260</v>
      </c>
      <c r="L372" s="18">
        <f>Table3[[#This Row],[Bills ]]*Table3[[#This Row],[Discount]]</f>
        <v>5.5336835759086389</v>
      </c>
      <c r="M372">
        <f>Table3[[#This Row],[Bills ]]-Table3[[#This Row],[Discount Amount]]</f>
        <v>254.46631642409136</v>
      </c>
    </row>
    <row r="373" spans="1:13" x14ac:dyDescent="0.3">
      <c r="A373" t="s">
        <v>500</v>
      </c>
      <c r="B373" t="s">
        <v>154</v>
      </c>
      <c r="C373" s="1">
        <v>44726</v>
      </c>
      <c r="D373" s="1" t="str">
        <f>TEXT(Table3[[#This Row],[Sale Date]],"dddd")</f>
        <v>Tuesday</v>
      </c>
      <c r="E373" t="s">
        <v>163</v>
      </c>
      <c r="F373" t="s">
        <v>171</v>
      </c>
      <c r="G373">
        <v>72</v>
      </c>
      <c r="H373" t="s">
        <v>103</v>
      </c>
      <c r="I373" s="2">
        <v>4</v>
      </c>
      <c r="J373" s="19">
        <v>2.2806889019524657E-2</v>
      </c>
      <c r="K373" s="16">
        <f>Table3[[#This Row],[Price of One Product]]*Table3[[#This Row],[No of Products in one Sale]]</f>
        <v>288</v>
      </c>
      <c r="L373" s="18">
        <f>Table3[[#This Row],[Bills ]]*Table3[[#This Row],[Discount]]</f>
        <v>6.5683840376231011</v>
      </c>
      <c r="M373">
        <f>Table3[[#This Row],[Bills ]]-Table3[[#This Row],[Discount Amount]]</f>
        <v>281.4316159623769</v>
      </c>
    </row>
    <row r="374" spans="1:13" x14ac:dyDescent="0.3">
      <c r="A374" t="s">
        <v>501</v>
      </c>
      <c r="B374" t="s">
        <v>155</v>
      </c>
      <c r="C374" s="1">
        <v>44743</v>
      </c>
      <c r="D374" s="1" t="str">
        <f>TEXT(Table3[[#This Row],[Sale Date]],"dddd")</f>
        <v>Friday</v>
      </c>
      <c r="E374" t="s">
        <v>164</v>
      </c>
      <c r="F374" t="s">
        <v>170</v>
      </c>
      <c r="G374">
        <v>65</v>
      </c>
      <c r="H374" t="s">
        <v>104</v>
      </c>
      <c r="I374" s="2">
        <v>6</v>
      </c>
      <c r="J374" s="19">
        <v>0.66448214030499053</v>
      </c>
      <c r="K374" s="16">
        <f>Table3[[#This Row],[Price of One Product]]*Table3[[#This Row],[No of Products in one Sale]]</f>
        <v>390</v>
      </c>
      <c r="L374" s="18">
        <f>Table3[[#This Row],[Bills ]]*Table3[[#This Row],[Discount]]</f>
        <v>259.14803471894629</v>
      </c>
      <c r="M374">
        <f>Table3[[#This Row],[Bills ]]-Table3[[#This Row],[Discount Amount]]</f>
        <v>130.85196528105371</v>
      </c>
    </row>
    <row r="375" spans="1:13" x14ac:dyDescent="0.3">
      <c r="A375" t="s">
        <v>502</v>
      </c>
      <c r="B375" t="s">
        <v>156</v>
      </c>
      <c r="C375" s="1">
        <v>44742</v>
      </c>
      <c r="D375" s="1" t="str">
        <f>TEXT(Table3[[#This Row],[Sale Date]],"dddd")</f>
        <v>Thursday</v>
      </c>
      <c r="E375" t="s">
        <v>165</v>
      </c>
      <c r="F375" t="s">
        <v>171</v>
      </c>
      <c r="G375">
        <v>250</v>
      </c>
      <c r="H375" t="s">
        <v>105</v>
      </c>
      <c r="I375" s="2">
        <v>3</v>
      </c>
      <c r="J375" s="19">
        <v>0.29151955249280481</v>
      </c>
      <c r="K375" s="16">
        <f>Table3[[#This Row],[Price of One Product]]*Table3[[#This Row],[No of Products in one Sale]]</f>
        <v>750</v>
      </c>
      <c r="L375" s="18">
        <f>Table3[[#This Row],[Bills ]]*Table3[[#This Row],[Discount]]</f>
        <v>218.63966436960362</v>
      </c>
      <c r="M375">
        <f>Table3[[#This Row],[Bills ]]-Table3[[#This Row],[Discount Amount]]</f>
        <v>531.36033563039632</v>
      </c>
    </row>
    <row r="376" spans="1:13" x14ac:dyDescent="0.3">
      <c r="A376" t="s">
        <v>503</v>
      </c>
      <c r="B376" t="s">
        <v>157</v>
      </c>
      <c r="C376" s="1">
        <v>44747</v>
      </c>
      <c r="D376" s="1" t="str">
        <f>TEXT(Table3[[#This Row],[Sale Date]],"dddd")</f>
        <v>Tuesday</v>
      </c>
      <c r="E376" t="s">
        <v>166</v>
      </c>
      <c r="F376" t="s">
        <v>170</v>
      </c>
      <c r="G376">
        <v>130</v>
      </c>
      <c r="H376" t="s">
        <v>103</v>
      </c>
      <c r="I376" s="2">
        <v>5</v>
      </c>
      <c r="J376" s="19">
        <v>0.55684098110336311</v>
      </c>
      <c r="K376" s="16">
        <f>Table3[[#This Row],[Price of One Product]]*Table3[[#This Row],[No of Products in one Sale]]</f>
        <v>650</v>
      </c>
      <c r="L376" s="18">
        <f>Table3[[#This Row],[Bills ]]*Table3[[#This Row],[Discount]]</f>
        <v>361.94663771718604</v>
      </c>
      <c r="M376">
        <f>Table3[[#This Row],[Bills ]]-Table3[[#This Row],[Discount Amount]]</f>
        <v>288.05336228281396</v>
      </c>
    </row>
    <row r="377" spans="1:13" x14ac:dyDescent="0.3">
      <c r="A377" t="s">
        <v>504</v>
      </c>
      <c r="B377" t="s">
        <v>158</v>
      </c>
      <c r="C377" s="1">
        <v>44764</v>
      </c>
      <c r="D377" s="1" t="str">
        <f>TEXT(Table3[[#This Row],[Sale Date]],"dddd")</f>
        <v>Friday</v>
      </c>
      <c r="E377" t="s">
        <v>167</v>
      </c>
      <c r="F377" t="s">
        <v>171</v>
      </c>
      <c r="G377">
        <v>60</v>
      </c>
      <c r="H377" t="s">
        <v>104</v>
      </c>
      <c r="I377" s="2">
        <v>14</v>
      </c>
      <c r="J377" s="19">
        <v>0.57240542144015649</v>
      </c>
      <c r="K377" s="16">
        <f>Table3[[#This Row],[Price of One Product]]*Table3[[#This Row],[No of Products in one Sale]]</f>
        <v>840</v>
      </c>
      <c r="L377" s="18">
        <f>Table3[[#This Row],[Bills ]]*Table3[[#This Row],[Discount]]</f>
        <v>480.82055400973144</v>
      </c>
      <c r="M377">
        <f>Table3[[#This Row],[Bills ]]-Table3[[#This Row],[Discount Amount]]</f>
        <v>359.17944599026856</v>
      </c>
    </row>
    <row r="378" spans="1:13" x14ac:dyDescent="0.3">
      <c r="A378" t="s">
        <v>505</v>
      </c>
      <c r="B378" t="s">
        <v>154</v>
      </c>
      <c r="C378" s="1">
        <v>44735</v>
      </c>
      <c r="D378" s="1" t="str">
        <f>TEXT(Table3[[#This Row],[Sale Date]],"dddd")</f>
        <v>Thursday</v>
      </c>
      <c r="E378" t="s">
        <v>163</v>
      </c>
      <c r="F378" t="s">
        <v>170</v>
      </c>
      <c r="G378">
        <v>72</v>
      </c>
      <c r="H378" t="s">
        <v>105</v>
      </c>
      <c r="I378" s="2">
        <v>3</v>
      </c>
      <c r="J378" s="19">
        <v>8.6221643115211744E-2</v>
      </c>
      <c r="K378" s="16">
        <f>Table3[[#This Row],[Price of One Product]]*Table3[[#This Row],[No of Products in one Sale]]</f>
        <v>216</v>
      </c>
      <c r="L378" s="18">
        <f>Table3[[#This Row],[Bills ]]*Table3[[#This Row],[Discount]]</f>
        <v>18.623874912885736</v>
      </c>
      <c r="M378">
        <f>Table3[[#This Row],[Bills ]]-Table3[[#This Row],[Discount Amount]]</f>
        <v>197.37612508711427</v>
      </c>
    </row>
    <row r="379" spans="1:13" x14ac:dyDescent="0.3">
      <c r="A379" t="s">
        <v>506</v>
      </c>
      <c r="B379" t="s">
        <v>155</v>
      </c>
      <c r="C379" s="1">
        <v>44737</v>
      </c>
      <c r="D379" s="1" t="str">
        <f>TEXT(Table3[[#This Row],[Sale Date]],"dddd")</f>
        <v>Saturday</v>
      </c>
      <c r="E379" t="s">
        <v>164</v>
      </c>
      <c r="F379" t="s">
        <v>171</v>
      </c>
      <c r="G379">
        <v>65</v>
      </c>
      <c r="H379" t="s">
        <v>103</v>
      </c>
      <c r="I379" s="2">
        <v>10</v>
      </c>
      <c r="J379" s="19">
        <v>0.95609718609661631</v>
      </c>
      <c r="K379" s="16">
        <f>Table3[[#This Row],[Price of One Product]]*Table3[[#This Row],[No of Products in one Sale]]</f>
        <v>650</v>
      </c>
      <c r="L379" s="18">
        <f>Table3[[#This Row],[Bills ]]*Table3[[#This Row],[Discount]]</f>
        <v>621.46317096280063</v>
      </c>
      <c r="M379">
        <f>Table3[[#This Row],[Bills ]]-Table3[[#This Row],[Discount Amount]]</f>
        <v>28.536829037199368</v>
      </c>
    </row>
    <row r="380" spans="1:13" x14ac:dyDescent="0.3">
      <c r="A380" t="s">
        <v>507</v>
      </c>
      <c r="B380" t="s">
        <v>156</v>
      </c>
      <c r="C380" s="1">
        <v>44749</v>
      </c>
      <c r="D380" s="1" t="str">
        <f>TEXT(Table3[[#This Row],[Sale Date]],"dddd")</f>
        <v>Thursday</v>
      </c>
      <c r="E380" t="s">
        <v>165</v>
      </c>
      <c r="F380" t="s">
        <v>170</v>
      </c>
      <c r="G380">
        <v>250</v>
      </c>
      <c r="H380" t="s">
        <v>104</v>
      </c>
      <c r="I380" s="2">
        <v>2</v>
      </c>
      <c r="J380" s="19">
        <v>0.2455223768222089</v>
      </c>
      <c r="K380" s="16">
        <f>Table3[[#This Row],[Price of One Product]]*Table3[[#This Row],[No of Products in one Sale]]</f>
        <v>500</v>
      </c>
      <c r="L380" s="18">
        <f>Table3[[#This Row],[Bills ]]*Table3[[#This Row],[Discount]]</f>
        <v>122.76118841110446</v>
      </c>
      <c r="M380">
        <f>Table3[[#This Row],[Bills ]]-Table3[[#This Row],[Discount Amount]]</f>
        <v>377.23881158889554</v>
      </c>
    </row>
    <row r="381" spans="1:13" x14ac:dyDescent="0.3">
      <c r="A381" t="s">
        <v>508</v>
      </c>
      <c r="B381" t="s">
        <v>157</v>
      </c>
      <c r="C381" s="1">
        <v>44729</v>
      </c>
      <c r="D381" s="1" t="str">
        <f>TEXT(Table3[[#This Row],[Sale Date]],"dddd")</f>
        <v>Friday</v>
      </c>
      <c r="E381" t="s">
        <v>166</v>
      </c>
      <c r="F381" t="s">
        <v>171</v>
      </c>
      <c r="G381">
        <v>130</v>
      </c>
      <c r="H381" t="s">
        <v>105</v>
      </c>
      <c r="I381" s="2">
        <v>7</v>
      </c>
      <c r="J381" s="19">
        <v>0.56637632681080741</v>
      </c>
      <c r="K381" s="16">
        <f>Table3[[#This Row],[Price of One Product]]*Table3[[#This Row],[No of Products in one Sale]]</f>
        <v>910</v>
      </c>
      <c r="L381" s="18">
        <f>Table3[[#This Row],[Bills ]]*Table3[[#This Row],[Discount]]</f>
        <v>515.40245739783472</v>
      </c>
      <c r="M381">
        <f>Table3[[#This Row],[Bills ]]-Table3[[#This Row],[Discount Amount]]</f>
        <v>394.59754260216528</v>
      </c>
    </row>
    <row r="382" spans="1:13" x14ac:dyDescent="0.3">
      <c r="A382" t="s">
        <v>509</v>
      </c>
      <c r="B382" t="s">
        <v>154</v>
      </c>
      <c r="C382" s="1">
        <v>44738</v>
      </c>
      <c r="D382" s="1" t="str">
        <f>TEXT(Table3[[#This Row],[Sale Date]],"dddd")</f>
        <v>Sunday</v>
      </c>
      <c r="E382" t="s">
        <v>163</v>
      </c>
      <c r="F382" t="s">
        <v>170</v>
      </c>
      <c r="G382">
        <v>72</v>
      </c>
      <c r="H382" t="s">
        <v>103</v>
      </c>
      <c r="I382" s="2">
        <v>11</v>
      </c>
      <c r="J382" s="19">
        <v>4.5179835219914199E-2</v>
      </c>
      <c r="K382" s="16">
        <f>Table3[[#This Row],[Price of One Product]]*Table3[[#This Row],[No of Products in one Sale]]</f>
        <v>792</v>
      </c>
      <c r="L382" s="18">
        <f>Table3[[#This Row],[Bills ]]*Table3[[#This Row],[Discount]]</f>
        <v>35.78242949417205</v>
      </c>
      <c r="M382">
        <f>Table3[[#This Row],[Bills ]]-Table3[[#This Row],[Discount Amount]]</f>
        <v>756.21757050582801</v>
      </c>
    </row>
    <row r="383" spans="1:13" x14ac:dyDescent="0.3">
      <c r="A383" t="s">
        <v>510</v>
      </c>
      <c r="B383" t="s">
        <v>155</v>
      </c>
      <c r="C383" s="1">
        <v>44740</v>
      </c>
      <c r="D383" s="1" t="str">
        <f>TEXT(Table3[[#This Row],[Sale Date]],"dddd")</f>
        <v>Tuesday</v>
      </c>
      <c r="E383" t="s">
        <v>164</v>
      </c>
      <c r="F383" t="s">
        <v>171</v>
      </c>
      <c r="G383">
        <v>65</v>
      </c>
      <c r="H383" t="s">
        <v>104</v>
      </c>
      <c r="I383" s="2">
        <v>13</v>
      </c>
      <c r="J383" s="19">
        <v>0.97345529924354934</v>
      </c>
      <c r="K383" s="16">
        <f>Table3[[#This Row],[Price of One Product]]*Table3[[#This Row],[No of Products in one Sale]]</f>
        <v>845</v>
      </c>
      <c r="L383" s="18">
        <f>Table3[[#This Row],[Bills ]]*Table3[[#This Row],[Discount]]</f>
        <v>822.56972786079916</v>
      </c>
      <c r="M383">
        <f>Table3[[#This Row],[Bills ]]-Table3[[#This Row],[Discount Amount]]</f>
        <v>22.430272139200838</v>
      </c>
    </row>
    <row r="384" spans="1:13" x14ac:dyDescent="0.3">
      <c r="A384" t="s">
        <v>511</v>
      </c>
      <c r="B384" t="s">
        <v>156</v>
      </c>
      <c r="C384" s="1">
        <v>44755</v>
      </c>
      <c r="D384" s="1" t="str">
        <f>TEXT(Table3[[#This Row],[Sale Date]],"dddd")</f>
        <v>Wednesday</v>
      </c>
      <c r="E384" t="s">
        <v>165</v>
      </c>
      <c r="F384" t="s">
        <v>170</v>
      </c>
      <c r="G384">
        <v>250</v>
      </c>
      <c r="H384" t="s">
        <v>105</v>
      </c>
      <c r="I384" s="2">
        <v>3</v>
      </c>
      <c r="J384" s="19">
        <v>0.56733394419124217</v>
      </c>
      <c r="K384" s="16">
        <f>Table3[[#This Row],[Price of One Product]]*Table3[[#This Row],[No of Products in one Sale]]</f>
        <v>750</v>
      </c>
      <c r="L384" s="18">
        <f>Table3[[#This Row],[Bills ]]*Table3[[#This Row],[Discount]]</f>
        <v>425.50045814343162</v>
      </c>
      <c r="M384">
        <f>Table3[[#This Row],[Bills ]]-Table3[[#This Row],[Discount Amount]]</f>
        <v>324.49954185656838</v>
      </c>
    </row>
    <row r="385" spans="1:13" x14ac:dyDescent="0.3">
      <c r="A385" t="s">
        <v>512</v>
      </c>
      <c r="B385" t="s">
        <v>157</v>
      </c>
      <c r="C385" s="1">
        <v>44755</v>
      </c>
      <c r="D385" s="1" t="str">
        <f>TEXT(Table3[[#This Row],[Sale Date]],"dddd")</f>
        <v>Wednesday</v>
      </c>
      <c r="E385" t="s">
        <v>166</v>
      </c>
      <c r="F385" t="s">
        <v>171</v>
      </c>
      <c r="G385">
        <v>130</v>
      </c>
      <c r="H385" t="s">
        <v>103</v>
      </c>
      <c r="I385" s="2">
        <v>6</v>
      </c>
      <c r="J385" s="19">
        <v>0.37928431149731212</v>
      </c>
      <c r="K385" s="16">
        <f>Table3[[#This Row],[Price of One Product]]*Table3[[#This Row],[No of Products in one Sale]]</f>
        <v>780</v>
      </c>
      <c r="L385" s="18">
        <f>Table3[[#This Row],[Bills ]]*Table3[[#This Row],[Discount]]</f>
        <v>295.84176296790343</v>
      </c>
      <c r="M385">
        <f>Table3[[#This Row],[Bills ]]-Table3[[#This Row],[Discount Amount]]</f>
        <v>484.15823703209657</v>
      </c>
    </row>
    <row r="386" spans="1:13" x14ac:dyDescent="0.3">
      <c r="A386" t="s">
        <v>513</v>
      </c>
      <c r="B386" t="s">
        <v>158</v>
      </c>
      <c r="C386" s="1">
        <v>44764</v>
      </c>
      <c r="D386" s="1" t="str">
        <f>TEXT(Table3[[#This Row],[Sale Date]],"dddd")</f>
        <v>Friday</v>
      </c>
      <c r="E386" t="s">
        <v>167</v>
      </c>
      <c r="F386" t="s">
        <v>170</v>
      </c>
      <c r="G386">
        <v>60</v>
      </c>
      <c r="H386" t="s">
        <v>104</v>
      </c>
      <c r="I386" s="2">
        <v>15</v>
      </c>
      <c r="J386" s="19">
        <v>0.62865911330533553</v>
      </c>
      <c r="K386" s="16">
        <f>Table3[[#This Row],[Price of One Product]]*Table3[[#This Row],[No of Products in one Sale]]</f>
        <v>900</v>
      </c>
      <c r="L386" s="18">
        <f>Table3[[#This Row],[Bills ]]*Table3[[#This Row],[Discount]]</f>
        <v>565.79320197480195</v>
      </c>
      <c r="M386">
        <f>Table3[[#This Row],[Bills ]]-Table3[[#This Row],[Discount Amount]]</f>
        <v>334.20679802519805</v>
      </c>
    </row>
    <row r="387" spans="1:13" x14ac:dyDescent="0.3">
      <c r="A387" t="s">
        <v>514</v>
      </c>
      <c r="B387" t="s">
        <v>159</v>
      </c>
      <c r="C387" s="1">
        <v>44735</v>
      </c>
      <c r="D387" s="1" t="str">
        <f>TEXT(Table3[[#This Row],[Sale Date]],"dddd")</f>
        <v>Thursday</v>
      </c>
      <c r="E387" t="s">
        <v>168</v>
      </c>
      <c r="F387" t="s">
        <v>171</v>
      </c>
      <c r="G387">
        <v>95</v>
      </c>
      <c r="H387" t="s">
        <v>105</v>
      </c>
      <c r="I387" s="2">
        <v>6</v>
      </c>
      <c r="J387" s="19">
        <v>0.37937934610324464</v>
      </c>
      <c r="K387" s="16">
        <f>Table3[[#This Row],[Price of One Product]]*Table3[[#This Row],[No of Products in one Sale]]</f>
        <v>570</v>
      </c>
      <c r="L387" s="18">
        <f>Table3[[#This Row],[Bills ]]*Table3[[#This Row],[Discount]]</f>
        <v>216.24622727884943</v>
      </c>
      <c r="M387">
        <f>Table3[[#This Row],[Bills ]]-Table3[[#This Row],[Discount Amount]]</f>
        <v>353.75377272115054</v>
      </c>
    </row>
    <row r="388" spans="1:13" x14ac:dyDescent="0.3">
      <c r="A388" t="s">
        <v>515</v>
      </c>
      <c r="B388" t="s">
        <v>154</v>
      </c>
      <c r="C388" s="1">
        <v>44734</v>
      </c>
      <c r="D388" s="1" t="str">
        <f>TEXT(Table3[[#This Row],[Sale Date]],"dddd")</f>
        <v>Wednesday</v>
      </c>
      <c r="E388" t="s">
        <v>163</v>
      </c>
      <c r="F388" t="s">
        <v>170</v>
      </c>
      <c r="G388">
        <v>72</v>
      </c>
      <c r="H388" t="s">
        <v>103</v>
      </c>
      <c r="I388" s="2">
        <v>11</v>
      </c>
      <c r="J388" s="19">
        <v>0.35891515866951118</v>
      </c>
      <c r="K388" s="16">
        <f>Table3[[#This Row],[Price of One Product]]*Table3[[#This Row],[No of Products in one Sale]]</f>
        <v>792</v>
      </c>
      <c r="L388" s="18">
        <f>Table3[[#This Row],[Bills ]]*Table3[[#This Row],[Discount]]</f>
        <v>284.26080566625285</v>
      </c>
      <c r="M388">
        <f>Table3[[#This Row],[Bills ]]-Table3[[#This Row],[Discount Amount]]</f>
        <v>507.73919433374715</v>
      </c>
    </row>
    <row r="389" spans="1:13" x14ac:dyDescent="0.3">
      <c r="A389" t="s">
        <v>516</v>
      </c>
      <c r="B389" t="s">
        <v>155</v>
      </c>
      <c r="C389" s="1">
        <v>44728</v>
      </c>
      <c r="D389" s="1" t="str">
        <f>TEXT(Table3[[#This Row],[Sale Date]],"dddd")</f>
        <v>Thursday</v>
      </c>
      <c r="E389" t="s">
        <v>164</v>
      </c>
      <c r="F389" t="s">
        <v>171</v>
      </c>
      <c r="G389">
        <v>65</v>
      </c>
      <c r="H389" t="s">
        <v>104</v>
      </c>
      <c r="I389" s="2">
        <v>13</v>
      </c>
      <c r="J389" s="19">
        <v>0.90122352916020354</v>
      </c>
      <c r="K389" s="16">
        <f>Table3[[#This Row],[Price of One Product]]*Table3[[#This Row],[No of Products in one Sale]]</f>
        <v>845</v>
      </c>
      <c r="L389" s="18">
        <f>Table3[[#This Row],[Bills ]]*Table3[[#This Row],[Discount]]</f>
        <v>761.53388214037204</v>
      </c>
      <c r="M389">
        <f>Table3[[#This Row],[Bills ]]-Table3[[#This Row],[Discount Amount]]</f>
        <v>83.466117859627957</v>
      </c>
    </row>
    <row r="390" spans="1:13" x14ac:dyDescent="0.3">
      <c r="A390" t="s">
        <v>517</v>
      </c>
      <c r="B390" t="s">
        <v>156</v>
      </c>
      <c r="C390" s="1">
        <v>44739</v>
      </c>
      <c r="D390" s="1" t="str">
        <f>TEXT(Table3[[#This Row],[Sale Date]],"dddd")</f>
        <v>Monday</v>
      </c>
      <c r="E390" t="s">
        <v>165</v>
      </c>
      <c r="F390" t="s">
        <v>171</v>
      </c>
      <c r="G390">
        <v>250</v>
      </c>
      <c r="H390" t="s">
        <v>105</v>
      </c>
      <c r="I390" s="2">
        <v>3</v>
      </c>
      <c r="J390" s="19">
        <v>0.37786597877728811</v>
      </c>
      <c r="K390" s="16">
        <f>Table3[[#This Row],[Price of One Product]]*Table3[[#This Row],[No of Products in one Sale]]</f>
        <v>750</v>
      </c>
      <c r="L390" s="18">
        <f>Table3[[#This Row],[Bills ]]*Table3[[#This Row],[Discount]]</f>
        <v>283.39948408296607</v>
      </c>
      <c r="M390">
        <f>Table3[[#This Row],[Bills ]]-Table3[[#This Row],[Discount Amount]]</f>
        <v>466.60051591703393</v>
      </c>
    </row>
    <row r="391" spans="1:13" x14ac:dyDescent="0.3">
      <c r="A391" t="s">
        <v>518</v>
      </c>
      <c r="B391" t="s">
        <v>157</v>
      </c>
      <c r="C391" s="1">
        <v>44765</v>
      </c>
      <c r="D391" s="1" t="str">
        <f>TEXT(Table3[[#This Row],[Sale Date]],"dddd")</f>
        <v>Saturday</v>
      </c>
      <c r="E391" t="s">
        <v>166</v>
      </c>
      <c r="F391" t="s">
        <v>171</v>
      </c>
      <c r="G391">
        <v>130</v>
      </c>
      <c r="H391" t="s">
        <v>103</v>
      </c>
      <c r="I391" s="2">
        <v>3</v>
      </c>
      <c r="J391" s="19">
        <v>0.38913445453338702</v>
      </c>
      <c r="K391" s="16">
        <f>Table3[[#This Row],[Price of One Product]]*Table3[[#This Row],[No of Products in one Sale]]</f>
        <v>390</v>
      </c>
      <c r="L391" s="18">
        <f>Table3[[#This Row],[Bills ]]*Table3[[#This Row],[Discount]]</f>
        <v>151.76243726802093</v>
      </c>
      <c r="M391">
        <f>Table3[[#This Row],[Bills ]]-Table3[[#This Row],[Discount Amount]]</f>
        <v>238.23756273197907</v>
      </c>
    </row>
    <row r="392" spans="1:13" x14ac:dyDescent="0.3">
      <c r="A392" t="s">
        <v>519</v>
      </c>
      <c r="B392" t="s">
        <v>154</v>
      </c>
      <c r="C392" s="1">
        <v>44740</v>
      </c>
      <c r="D392" s="1" t="str">
        <f>TEXT(Table3[[#This Row],[Sale Date]],"dddd")</f>
        <v>Tuesday</v>
      </c>
      <c r="E392" t="s">
        <v>163</v>
      </c>
      <c r="F392" t="s">
        <v>171</v>
      </c>
      <c r="G392">
        <v>72</v>
      </c>
      <c r="H392" t="s">
        <v>104</v>
      </c>
      <c r="I392" s="2">
        <v>12</v>
      </c>
      <c r="J392" s="19">
        <v>0.60714667724340543</v>
      </c>
      <c r="K392" s="16">
        <f>Table3[[#This Row],[Price of One Product]]*Table3[[#This Row],[No of Products in one Sale]]</f>
        <v>864</v>
      </c>
      <c r="L392" s="18">
        <f>Table3[[#This Row],[Bills ]]*Table3[[#This Row],[Discount]]</f>
        <v>524.57472913830225</v>
      </c>
      <c r="M392">
        <f>Table3[[#This Row],[Bills ]]-Table3[[#This Row],[Discount Amount]]</f>
        <v>339.42527086169775</v>
      </c>
    </row>
    <row r="393" spans="1:13" x14ac:dyDescent="0.3">
      <c r="A393" t="s">
        <v>520</v>
      </c>
      <c r="B393" t="s">
        <v>155</v>
      </c>
      <c r="C393" s="1">
        <v>44734</v>
      </c>
      <c r="D393" s="1" t="str">
        <f>TEXT(Table3[[#This Row],[Sale Date]],"dddd")</f>
        <v>Wednesday</v>
      </c>
      <c r="E393" t="s">
        <v>164</v>
      </c>
      <c r="F393" t="s">
        <v>171</v>
      </c>
      <c r="G393">
        <v>65</v>
      </c>
      <c r="H393" t="s">
        <v>105</v>
      </c>
      <c r="I393" s="2">
        <v>8</v>
      </c>
      <c r="J393" s="19">
        <v>0.17261163513710231</v>
      </c>
      <c r="K393" s="16">
        <f>Table3[[#This Row],[Price of One Product]]*Table3[[#This Row],[No of Products in one Sale]]</f>
        <v>520</v>
      </c>
      <c r="L393" s="18">
        <f>Table3[[#This Row],[Bills ]]*Table3[[#This Row],[Discount]]</f>
        <v>89.7580502712932</v>
      </c>
      <c r="M393">
        <f>Table3[[#This Row],[Bills ]]-Table3[[#This Row],[Discount Amount]]</f>
        <v>430.2419497287068</v>
      </c>
    </row>
    <row r="394" spans="1:13" x14ac:dyDescent="0.3">
      <c r="A394" t="s">
        <v>521</v>
      </c>
      <c r="B394" t="s">
        <v>156</v>
      </c>
      <c r="C394" s="1">
        <v>44727</v>
      </c>
      <c r="D394" s="1" t="str">
        <f>TEXT(Table3[[#This Row],[Sale Date]],"dddd")</f>
        <v>Wednesday</v>
      </c>
      <c r="E394" t="s">
        <v>165</v>
      </c>
      <c r="F394" t="s">
        <v>170</v>
      </c>
      <c r="G394">
        <v>250</v>
      </c>
      <c r="H394" t="s">
        <v>103</v>
      </c>
      <c r="I394" s="2">
        <v>1</v>
      </c>
      <c r="J394" s="19">
        <v>3.4451566476951467E-2</v>
      </c>
      <c r="K394" s="16">
        <f>Table3[[#This Row],[Price of One Product]]*Table3[[#This Row],[No of Products in one Sale]]</f>
        <v>250</v>
      </c>
      <c r="L394" s="18">
        <f>Table3[[#This Row],[Bills ]]*Table3[[#This Row],[Discount]]</f>
        <v>8.6128916192378675</v>
      </c>
      <c r="M394">
        <f>Table3[[#This Row],[Bills ]]-Table3[[#This Row],[Discount Amount]]</f>
        <v>241.38710838076213</v>
      </c>
    </row>
    <row r="395" spans="1:13" x14ac:dyDescent="0.3">
      <c r="A395" t="s">
        <v>522</v>
      </c>
      <c r="B395" t="s">
        <v>157</v>
      </c>
      <c r="C395" s="1">
        <v>44737</v>
      </c>
      <c r="D395" s="1" t="str">
        <f>TEXT(Table3[[#This Row],[Sale Date]],"dddd")</f>
        <v>Saturday</v>
      </c>
      <c r="E395" t="s">
        <v>166</v>
      </c>
      <c r="F395" t="s">
        <v>171</v>
      </c>
      <c r="G395">
        <v>130</v>
      </c>
      <c r="H395" t="s">
        <v>104</v>
      </c>
      <c r="I395" s="2">
        <v>4</v>
      </c>
      <c r="J395" s="19">
        <v>0.36600821552214791</v>
      </c>
      <c r="K395" s="16">
        <f>Table3[[#This Row],[Price of One Product]]*Table3[[#This Row],[No of Products in one Sale]]</f>
        <v>520</v>
      </c>
      <c r="L395" s="18">
        <f>Table3[[#This Row],[Bills ]]*Table3[[#This Row],[Discount]]</f>
        <v>190.3242720715169</v>
      </c>
      <c r="M395">
        <f>Table3[[#This Row],[Bills ]]-Table3[[#This Row],[Discount Amount]]</f>
        <v>329.67572792848307</v>
      </c>
    </row>
    <row r="396" spans="1:13" x14ac:dyDescent="0.3">
      <c r="A396" t="s">
        <v>523</v>
      </c>
      <c r="B396" t="s">
        <v>158</v>
      </c>
      <c r="C396" s="1">
        <v>44747</v>
      </c>
      <c r="D396" s="1" t="str">
        <f>TEXT(Table3[[#This Row],[Sale Date]],"dddd")</f>
        <v>Tuesday</v>
      </c>
      <c r="E396" t="s">
        <v>167</v>
      </c>
      <c r="F396" t="s">
        <v>170</v>
      </c>
      <c r="G396">
        <v>60</v>
      </c>
      <c r="H396" t="s">
        <v>105</v>
      </c>
      <c r="I396" s="2">
        <v>4</v>
      </c>
      <c r="J396" s="19">
        <v>0.36876304797324455</v>
      </c>
      <c r="K396" s="16">
        <f>Table3[[#This Row],[Price of One Product]]*Table3[[#This Row],[No of Products in one Sale]]</f>
        <v>240</v>
      </c>
      <c r="L396" s="18">
        <f>Table3[[#This Row],[Bills ]]*Table3[[#This Row],[Discount]]</f>
        <v>88.503131513578694</v>
      </c>
      <c r="M396">
        <f>Table3[[#This Row],[Bills ]]-Table3[[#This Row],[Discount Amount]]</f>
        <v>151.49686848642131</v>
      </c>
    </row>
    <row r="397" spans="1:13" x14ac:dyDescent="0.3">
      <c r="A397" t="s">
        <v>524</v>
      </c>
      <c r="B397" t="s">
        <v>154</v>
      </c>
      <c r="C397" s="1">
        <v>44754</v>
      </c>
      <c r="D397" s="1" t="str">
        <f>TEXT(Table3[[#This Row],[Sale Date]],"dddd")</f>
        <v>Tuesday</v>
      </c>
      <c r="E397" t="s">
        <v>163</v>
      </c>
      <c r="F397" t="s">
        <v>171</v>
      </c>
      <c r="G397">
        <v>72</v>
      </c>
      <c r="H397" t="s">
        <v>103</v>
      </c>
      <c r="I397" s="2">
        <v>12</v>
      </c>
      <c r="J397" s="19">
        <v>0.78491525862060318</v>
      </c>
      <c r="K397" s="16">
        <f>Table3[[#This Row],[Price of One Product]]*Table3[[#This Row],[No of Products in one Sale]]</f>
        <v>864</v>
      </c>
      <c r="L397" s="18">
        <f>Table3[[#This Row],[Bills ]]*Table3[[#This Row],[Discount]]</f>
        <v>678.16678344820116</v>
      </c>
      <c r="M397">
        <f>Table3[[#This Row],[Bills ]]-Table3[[#This Row],[Discount Amount]]</f>
        <v>185.83321655179884</v>
      </c>
    </row>
    <row r="398" spans="1:13" x14ac:dyDescent="0.3">
      <c r="A398" t="s">
        <v>525</v>
      </c>
      <c r="B398" t="s">
        <v>155</v>
      </c>
      <c r="C398" s="1">
        <v>44760</v>
      </c>
      <c r="D398" s="1" t="str">
        <f>TEXT(Table3[[#This Row],[Sale Date]],"dddd")</f>
        <v>Monday</v>
      </c>
      <c r="E398" t="s">
        <v>164</v>
      </c>
      <c r="F398" t="s">
        <v>170</v>
      </c>
      <c r="G398">
        <v>65</v>
      </c>
      <c r="H398" t="s">
        <v>104</v>
      </c>
      <c r="I398" s="2">
        <v>4</v>
      </c>
      <c r="J398" s="19">
        <v>0.89433154555842931</v>
      </c>
      <c r="K398" s="16">
        <f>Table3[[#This Row],[Price of One Product]]*Table3[[#This Row],[No of Products in one Sale]]</f>
        <v>260</v>
      </c>
      <c r="L398" s="18">
        <f>Table3[[#This Row],[Bills ]]*Table3[[#This Row],[Discount]]</f>
        <v>232.52620184519162</v>
      </c>
      <c r="M398">
        <f>Table3[[#This Row],[Bills ]]-Table3[[#This Row],[Discount Amount]]</f>
        <v>27.473798154808378</v>
      </c>
    </row>
    <row r="399" spans="1:13" x14ac:dyDescent="0.3">
      <c r="A399" t="s">
        <v>526</v>
      </c>
      <c r="B399" t="s">
        <v>156</v>
      </c>
      <c r="C399" s="1">
        <v>44759</v>
      </c>
      <c r="D399" s="1" t="str">
        <f>TEXT(Table3[[#This Row],[Sale Date]],"dddd")</f>
        <v>Sunday</v>
      </c>
      <c r="E399" t="s">
        <v>165</v>
      </c>
      <c r="F399" t="s">
        <v>171</v>
      </c>
      <c r="G399">
        <v>250</v>
      </c>
      <c r="H399" t="s">
        <v>105</v>
      </c>
      <c r="I399" s="2">
        <v>1</v>
      </c>
      <c r="J399" s="19">
        <v>0.54494310667938251</v>
      </c>
      <c r="K399" s="16">
        <f>Table3[[#This Row],[Price of One Product]]*Table3[[#This Row],[No of Products in one Sale]]</f>
        <v>250</v>
      </c>
      <c r="L399" s="18">
        <f>Table3[[#This Row],[Bills ]]*Table3[[#This Row],[Discount]]</f>
        <v>136.23577666984562</v>
      </c>
      <c r="M399">
        <f>Table3[[#This Row],[Bills ]]-Table3[[#This Row],[Discount Amount]]</f>
        <v>113.76422333015438</v>
      </c>
    </row>
    <row r="400" spans="1:13" x14ac:dyDescent="0.3">
      <c r="A400" t="s">
        <v>527</v>
      </c>
      <c r="B400" t="s">
        <v>157</v>
      </c>
      <c r="C400" s="1">
        <v>44735</v>
      </c>
      <c r="D400" s="1" t="str">
        <f>TEXT(Table3[[#This Row],[Sale Date]],"dddd")</f>
        <v>Thursday</v>
      </c>
      <c r="E400" t="s">
        <v>166</v>
      </c>
      <c r="F400" t="s">
        <v>170</v>
      </c>
      <c r="G400">
        <v>130</v>
      </c>
      <c r="H400" t="s">
        <v>103</v>
      </c>
      <c r="I400" s="2">
        <v>7</v>
      </c>
      <c r="J400" s="19">
        <v>0.84443209424513666</v>
      </c>
      <c r="K400" s="16">
        <f>Table3[[#This Row],[Price of One Product]]*Table3[[#This Row],[No of Products in one Sale]]</f>
        <v>910</v>
      </c>
      <c r="L400" s="18">
        <f>Table3[[#This Row],[Bills ]]*Table3[[#This Row],[Discount]]</f>
        <v>768.4332057630744</v>
      </c>
      <c r="M400">
        <f>Table3[[#This Row],[Bills ]]-Table3[[#This Row],[Discount Amount]]</f>
        <v>141.5667942369256</v>
      </c>
    </row>
    <row r="401" spans="1:13" x14ac:dyDescent="0.3">
      <c r="A401" t="s">
        <v>528</v>
      </c>
      <c r="B401" t="s">
        <v>154</v>
      </c>
      <c r="C401" s="1">
        <v>44734</v>
      </c>
      <c r="D401" s="1" t="str">
        <f>TEXT(Table3[[#This Row],[Sale Date]],"dddd")</f>
        <v>Wednesday</v>
      </c>
      <c r="E401" t="s">
        <v>163</v>
      </c>
      <c r="F401" t="s">
        <v>171</v>
      </c>
      <c r="G401">
        <v>72</v>
      </c>
      <c r="H401" t="s">
        <v>104</v>
      </c>
      <c r="I401" s="2">
        <v>7</v>
      </c>
      <c r="J401" s="19">
        <v>0.11084077878058052</v>
      </c>
      <c r="K401" s="16">
        <f>Table3[[#This Row],[Price of One Product]]*Table3[[#This Row],[No of Products in one Sale]]</f>
        <v>504</v>
      </c>
      <c r="L401" s="18">
        <f>Table3[[#This Row],[Bills ]]*Table3[[#This Row],[Discount]]</f>
        <v>55.863752505412577</v>
      </c>
      <c r="M401">
        <f>Table3[[#This Row],[Bills ]]-Table3[[#This Row],[Discount Amount]]</f>
        <v>448.13624749458745</v>
      </c>
    </row>
    <row r="402" spans="1:13" x14ac:dyDescent="0.3">
      <c r="A402" t="s">
        <v>529</v>
      </c>
      <c r="B402" t="s">
        <v>155</v>
      </c>
      <c r="C402" s="1">
        <v>44753</v>
      </c>
      <c r="D402" s="1" t="str">
        <f>TEXT(Table3[[#This Row],[Sale Date]],"dddd")</f>
        <v>Monday</v>
      </c>
      <c r="E402" t="s">
        <v>164</v>
      </c>
      <c r="F402" t="s">
        <v>170</v>
      </c>
      <c r="G402">
        <v>65</v>
      </c>
      <c r="H402" t="s">
        <v>105</v>
      </c>
      <c r="I402" s="2">
        <v>9</v>
      </c>
      <c r="J402" s="19">
        <v>0.26630312920291821</v>
      </c>
      <c r="K402" s="16">
        <f>Table3[[#This Row],[Price of One Product]]*Table3[[#This Row],[No of Products in one Sale]]</f>
        <v>585</v>
      </c>
      <c r="L402" s="18">
        <f>Table3[[#This Row],[Bills ]]*Table3[[#This Row],[Discount]]</f>
        <v>155.78733058370716</v>
      </c>
      <c r="M402">
        <f>Table3[[#This Row],[Bills ]]-Table3[[#This Row],[Discount Amount]]</f>
        <v>429.21266941629284</v>
      </c>
    </row>
    <row r="403" spans="1:13" x14ac:dyDescent="0.3">
      <c r="A403" t="s">
        <v>530</v>
      </c>
      <c r="B403" t="s">
        <v>156</v>
      </c>
      <c r="C403" s="1">
        <v>44739</v>
      </c>
      <c r="D403" s="1" t="str">
        <f>TEXT(Table3[[#This Row],[Sale Date]],"dddd")</f>
        <v>Monday</v>
      </c>
      <c r="E403" t="s">
        <v>165</v>
      </c>
      <c r="F403" t="s">
        <v>171</v>
      </c>
      <c r="G403">
        <v>250</v>
      </c>
      <c r="H403" t="s">
        <v>103</v>
      </c>
      <c r="I403" s="2">
        <v>3</v>
      </c>
      <c r="J403" s="19">
        <v>0.13279161787420113</v>
      </c>
      <c r="K403" s="16">
        <f>Table3[[#This Row],[Price of One Product]]*Table3[[#This Row],[No of Products in one Sale]]</f>
        <v>750</v>
      </c>
      <c r="L403" s="18">
        <f>Table3[[#This Row],[Bills ]]*Table3[[#This Row],[Discount]]</f>
        <v>99.593713405650846</v>
      </c>
      <c r="M403">
        <f>Table3[[#This Row],[Bills ]]-Table3[[#This Row],[Discount Amount]]</f>
        <v>650.40628659434913</v>
      </c>
    </row>
    <row r="404" spans="1:13" x14ac:dyDescent="0.3">
      <c r="A404" t="s">
        <v>531</v>
      </c>
      <c r="B404" t="s">
        <v>157</v>
      </c>
      <c r="C404" s="1">
        <v>44740</v>
      </c>
      <c r="D404" s="1" t="str">
        <f>TEXT(Table3[[#This Row],[Sale Date]],"dddd")</f>
        <v>Tuesday</v>
      </c>
      <c r="E404" t="s">
        <v>166</v>
      </c>
      <c r="F404" t="s">
        <v>170</v>
      </c>
      <c r="G404">
        <v>130</v>
      </c>
      <c r="H404" t="s">
        <v>104</v>
      </c>
      <c r="I404" s="2">
        <v>4</v>
      </c>
      <c r="J404" s="19">
        <v>0.20794478004129135</v>
      </c>
      <c r="K404" s="16">
        <f>Table3[[#This Row],[Price of One Product]]*Table3[[#This Row],[No of Products in one Sale]]</f>
        <v>520</v>
      </c>
      <c r="L404" s="18">
        <f>Table3[[#This Row],[Bills ]]*Table3[[#This Row],[Discount]]</f>
        <v>108.13128562147151</v>
      </c>
      <c r="M404">
        <f>Table3[[#This Row],[Bills ]]-Table3[[#This Row],[Discount Amount]]</f>
        <v>411.86871437852847</v>
      </c>
    </row>
    <row r="405" spans="1:13" x14ac:dyDescent="0.3">
      <c r="A405" t="s">
        <v>532</v>
      </c>
      <c r="B405" t="s">
        <v>158</v>
      </c>
      <c r="C405" s="1">
        <v>44748</v>
      </c>
      <c r="D405" s="1" t="str">
        <f>TEXT(Table3[[#This Row],[Sale Date]],"dddd")</f>
        <v>Wednesday</v>
      </c>
      <c r="E405" t="s">
        <v>167</v>
      </c>
      <c r="F405" t="s">
        <v>171</v>
      </c>
      <c r="G405">
        <v>60</v>
      </c>
      <c r="H405" t="s">
        <v>105</v>
      </c>
      <c r="I405" s="2">
        <v>12</v>
      </c>
      <c r="J405" s="19">
        <v>0.76031378549826045</v>
      </c>
      <c r="K405" s="16">
        <f>Table3[[#This Row],[Price of One Product]]*Table3[[#This Row],[No of Products in one Sale]]</f>
        <v>720</v>
      </c>
      <c r="L405" s="18">
        <f>Table3[[#This Row],[Bills ]]*Table3[[#This Row],[Discount]]</f>
        <v>547.42592555874751</v>
      </c>
      <c r="M405">
        <f>Table3[[#This Row],[Bills ]]-Table3[[#This Row],[Discount Amount]]</f>
        <v>172.57407444125249</v>
      </c>
    </row>
    <row r="406" spans="1:13" x14ac:dyDescent="0.3">
      <c r="A406" t="s">
        <v>533</v>
      </c>
      <c r="B406" t="s">
        <v>159</v>
      </c>
      <c r="C406" s="1">
        <v>44731</v>
      </c>
      <c r="D406" s="1" t="str">
        <f>TEXT(Table3[[#This Row],[Sale Date]],"dddd")</f>
        <v>Sunday</v>
      </c>
      <c r="E406" t="s">
        <v>168</v>
      </c>
      <c r="F406" t="s">
        <v>170</v>
      </c>
      <c r="G406">
        <v>95</v>
      </c>
      <c r="H406" t="s">
        <v>103</v>
      </c>
      <c r="I406" s="2">
        <v>8</v>
      </c>
      <c r="J406" s="19">
        <v>0.23804641255169789</v>
      </c>
      <c r="K406" s="16">
        <f>Table3[[#This Row],[Price of One Product]]*Table3[[#This Row],[No of Products in one Sale]]</f>
        <v>760</v>
      </c>
      <c r="L406" s="18">
        <f>Table3[[#This Row],[Bills ]]*Table3[[#This Row],[Discount]]</f>
        <v>180.91527353929041</v>
      </c>
      <c r="M406">
        <f>Table3[[#This Row],[Bills ]]-Table3[[#This Row],[Discount Amount]]</f>
        <v>579.08472646070959</v>
      </c>
    </row>
    <row r="407" spans="1:13" x14ac:dyDescent="0.3">
      <c r="A407" t="s">
        <v>534</v>
      </c>
      <c r="B407" t="s">
        <v>154</v>
      </c>
      <c r="C407" s="1">
        <v>44763</v>
      </c>
      <c r="D407" s="1" t="str">
        <f>TEXT(Table3[[#This Row],[Sale Date]],"dddd")</f>
        <v>Thursday</v>
      </c>
      <c r="E407" t="s">
        <v>163</v>
      </c>
      <c r="F407" t="s">
        <v>171</v>
      </c>
      <c r="G407">
        <v>72</v>
      </c>
      <c r="H407" t="s">
        <v>104</v>
      </c>
      <c r="I407" s="2">
        <v>5</v>
      </c>
      <c r="J407" s="19">
        <v>0.12523689369936652</v>
      </c>
      <c r="K407" s="16">
        <f>Table3[[#This Row],[Price of One Product]]*Table3[[#This Row],[No of Products in one Sale]]</f>
        <v>360</v>
      </c>
      <c r="L407" s="18">
        <f>Table3[[#This Row],[Bills ]]*Table3[[#This Row],[Discount]]</f>
        <v>45.08528173177195</v>
      </c>
      <c r="M407">
        <f>Table3[[#This Row],[Bills ]]-Table3[[#This Row],[Discount Amount]]</f>
        <v>314.91471826822806</v>
      </c>
    </row>
    <row r="408" spans="1:13" x14ac:dyDescent="0.3">
      <c r="A408" t="s">
        <v>535</v>
      </c>
      <c r="B408" t="s">
        <v>155</v>
      </c>
      <c r="C408" s="1">
        <v>44733</v>
      </c>
      <c r="D408" s="1" t="str">
        <f>TEXT(Table3[[#This Row],[Sale Date]],"dddd")</f>
        <v>Tuesday</v>
      </c>
      <c r="E408" t="s">
        <v>164</v>
      </c>
      <c r="F408" t="s">
        <v>170</v>
      </c>
      <c r="G408">
        <v>65</v>
      </c>
      <c r="H408" t="s">
        <v>105</v>
      </c>
      <c r="I408" s="2">
        <v>4</v>
      </c>
      <c r="J408" s="19">
        <v>6.7101746358327108E-2</v>
      </c>
      <c r="K408" s="16">
        <f>Table3[[#This Row],[Price of One Product]]*Table3[[#This Row],[No of Products in one Sale]]</f>
        <v>260</v>
      </c>
      <c r="L408" s="18">
        <f>Table3[[#This Row],[Bills ]]*Table3[[#This Row],[Discount]]</f>
        <v>17.446454053165048</v>
      </c>
      <c r="M408">
        <f>Table3[[#This Row],[Bills ]]-Table3[[#This Row],[Discount Amount]]</f>
        <v>242.55354594683496</v>
      </c>
    </row>
    <row r="409" spans="1:13" x14ac:dyDescent="0.3">
      <c r="A409" t="s">
        <v>536</v>
      </c>
      <c r="B409" t="s">
        <v>156</v>
      </c>
      <c r="C409" s="1">
        <v>44746</v>
      </c>
      <c r="D409" s="1" t="str">
        <f>TEXT(Table3[[#This Row],[Sale Date]],"dddd")</f>
        <v>Monday</v>
      </c>
      <c r="E409" t="s">
        <v>165</v>
      </c>
      <c r="F409" t="s">
        <v>171</v>
      </c>
      <c r="G409">
        <v>250</v>
      </c>
      <c r="H409" t="s">
        <v>103</v>
      </c>
      <c r="I409" s="2">
        <v>2</v>
      </c>
      <c r="J409" s="19">
        <v>0.98970617123906524</v>
      </c>
      <c r="K409" s="16">
        <f>Table3[[#This Row],[Price of One Product]]*Table3[[#This Row],[No of Products in one Sale]]</f>
        <v>500</v>
      </c>
      <c r="L409" s="18">
        <f>Table3[[#This Row],[Bills ]]*Table3[[#This Row],[Discount]]</f>
        <v>494.85308561953264</v>
      </c>
      <c r="M409">
        <f>Table3[[#This Row],[Bills ]]-Table3[[#This Row],[Discount Amount]]</f>
        <v>5.1469143804673649</v>
      </c>
    </row>
    <row r="410" spans="1:13" x14ac:dyDescent="0.3">
      <c r="A410" t="s">
        <v>537</v>
      </c>
      <c r="B410" t="s">
        <v>157</v>
      </c>
      <c r="C410" s="1">
        <v>44755</v>
      </c>
      <c r="D410" s="1" t="str">
        <f>TEXT(Table3[[#This Row],[Sale Date]],"dddd")</f>
        <v>Wednesday</v>
      </c>
      <c r="E410" t="s">
        <v>166</v>
      </c>
      <c r="F410" t="s">
        <v>170</v>
      </c>
      <c r="G410">
        <v>130</v>
      </c>
      <c r="H410" t="s">
        <v>104</v>
      </c>
      <c r="I410" s="2">
        <v>2</v>
      </c>
      <c r="J410" s="19">
        <v>0.26202679185175082</v>
      </c>
      <c r="K410" s="16">
        <f>Table3[[#This Row],[Price of One Product]]*Table3[[#This Row],[No of Products in one Sale]]</f>
        <v>260</v>
      </c>
      <c r="L410" s="18">
        <f>Table3[[#This Row],[Bills ]]*Table3[[#This Row],[Discount]]</f>
        <v>68.126965881455206</v>
      </c>
      <c r="M410">
        <f>Table3[[#This Row],[Bills ]]-Table3[[#This Row],[Discount Amount]]</f>
        <v>191.87303411854481</v>
      </c>
    </row>
    <row r="411" spans="1:13" x14ac:dyDescent="0.3">
      <c r="A411" t="s">
        <v>538</v>
      </c>
      <c r="B411" t="s">
        <v>154</v>
      </c>
      <c r="C411" s="1">
        <v>44755</v>
      </c>
      <c r="D411" s="1" t="str">
        <f>TEXT(Table3[[#This Row],[Sale Date]],"dddd")</f>
        <v>Wednesday</v>
      </c>
      <c r="E411" t="s">
        <v>163</v>
      </c>
      <c r="F411" t="s">
        <v>171</v>
      </c>
      <c r="G411">
        <v>72</v>
      </c>
      <c r="H411" t="s">
        <v>105</v>
      </c>
      <c r="I411" s="2">
        <v>10</v>
      </c>
      <c r="J411" s="19">
        <v>0.87263143953916489</v>
      </c>
      <c r="K411" s="16">
        <f>Table3[[#This Row],[Price of One Product]]*Table3[[#This Row],[No of Products in one Sale]]</f>
        <v>720</v>
      </c>
      <c r="L411" s="18">
        <f>Table3[[#This Row],[Bills ]]*Table3[[#This Row],[Discount]]</f>
        <v>628.29463646819875</v>
      </c>
      <c r="M411">
        <f>Table3[[#This Row],[Bills ]]-Table3[[#This Row],[Discount Amount]]</f>
        <v>91.705363531801254</v>
      </c>
    </row>
    <row r="412" spans="1:13" x14ac:dyDescent="0.3">
      <c r="A412" t="s">
        <v>539</v>
      </c>
      <c r="B412" t="s">
        <v>155</v>
      </c>
      <c r="C412" s="1">
        <v>44727</v>
      </c>
      <c r="D412" s="1" t="str">
        <f>TEXT(Table3[[#This Row],[Sale Date]],"dddd")</f>
        <v>Wednesday</v>
      </c>
      <c r="E412" t="s">
        <v>164</v>
      </c>
      <c r="F412" t="s">
        <v>171</v>
      </c>
      <c r="G412">
        <v>65</v>
      </c>
      <c r="H412" t="s">
        <v>103</v>
      </c>
      <c r="I412" s="2">
        <v>6</v>
      </c>
      <c r="J412" s="19">
        <v>0.76778137062272289</v>
      </c>
      <c r="K412" s="16">
        <f>Table3[[#This Row],[Price of One Product]]*Table3[[#This Row],[No of Products in one Sale]]</f>
        <v>390</v>
      </c>
      <c r="L412" s="18">
        <f>Table3[[#This Row],[Bills ]]*Table3[[#This Row],[Discount]]</f>
        <v>299.43473454286192</v>
      </c>
      <c r="M412">
        <f>Table3[[#This Row],[Bills ]]-Table3[[#This Row],[Discount Amount]]</f>
        <v>90.565265457138082</v>
      </c>
    </row>
    <row r="413" spans="1:13" x14ac:dyDescent="0.3">
      <c r="A413" t="s">
        <v>540</v>
      </c>
      <c r="B413" t="s">
        <v>156</v>
      </c>
      <c r="C413" s="1">
        <v>44746</v>
      </c>
      <c r="D413" s="1" t="str">
        <f>TEXT(Table3[[#This Row],[Sale Date]],"dddd")</f>
        <v>Monday</v>
      </c>
      <c r="E413" t="s">
        <v>165</v>
      </c>
      <c r="F413" t="s">
        <v>171</v>
      </c>
      <c r="G413">
        <v>250</v>
      </c>
      <c r="H413" t="s">
        <v>104</v>
      </c>
      <c r="I413" s="2">
        <v>1</v>
      </c>
      <c r="J413" s="19">
        <v>0.15750010631121669</v>
      </c>
      <c r="K413" s="16">
        <f>Table3[[#This Row],[Price of One Product]]*Table3[[#This Row],[No of Products in one Sale]]</f>
        <v>250</v>
      </c>
      <c r="L413" s="18">
        <f>Table3[[#This Row],[Bills ]]*Table3[[#This Row],[Discount]]</f>
        <v>39.375026577804171</v>
      </c>
      <c r="M413">
        <f>Table3[[#This Row],[Bills ]]-Table3[[#This Row],[Discount Amount]]</f>
        <v>210.62497342219584</v>
      </c>
    </row>
    <row r="414" spans="1:13" x14ac:dyDescent="0.3">
      <c r="A414" t="s">
        <v>541</v>
      </c>
      <c r="B414" t="s">
        <v>157</v>
      </c>
      <c r="C414" s="1">
        <v>44740</v>
      </c>
      <c r="D414" s="1" t="str">
        <f>TEXT(Table3[[#This Row],[Sale Date]],"dddd")</f>
        <v>Tuesday</v>
      </c>
      <c r="E414" t="s">
        <v>163</v>
      </c>
      <c r="F414" t="s">
        <v>171</v>
      </c>
      <c r="G414">
        <v>72</v>
      </c>
      <c r="H414" t="s">
        <v>105</v>
      </c>
      <c r="I414" s="2">
        <v>9</v>
      </c>
      <c r="J414" s="19">
        <v>0.53570171465492589</v>
      </c>
      <c r="K414" s="16">
        <f>Table3[[#This Row],[Price of One Product]]*Table3[[#This Row],[No of Products in one Sale]]</f>
        <v>648</v>
      </c>
      <c r="L414" s="18">
        <f>Table3[[#This Row],[Bills ]]*Table3[[#This Row],[Discount]]</f>
        <v>347.13471109639198</v>
      </c>
      <c r="M414">
        <f>Table3[[#This Row],[Bills ]]-Table3[[#This Row],[Discount Amount]]</f>
        <v>300.86528890360802</v>
      </c>
    </row>
    <row r="415" spans="1:13" x14ac:dyDescent="0.3">
      <c r="A415" t="s">
        <v>542</v>
      </c>
      <c r="B415" t="s">
        <v>154</v>
      </c>
      <c r="C415" s="1">
        <v>44743</v>
      </c>
      <c r="D415" s="1" t="str">
        <f>TEXT(Table3[[#This Row],[Sale Date]],"dddd")</f>
        <v>Friday</v>
      </c>
      <c r="E415" t="s">
        <v>164</v>
      </c>
      <c r="F415" t="s">
        <v>171</v>
      </c>
      <c r="G415">
        <v>65</v>
      </c>
      <c r="H415" t="s">
        <v>103</v>
      </c>
      <c r="I415" s="2">
        <v>7</v>
      </c>
      <c r="J415" s="19">
        <v>0.88217490075954386</v>
      </c>
      <c r="K415" s="16">
        <f>Table3[[#This Row],[Price of One Product]]*Table3[[#This Row],[No of Products in one Sale]]</f>
        <v>455</v>
      </c>
      <c r="L415" s="18">
        <f>Table3[[#This Row],[Bills ]]*Table3[[#This Row],[Discount]]</f>
        <v>401.38957984559244</v>
      </c>
      <c r="M415">
        <f>Table3[[#This Row],[Bills ]]-Table3[[#This Row],[Discount Amount]]</f>
        <v>53.610420154407564</v>
      </c>
    </row>
    <row r="416" spans="1:13" x14ac:dyDescent="0.3">
      <c r="A416" t="s">
        <v>543</v>
      </c>
      <c r="B416" t="s">
        <v>155</v>
      </c>
      <c r="C416" s="1">
        <v>44737</v>
      </c>
      <c r="D416" s="1" t="str">
        <f>TEXT(Table3[[#This Row],[Sale Date]],"dddd")</f>
        <v>Saturday</v>
      </c>
      <c r="E416" t="s">
        <v>165</v>
      </c>
      <c r="F416" t="s">
        <v>170</v>
      </c>
      <c r="G416">
        <v>250</v>
      </c>
      <c r="H416" t="s">
        <v>103</v>
      </c>
      <c r="I416" s="2">
        <v>3</v>
      </c>
      <c r="J416" s="19">
        <v>7.4850081465574259E-2</v>
      </c>
      <c r="K416" s="16">
        <f>Table3[[#This Row],[Price of One Product]]*Table3[[#This Row],[No of Products in one Sale]]</f>
        <v>750</v>
      </c>
      <c r="L416" s="18">
        <f>Table3[[#This Row],[Bills ]]*Table3[[#This Row],[Discount]]</f>
        <v>56.137561099180694</v>
      </c>
      <c r="M416">
        <f>Table3[[#This Row],[Bills ]]-Table3[[#This Row],[Discount Amount]]</f>
        <v>693.86243890081926</v>
      </c>
    </row>
    <row r="417" spans="1:13" x14ac:dyDescent="0.3">
      <c r="A417" t="s">
        <v>544</v>
      </c>
      <c r="B417" t="s">
        <v>156</v>
      </c>
      <c r="C417" s="1">
        <v>44757</v>
      </c>
      <c r="D417" s="1" t="str">
        <f>TEXT(Table3[[#This Row],[Sale Date]],"dddd")</f>
        <v>Friday</v>
      </c>
      <c r="E417" t="s">
        <v>166</v>
      </c>
      <c r="F417" t="s">
        <v>171</v>
      </c>
      <c r="G417">
        <v>130</v>
      </c>
      <c r="H417" t="s">
        <v>104</v>
      </c>
      <c r="I417" s="2">
        <v>4</v>
      </c>
      <c r="J417" s="19">
        <v>0.4623515242530305</v>
      </c>
      <c r="K417" s="16">
        <f>Table3[[#This Row],[Price of One Product]]*Table3[[#This Row],[No of Products in one Sale]]</f>
        <v>520</v>
      </c>
      <c r="L417" s="18">
        <f>Table3[[#This Row],[Bills ]]*Table3[[#This Row],[Discount]]</f>
        <v>240.42279261157586</v>
      </c>
      <c r="M417">
        <f>Table3[[#This Row],[Bills ]]-Table3[[#This Row],[Discount Amount]]</f>
        <v>279.57720738842414</v>
      </c>
    </row>
    <row r="418" spans="1:13" x14ac:dyDescent="0.3">
      <c r="A418" t="s">
        <v>545</v>
      </c>
      <c r="B418" t="s">
        <v>157</v>
      </c>
      <c r="C418" s="1">
        <v>44745</v>
      </c>
      <c r="D418" s="1" t="str">
        <f>TEXT(Table3[[#This Row],[Sale Date]],"dddd")</f>
        <v>Sunday</v>
      </c>
      <c r="E418" t="s">
        <v>163</v>
      </c>
      <c r="F418" t="s">
        <v>170</v>
      </c>
      <c r="G418">
        <v>72</v>
      </c>
      <c r="H418" t="s">
        <v>105</v>
      </c>
      <c r="I418" s="2">
        <v>10</v>
      </c>
      <c r="J418" s="19">
        <v>0.34462700763177134</v>
      </c>
      <c r="K418" s="16">
        <f>Table3[[#This Row],[Price of One Product]]*Table3[[#This Row],[No of Products in one Sale]]</f>
        <v>720</v>
      </c>
      <c r="L418" s="18">
        <f>Table3[[#This Row],[Bills ]]*Table3[[#This Row],[Discount]]</f>
        <v>248.13144549487538</v>
      </c>
      <c r="M418">
        <f>Table3[[#This Row],[Bills ]]-Table3[[#This Row],[Discount Amount]]</f>
        <v>471.86855450512462</v>
      </c>
    </row>
    <row r="419" spans="1:13" x14ac:dyDescent="0.3">
      <c r="A419" t="s">
        <v>546</v>
      </c>
      <c r="B419" t="s">
        <v>154</v>
      </c>
      <c r="C419" s="1">
        <v>44760</v>
      </c>
      <c r="D419" s="1" t="str">
        <f>TEXT(Table3[[#This Row],[Sale Date]],"dddd")</f>
        <v>Monday</v>
      </c>
      <c r="E419" t="s">
        <v>164</v>
      </c>
      <c r="F419" t="s">
        <v>171</v>
      </c>
      <c r="G419">
        <v>65</v>
      </c>
      <c r="H419" t="s">
        <v>103</v>
      </c>
      <c r="I419" s="2">
        <v>7</v>
      </c>
      <c r="J419" s="19">
        <v>0.69911624131260175</v>
      </c>
      <c r="K419" s="16">
        <f>Table3[[#This Row],[Price of One Product]]*Table3[[#This Row],[No of Products in one Sale]]</f>
        <v>455</v>
      </c>
      <c r="L419" s="18">
        <f>Table3[[#This Row],[Bills ]]*Table3[[#This Row],[Discount]]</f>
        <v>318.09788979723379</v>
      </c>
      <c r="M419">
        <f>Table3[[#This Row],[Bills ]]-Table3[[#This Row],[Discount Amount]]</f>
        <v>136.90211020276621</v>
      </c>
    </row>
    <row r="420" spans="1:13" x14ac:dyDescent="0.3">
      <c r="A420" t="s">
        <v>547</v>
      </c>
      <c r="B420" t="s">
        <v>155</v>
      </c>
      <c r="C420" s="1">
        <v>44750</v>
      </c>
      <c r="D420" s="1" t="str">
        <f>TEXT(Table3[[#This Row],[Sale Date]],"dddd")</f>
        <v>Friday</v>
      </c>
      <c r="E420" t="s">
        <v>165</v>
      </c>
      <c r="F420" t="s">
        <v>170</v>
      </c>
      <c r="G420">
        <v>250</v>
      </c>
      <c r="H420" t="s">
        <v>104</v>
      </c>
      <c r="I420" s="2">
        <v>1</v>
      </c>
      <c r="J420" s="19">
        <v>1.890946986705988E-2</v>
      </c>
      <c r="K420" s="16">
        <f>Table3[[#This Row],[Price of One Product]]*Table3[[#This Row],[No of Products in one Sale]]</f>
        <v>250</v>
      </c>
      <c r="L420" s="18">
        <f>Table3[[#This Row],[Bills ]]*Table3[[#This Row],[Discount]]</f>
        <v>4.7273674667649699</v>
      </c>
      <c r="M420">
        <f>Table3[[#This Row],[Bills ]]-Table3[[#This Row],[Discount Amount]]</f>
        <v>245.27263253323503</v>
      </c>
    </row>
    <row r="421" spans="1:13" x14ac:dyDescent="0.3">
      <c r="A421" t="s">
        <v>548</v>
      </c>
      <c r="B421" t="s">
        <v>156</v>
      </c>
      <c r="C421" s="1">
        <v>44742</v>
      </c>
      <c r="D421" s="1" t="str">
        <f>TEXT(Table3[[#This Row],[Sale Date]],"dddd")</f>
        <v>Thursday</v>
      </c>
      <c r="E421" t="s">
        <v>166</v>
      </c>
      <c r="F421" t="s">
        <v>171</v>
      </c>
      <c r="G421">
        <v>130</v>
      </c>
      <c r="H421" t="s">
        <v>105</v>
      </c>
      <c r="I421" s="2">
        <v>5</v>
      </c>
      <c r="J421" s="19">
        <v>0.73245470088007136</v>
      </c>
      <c r="K421" s="16">
        <f>Table3[[#This Row],[Price of One Product]]*Table3[[#This Row],[No of Products in one Sale]]</f>
        <v>650</v>
      </c>
      <c r="L421" s="18">
        <f>Table3[[#This Row],[Bills ]]*Table3[[#This Row],[Discount]]</f>
        <v>476.09555557204641</v>
      </c>
      <c r="M421">
        <f>Table3[[#This Row],[Bills ]]-Table3[[#This Row],[Discount Amount]]</f>
        <v>173.90444442795359</v>
      </c>
    </row>
    <row r="422" spans="1:13" x14ac:dyDescent="0.3">
      <c r="A422" t="s">
        <v>549</v>
      </c>
      <c r="B422" t="s">
        <v>157</v>
      </c>
      <c r="C422" s="1">
        <v>44754</v>
      </c>
      <c r="D422" s="1" t="str">
        <f>TEXT(Table3[[#This Row],[Sale Date]],"dddd")</f>
        <v>Tuesday</v>
      </c>
      <c r="E422" t="s">
        <v>167</v>
      </c>
      <c r="F422" t="s">
        <v>170</v>
      </c>
      <c r="G422">
        <v>60</v>
      </c>
      <c r="H422" t="s">
        <v>103</v>
      </c>
      <c r="I422" s="2">
        <v>5</v>
      </c>
      <c r="J422" s="19">
        <v>0.72297451744539321</v>
      </c>
      <c r="K422" s="16">
        <f>Table3[[#This Row],[Price of One Product]]*Table3[[#This Row],[No of Products in one Sale]]</f>
        <v>300</v>
      </c>
      <c r="L422" s="18">
        <f>Table3[[#This Row],[Bills ]]*Table3[[#This Row],[Discount]]</f>
        <v>216.89235523361796</v>
      </c>
      <c r="M422">
        <f>Table3[[#This Row],[Bills ]]-Table3[[#This Row],[Discount Amount]]</f>
        <v>83.107644766382037</v>
      </c>
    </row>
    <row r="423" spans="1:13" x14ac:dyDescent="0.3">
      <c r="A423" t="s">
        <v>550</v>
      </c>
      <c r="B423" t="s">
        <v>158</v>
      </c>
      <c r="C423" s="1">
        <v>44746</v>
      </c>
      <c r="D423" s="1" t="str">
        <f>TEXT(Table3[[#This Row],[Sale Date]],"dddd")</f>
        <v>Monday</v>
      </c>
      <c r="E423" t="s">
        <v>163</v>
      </c>
      <c r="F423" t="s">
        <v>171</v>
      </c>
      <c r="G423">
        <v>72</v>
      </c>
      <c r="H423" t="s">
        <v>104</v>
      </c>
      <c r="I423" s="2">
        <v>9</v>
      </c>
      <c r="J423" s="19">
        <v>0.97417776505363807</v>
      </c>
      <c r="K423" s="16">
        <f>Table3[[#This Row],[Price of One Product]]*Table3[[#This Row],[No of Products in one Sale]]</f>
        <v>648</v>
      </c>
      <c r="L423" s="18">
        <f>Table3[[#This Row],[Bills ]]*Table3[[#This Row],[Discount]]</f>
        <v>631.2671917547575</v>
      </c>
      <c r="M423">
        <f>Table3[[#This Row],[Bills ]]-Table3[[#This Row],[Discount Amount]]</f>
        <v>16.732808245242495</v>
      </c>
    </row>
    <row r="424" spans="1:13" x14ac:dyDescent="0.3">
      <c r="A424" t="s">
        <v>551</v>
      </c>
      <c r="B424" t="s">
        <v>154</v>
      </c>
      <c r="C424" s="1">
        <v>44752</v>
      </c>
      <c r="D424" s="1" t="str">
        <f>TEXT(Table3[[#This Row],[Sale Date]],"dddd")</f>
        <v>Sunday</v>
      </c>
      <c r="E424" t="s">
        <v>164</v>
      </c>
      <c r="F424" t="s">
        <v>170</v>
      </c>
      <c r="G424">
        <v>65</v>
      </c>
      <c r="H424" t="s">
        <v>105</v>
      </c>
      <c r="I424" s="2">
        <v>7</v>
      </c>
      <c r="J424" s="19">
        <v>0.92441295707634297</v>
      </c>
      <c r="K424" s="16">
        <f>Table3[[#This Row],[Price of One Product]]*Table3[[#This Row],[No of Products in one Sale]]</f>
        <v>455</v>
      </c>
      <c r="L424" s="18">
        <f>Table3[[#This Row],[Bills ]]*Table3[[#This Row],[Discount]]</f>
        <v>420.60789546973604</v>
      </c>
      <c r="M424">
        <f>Table3[[#This Row],[Bills ]]-Table3[[#This Row],[Discount Amount]]</f>
        <v>34.392104530263964</v>
      </c>
    </row>
    <row r="425" spans="1:13" x14ac:dyDescent="0.3">
      <c r="A425" t="s">
        <v>552</v>
      </c>
      <c r="B425" t="s">
        <v>155</v>
      </c>
      <c r="C425" s="1">
        <v>44725</v>
      </c>
      <c r="D425" s="1" t="str">
        <f>TEXT(Table3[[#This Row],[Sale Date]],"dddd")</f>
        <v>Monday</v>
      </c>
      <c r="E425" t="s">
        <v>165</v>
      </c>
      <c r="F425" t="s">
        <v>171</v>
      </c>
      <c r="G425">
        <v>250</v>
      </c>
      <c r="H425" t="s">
        <v>103</v>
      </c>
      <c r="I425" s="2">
        <v>3</v>
      </c>
      <c r="J425" s="19">
        <v>0.34841204291363526</v>
      </c>
      <c r="K425" s="16">
        <f>Table3[[#This Row],[Price of One Product]]*Table3[[#This Row],[No of Products in one Sale]]</f>
        <v>750</v>
      </c>
      <c r="L425" s="18">
        <f>Table3[[#This Row],[Bills ]]*Table3[[#This Row],[Discount]]</f>
        <v>261.30903218522644</v>
      </c>
      <c r="M425">
        <f>Table3[[#This Row],[Bills ]]-Table3[[#This Row],[Discount Amount]]</f>
        <v>488.69096781477356</v>
      </c>
    </row>
    <row r="426" spans="1:13" x14ac:dyDescent="0.3">
      <c r="A426" t="s">
        <v>553</v>
      </c>
      <c r="B426" t="s">
        <v>156</v>
      </c>
      <c r="C426" s="1">
        <v>44734</v>
      </c>
      <c r="D426" s="1" t="str">
        <f>TEXT(Table3[[#This Row],[Sale Date]],"dddd")</f>
        <v>Wednesday</v>
      </c>
      <c r="E426" t="s">
        <v>166</v>
      </c>
      <c r="F426" t="s">
        <v>170</v>
      </c>
      <c r="G426">
        <v>130</v>
      </c>
      <c r="H426" t="s">
        <v>104</v>
      </c>
      <c r="I426" s="2">
        <v>7</v>
      </c>
      <c r="J426" s="19">
        <v>0.36862795502486845</v>
      </c>
      <c r="K426" s="16">
        <f>Table3[[#This Row],[Price of One Product]]*Table3[[#This Row],[No of Products in one Sale]]</f>
        <v>910</v>
      </c>
      <c r="L426" s="18">
        <f>Table3[[#This Row],[Bills ]]*Table3[[#This Row],[Discount]]</f>
        <v>335.45143907263031</v>
      </c>
      <c r="M426">
        <f>Table3[[#This Row],[Bills ]]-Table3[[#This Row],[Discount Amount]]</f>
        <v>574.54856092736964</v>
      </c>
    </row>
    <row r="427" spans="1:13" x14ac:dyDescent="0.3">
      <c r="A427" t="s">
        <v>554</v>
      </c>
      <c r="B427" t="s">
        <v>157</v>
      </c>
      <c r="C427" s="1">
        <v>44761</v>
      </c>
      <c r="D427" s="1" t="str">
        <f>TEXT(Table3[[#This Row],[Sale Date]],"dddd")</f>
        <v>Tuesday</v>
      </c>
      <c r="E427" t="s">
        <v>163</v>
      </c>
      <c r="F427" t="s">
        <v>171</v>
      </c>
      <c r="G427">
        <v>72</v>
      </c>
      <c r="H427" t="s">
        <v>105</v>
      </c>
      <c r="I427" s="2">
        <v>12</v>
      </c>
      <c r="J427" s="19">
        <v>0.38279600115505574</v>
      </c>
      <c r="K427" s="16">
        <f>Table3[[#This Row],[Price of One Product]]*Table3[[#This Row],[No of Products in one Sale]]</f>
        <v>864</v>
      </c>
      <c r="L427" s="18">
        <f>Table3[[#This Row],[Bills ]]*Table3[[#This Row],[Discount]]</f>
        <v>330.73574499796814</v>
      </c>
      <c r="M427">
        <f>Table3[[#This Row],[Bills ]]-Table3[[#This Row],[Discount Amount]]</f>
        <v>533.26425500203186</v>
      </c>
    </row>
    <row r="428" spans="1:13" x14ac:dyDescent="0.3">
      <c r="A428" t="s">
        <v>555</v>
      </c>
      <c r="B428" t="s">
        <v>154</v>
      </c>
      <c r="C428" s="1">
        <v>44735</v>
      </c>
      <c r="D428" s="1" t="str">
        <f>TEXT(Table3[[#This Row],[Sale Date]],"dddd")</f>
        <v>Thursday</v>
      </c>
      <c r="E428" t="s">
        <v>164</v>
      </c>
      <c r="F428" t="s">
        <v>170</v>
      </c>
      <c r="G428">
        <v>65</v>
      </c>
      <c r="H428" t="s">
        <v>103</v>
      </c>
      <c r="I428" s="2">
        <v>7</v>
      </c>
      <c r="J428" s="19">
        <v>0.77278161923763322</v>
      </c>
      <c r="K428" s="16">
        <f>Table3[[#This Row],[Price of One Product]]*Table3[[#This Row],[No of Products in one Sale]]</f>
        <v>455</v>
      </c>
      <c r="L428" s="18">
        <f>Table3[[#This Row],[Bills ]]*Table3[[#This Row],[Discount]]</f>
        <v>351.61563675312311</v>
      </c>
      <c r="M428">
        <f>Table3[[#This Row],[Bills ]]-Table3[[#This Row],[Discount Amount]]</f>
        <v>103.38436324687689</v>
      </c>
    </row>
    <row r="429" spans="1:13" x14ac:dyDescent="0.3">
      <c r="A429" t="s">
        <v>556</v>
      </c>
      <c r="B429" t="s">
        <v>155</v>
      </c>
      <c r="C429" s="1">
        <v>44753</v>
      </c>
      <c r="D429" s="1" t="str">
        <f>TEXT(Table3[[#This Row],[Sale Date]],"dddd")</f>
        <v>Monday</v>
      </c>
      <c r="E429" t="s">
        <v>165</v>
      </c>
      <c r="F429" t="s">
        <v>171</v>
      </c>
      <c r="G429">
        <v>250</v>
      </c>
      <c r="H429" t="s">
        <v>104</v>
      </c>
      <c r="I429" s="2">
        <v>3</v>
      </c>
      <c r="J429" s="19">
        <v>0.98194581947705439</v>
      </c>
      <c r="K429" s="16">
        <f>Table3[[#This Row],[Price of One Product]]*Table3[[#This Row],[No of Products in one Sale]]</f>
        <v>750</v>
      </c>
      <c r="L429" s="18">
        <f>Table3[[#This Row],[Bills ]]*Table3[[#This Row],[Discount]]</f>
        <v>736.4593646077908</v>
      </c>
      <c r="M429">
        <f>Table3[[#This Row],[Bills ]]-Table3[[#This Row],[Discount Amount]]</f>
        <v>13.540635392209197</v>
      </c>
    </row>
    <row r="430" spans="1:13" x14ac:dyDescent="0.3">
      <c r="A430" t="s">
        <v>557</v>
      </c>
      <c r="B430" t="s">
        <v>156</v>
      </c>
      <c r="C430" s="1">
        <v>44732</v>
      </c>
      <c r="D430" s="1" t="str">
        <f>TEXT(Table3[[#This Row],[Sale Date]],"dddd")</f>
        <v>Monday</v>
      </c>
      <c r="E430" t="s">
        <v>166</v>
      </c>
      <c r="F430" t="s">
        <v>170</v>
      </c>
      <c r="G430">
        <v>130</v>
      </c>
      <c r="H430" t="s">
        <v>105</v>
      </c>
      <c r="I430" s="2">
        <v>6</v>
      </c>
      <c r="J430" s="19">
        <v>0.24372632968767749</v>
      </c>
      <c r="K430" s="16">
        <f>Table3[[#This Row],[Price of One Product]]*Table3[[#This Row],[No of Products in one Sale]]</f>
        <v>780</v>
      </c>
      <c r="L430" s="18">
        <f>Table3[[#This Row],[Bills ]]*Table3[[#This Row],[Discount]]</f>
        <v>190.10653715638844</v>
      </c>
      <c r="M430">
        <f>Table3[[#This Row],[Bills ]]-Table3[[#This Row],[Discount Amount]]</f>
        <v>589.89346284361159</v>
      </c>
    </row>
    <row r="431" spans="1:13" x14ac:dyDescent="0.3">
      <c r="A431" t="s">
        <v>558</v>
      </c>
      <c r="B431" t="s">
        <v>157</v>
      </c>
      <c r="C431" s="1">
        <v>44748</v>
      </c>
      <c r="D431" s="1" t="str">
        <f>TEXT(Table3[[#This Row],[Sale Date]],"dddd")</f>
        <v>Wednesday</v>
      </c>
      <c r="E431" t="s">
        <v>167</v>
      </c>
      <c r="F431" t="s">
        <v>171</v>
      </c>
      <c r="G431">
        <v>60</v>
      </c>
      <c r="H431" t="s">
        <v>103</v>
      </c>
      <c r="I431" s="2">
        <v>14</v>
      </c>
      <c r="J431" s="19">
        <v>0.50977491571581557</v>
      </c>
      <c r="K431" s="16">
        <f>Table3[[#This Row],[Price of One Product]]*Table3[[#This Row],[No of Products in one Sale]]</f>
        <v>840</v>
      </c>
      <c r="L431" s="18">
        <f>Table3[[#This Row],[Bills ]]*Table3[[#This Row],[Discount]]</f>
        <v>428.21092920128507</v>
      </c>
      <c r="M431">
        <f>Table3[[#This Row],[Bills ]]-Table3[[#This Row],[Discount Amount]]</f>
        <v>411.78907079871493</v>
      </c>
    </row>
    <row r="432" spans="1:13" x14ac:dyDescent="0.3">
      <c r="A432" t="s">
        <v>559</v>
      </c>
      <c r="B432" t="s">
        <v>158</v>
      </c>
      <c r="C432" s="1">
        <v>44731</v>
      </c>
      <c r="D432" s="1" t="str">
        <f>TEXT(Table3[[#This Row],[Sale Date]],"dddd")</f>
        <v>Sunday</v>
      </c>
      <c r="E432" t="s">
        <v>168</v>
      </c>
      <c r="F432" t="s">
        <v>170</v>
      </c>
      <c r="G432">
        <v>95</v>
      </c>
      <c r="H432" t="s">
        <v>104</v>
      </c>
      <c r="I432" s="2">
        <v>7</v>
      </c>
      <c r="J432" s="19">
        <v>0.99123744515485723</v>
      </c>
      <c r="K432" s="16">
        <f>Table3[[#This Row],[Price of One Product]]*Table3[[#This Row],[No of Products in one Sale]]</f>
        <v>665</v>
      </c>
      <c r="L432" s="18">
        <f>Table3[[#This Row],[Bills ]]*Table3[[#This Row],[Discount]]</f>
        <v>659.17290102798006</v>
      </c>
      <c r="M432">
        <f>Table3[[#This Row],[Bills ]]-Table3[[#This Row],[Discount Amount]]</f>
        <v>5.8270989720199395</v>
      </c>
    </row>
    <row r="433" spans="1:13" x14ac:dyDescent="0.3">
      <c r="A433" t="s">
        <v>560</v>
      </c>
      <c r="B433" t="s">
        <v>159</v>
      </c>
      <c r="C433" s="1">
        <v>44725</v>
      </c>
      <c r="D433" s="1" t="str">
        <f>TEXT(Table3[[#This Row],[Sale Date]],"dddd")</f>
        <v>Monday</v>
      </c>
      <c r="E433" t="s">
        <v>163</v>
      </c>
      <c r="F433" t="s">
        <v>171</v>
      </c>
      <c r="G433">
        <v>72</v>
      </c>
      <c r="H433" t="s">
        <v>105</v>
      </c>
      <c r="I433" s="2">
        <v>5</v>
      </c>
      <c r="J433" s="19">
        <v>0.58001027642401182</v>
      </c>
      <c r="K433" s="16">
        <f>Table3[[#This Row],[Price of One Product]]*Table3[[#This Row],[No of Products in one Sale]]</f>
        <v>360</v>
      </c>
      <c r="L433" s="18">
        <f>Table3[[#This Row],[Bills ]]*Table3[[#This Row],[Discount]]</f>
        <v>208.80369951264424</v>
      </c>
      <c r="M433">
        <f>Table3[[#This Row],[Bills ]]-Table3[[#This Row],[Discount Amount]]</f>
        <v>151.19630048735576</v>
      </c>
    </row>
    <row r="434" spans="1:13" x14ac:dyDescent="0.3">
      <c r="A434" t="s">
        <v>561</v>
      </c>
      <c r="B434" t="s">
        <v>154</v>
      </c>
      <c r="C434" s="1">
        <v>44753</v>
      </c>
      <c r="D434" s="1" t="str">
        <f>TEXT(Table3[[#This Row],[Sale Date]],"dddd")</f>
        <v>Monday</v>
      </c>
      <c r="E434" t="s">
        <v>164</v>
      </c>
      <c r="F434" t="s">
        <v>171</v>
      </c>
      <c r="G434">
        <v>65</v>
      </c>
      <c r="H434" t="s">
        <v>103</v>
      </c>
      <c r="I434" s="2">
        <v>8</v>
      </c>
      <c r="J434" s="19">
        <v>0.20099809520802481</v>
      </c>
      <c r="K434" s="16">
        <f>Table3[[#This Row],[Price of One Product]]*Table3[[#This Row],[No of Products in one Sale]]</f>
        <v>520</v>
      </c>
      <c r="L434" s="18">
        <f>Table3[[#This Row],[Bills ]]*Table3[[#This Row],[Discount]]</f>
        <v>104.5190095081729</v>
      </c>
      <c r="M434">
        <f>Table3[[#This Row],[Bills ]]-Table3[[#This Row],[Discount Amount]]</f>
        <v>415.48099049182713</v>
      </c>
    </row>
    <row r="435" spans="1:13" x14ac:dyDescent="0.3">
      <c r="A435" t="s">
        <v>562</v>
      </c>
      <c r="B435" t="s">
        <v>155</v>
      </c>
      <c r="C435" s="1">
        <v>44738</v>
      </c>
      <c r="D435" s="1" t="str">
        <f>TEXT(Table3[[#This Row],[Sale Date]],"dddd")</f>
        <v>Sunday</v>
      </c>
      <c r="E435" t="s">
        <v>165</v>
      </c>
      <c r="F435" t="s">
        <v>171</v>
      </c>
      <c r="G435">
        <v>250</v>
      </c>
      <c r="H435" t="s">
        <v>104</v>
      </c>
      <c r="I435" s="2">
        <v>3</v>
      </c>
      <c r="J435" s="19">
        <v>8.7589082057090373E-2</v>
      </c>
      <c r="K435" s="16">
        <f>Table3[[#This Row],[Price of One Product]]*Table3[[#This Row],[No of Products in one Sale]]</f>
        <v>750</v>
      </c>
      <c r="L435" s="18">
        <f>Table3[[#This Row],[Bills ]]*Table3[[#This Row],[Discount]]</f>
        <v>65.691811542817774</v>
      </c>
      <c r="M435">
        <f>Table3[[#This Row],[Bills ]]-Table3[[#This Row],[Discount Amount]]</f>
        <v>684.30818845718227</v>
      </c>
    </row>
    <row r="436" spans="1:13" x14ac:dyDescent="0.3">
      <c r="A436" t="s">
        <v>563</v>
      </c>
      <c r="B436" t="s">
        <v>156</v>
      </c>
      <c r="C436" s="1">
        <v>44762</v>
      </c>
      <c r="D436" s="1" t="str">
        <f>TEXT(Table3[[#This Row],[Sale Date]],"dddd")</f>
        <v>Wednesday</v>
      </c>
      <c r="E436" t="s">
        <v>166</v>
      </c>
      <c r="F436" t="s">
        <v>171</v>
      </c>
      <c r="G436">
        <v>130</v>
      </c>
      <c r="H436" t="s">
        <v>105</v>
      </c>
      <c r="I436" s="2">
        <v>4</v>
      </c>
      <c r="J436" s="19">
        <v>0.92203517798439572</v>
      </c>
      <c r="K436" s="16">
        <f>Table3[[#This Row],[Price of One Product]]*Table3[[#This Row],[No of Products in one Sale]]</f>
        <v>520</v>
      </c>
      <c r="L436" s="18">
        <f>Table3[[#This Row],[Bills ]]*Table3[[#This Row],[Discount]]</f>
        <v>479.45829255188579</v>
      </c>
      <c r="M436">
        <f>Table3[[#This Row],[Bills ]]-Table3[[#This Row],[Discount Amount]]</f>
        <v>40.541707448114209</v>
      </c>
    </row>
    <row r="437" spans="1:13" x14ac:dyDescent="0.3">
      <c r="A437" t="s">
        <v>564</v>
      </c>
      <c r="B437" t="s">
        <v>157</v>
      </c>
      <c r="C437" s="1">
        <v>44756</v>
      </c>
      <c r="D437" s="1" t="str">
        <f>TEXT(Table3[[#This Row],[Sale Date]],"dddd")</f>
        <v>Thursday</v>
      </c>
      <c r="E437" t="s">
        <v>163</v>
      </c>
      <c r="F437" t="s">
        <v>171</v>
      </c>
      <c r="G437">
        <v>72</v>
      </c>
      <c r="H437" t="s">
        <v>103</v>
      </c>
      <c r="I437" s="2">
        <v>10</v>
      </c>
      <c r="J437" s="19">
        <v>0.40646951216415605</v>
      </c>
      <c r="K437" s="16">
        <f>Table3[[#This Row],[Price of One Product]]*Table3[[#This Row],[No of Products in one Sale]]</f>
        <v>720</v>
      </c>
      <c r="L437" s="18">
        <f>Table3[[#This Row],[Bills ]]*Table3[[#This Row],[Discount]]</f>
        <v>292.65804875819236</v>
      </c>
      <c r="M437">
        <f>Table3[[#This Row],[Bills ]]-Table3[[#This Row],[Discount Amount]]</f>
        <v>427.34195124180764</v>
      </c>
    </row>
    <row r="438" spans="1:13" x14ac:dyDescent="0.3">
      <c r="A438" t="s">
        <v>565</v>
      </c>
      <c r="B438" t="s">
        <v>154</v>
      </c>
      <c r="C438" s="1">
        <v>44744</v>
      </c>
      <c r="D438" s="1" t="str">
        <f>TEXT(Table3[[#This Row],[Sale Date]],"dddd")</f>
        <v>Saturday</v>
      </c>
      <c r="E438" t="s">
        <v>164</v>
      </c>
      <c r="F438" t="s">
        <v>170</v>
      </c>
      <c r="G438">
        <v>65</v>
      </c>
      <c r="H438" t="s">
        <v>104</v>
      </c>
      <c r="I438" s="2">
        <v>4</v>
      </c>
      <c r="J438" s="19">
        <v>0.45522048494031297</v>
      </c>
      <c r="K438" s="16">
        <f>Table3[[#This Row],[Price of One Product]]*Table3[[#This Row],[No of Products in one Sale]]</f>
        <v>260</v>
      </c>
      <c r="L438" s="18">
        <f>Table3[[#This Row],[Bills ]]*Table3[[#This Row],[Discount]]</f>
        <v>118.35732608448137</v>
      </c>
      <c r="M438">
        <f>Table3[[#This Row],[Bills ]]-Table3[[#This Row],[Discount Amount]]</f>
        <v>141.64267391551863</v>
      </c>
    </row>
    <row r="439" spans="1:13" x14ac:dyDescent="0.3">
      <c r="A439" t="s">
        <v>566</v>
      </c>
      <c r="B439" t="s">
        <v>155</v>
      </c>
      <c r="C439" s="1">
        <v>44753</v>
      </c>
      <c r="D439" s="1" t="str">
        <f>TEXT(Table3[[#This Row],[Sale Date]],"dddd")</f>
        <v>Monday</v>
      </c>
      <c r="E439" t="s">
        <v>165</v>
      </c>
      <c r="F439" t="s">
        <v>171</v>
      </c>
      <c r="G439">
        <v>250</v>
      </c>
      <c r="H439" t="s">
        <v>105</v>
      </c>
      <c r="I439" s="2">
        <v>3</v>
      </c>
      <c r="J439" s="19">
        <v>0.45514828780898176</v>
      </c>
      <c r="K439" s="16">
        <f>Table3[[#This Row],[Price of One Product]]*Table3[[#This Row],[No of Products in one Sale]]</f>
        <v>750</v>
      </c>
      <c r="L439" s="18">
        <f>Table3[[#This Row],[Bills ]]*Table3[[#This Row],[Discount]]</f>
        <v>341.36121585673629</v>
      </c>
      <c r="M439">
        <f>Table3[[#This Row],[Bills ]]-Table3[[#This Row],[Discount Amount]]</f>
        <v>408.63878414326371</v>
      </c>
    </row>
    <row r="440" spans="1:13" x14ac:dyDescent="0.3">
      <c r="A440" t="s">
        <v>567</v>
      </c>
      <c r="B440" t="s">
        <v>156</v>
      </c>
      <c r="C440" s="1">
        <v>44762</v>
      </c>
      <c r="D440" s="1" t="str">
        <f>TEXT(Table3[[#This Row],[Sale Date]],"dddd")</f>
        <v>Wednesday</v>
      </c>
      <c r="E440" t="s">
        <v>166</v>
      </c>
      <c r="F440" t="s">
        <v>170</v>
      </c>
      <c r="G440">
        <v>130</v>
      </c>
      <c r="H440" t="s">
        <v>103</v>
      </c>
      <c r="I440" s="2">
        <v>2</v>
      </c>
      <c r="J440" s="19">
        <v>0.30126486834826394</v>
      </c>
      <c r="K440" s="16">
        <f>Table3[[#This Row],[Price of One Product]]*Table3[[#This Row],[No of Products in one Sale]]</f>
        <v>260</v>
      </c>
      <c r="L440" s="18">
        <f>Table3[[#This Row],[Bills ]]*Table3[[#This Row],[Discount]]</f>
        <v>78.328865770548617</v>
      </c>
      <c r="M440">
        <f>Table3[[#This Row],[Bills ]]-Table3[[#This Row],[Discount Amount]]</f>
        <v>181.67113422945138</v>
      </c>
    </row>
    <row r="441" spans="1:13" x14ac:dyDescent="0.3">
      <c r="A441" t="s">
        <v>568</v>
      </c>
      <c r="B441" t="s">
        <v>157</v>
      </c>
      <c r="C441" s="1">
        <v>44740</v>
      </c>
      <c r="D441" s="1" t="str">
        <f>TEXT(Table3[[#This Row],[Sale Date]],"dddd")</f>
        <v>Tuesday</v>
      </c>
      <c r="E441" t="s">
        <v>167</v>
      </c>
      <c r="F441" t="s">
        <v>171</v>
      </c>
      <c r="G441">
        <v>60</v>
      </c>
      <c r="H441" t="s">
        <v>104</v>
      </c>
      <c r="I441" s="2">
        <v>4</v>
      </c>
      <c r="J441" s="19">
        <v>0.22886312078587356</v>
      </c>
      <c r="K441" s="16">
        <f>Table3[[#This Row],[Price of One Product]]*Table3[[#This Row],[No of Products in one Sale]]</f>
        <v>240</v>
      </c>
      <c r="L441" s="18">
        <f>Table3[[#This Row],[Bills ]]*Table3[[#This Row],[Discount]]</f>
        <v>54.927148988609659</v>
      </c>
      <c r="M441">
        <f>Table3[[#This Row],[Bills ]]-Table3[[#This Row],[Discount Amount]]</f>
        <v>185.07285101139036</v>
      </c>
    </row>
    <row r="442" spans="1:13" x14ac:dyDescent="0.3">
      <c r="A442" t="s">
        <v>569</v>
      </c>
      <c r="B442" t="s">
        <v>158</v>
      </c>
      <c r="C442" s="1">
        <v>44729</v>
      </c>
      <c r="D442" s="1" t="str">
        <f>TEXT(Table3[[#This Row],[Sale Date]],"dddd")</f>
        <v>Friday</v>
      </c>
      <c r="E442" t="s">
        <v>163</v>
      </c>
      <c r="F442" t="s">
        <v>170</v>
      </c>
      <c r="G442">
        <v>72</v>
      </c>
      <c r="H442" t="s">
        <v>105</v>
      </c>
      <c r="I442" s="2">
        <v>4</v>
      </c>
      <c r="J442" s="19">
        <v>0.4885587902090005</v>
      </c>
      <c r="K442" s="16">
        <f>Table3[[#This Row],[Price of One Product]]*Table3[[#This Row],[No of Products in one Sale]]</f>
        <v>288</v>
      </c>
      <c r="L442" s="18">
        <f>Table3[[#This Row],[Bills ]]*Table3[[#This Row],[Discount]]</f>
        <v>140.70493158019215</v>
      </c>
      <c r="M442">
        <f>Table3[[#This Row],[Bills ]]-Table3[[#This Row],[Discount Amount]]</f>
        <v>147.29506841980785</v>
      </c>
    </row>
    <row r="443" spans="1:13" x14ac:dyDescent="0.3">
      <c r="A443" t="s">
        <v>570</v>
      </c>
      <c r="B443" t="s">
        <v>154</v>
      </c>
      <c r="C443" s="1">
        <v>44727</v>
      </c>
      <c r="D443" s="1" t="str">
        <f>TEXT(Table3[[#This Row],[Sale Date]],"dddd")</f>
        <v>Wednesday</v>
      </c>
      <c r="E443" t="s">
        <v>164</v>
      </c>
      <c r="F443" t="s">
        <v>171</v>
      </c>
      <c r="G443">
        <v>65</v>
      </c>
      <c r="H443" t="s">
        <v>103</v>
      </c>
      <c r="I443" s="2">
        <v>7</v>
      </c>
      <c r="J443" s="19">
        <v>0.88301012782394861</v>
      </c>
      <c r="K443" s="16">
        <f>Table3[[#This Row],[Price of One Product]]*Table3[[#This Row],[No of Products in one Sale]]</f>
        <v>455</v>
      </c>
      <c r="L443" s="18">
        <f>Table3[[#This Row],[Bills ]]*Table3[[#This Row],[Discount]]</f>
        <v>401.76960815989662</v>
      </c>
      <c r="M443">
        <f>Table3[[#This Row],[Bills ]]-Table3[[#This Row],[Discount Amount]]</f>
        <v>53.23039184010338</v>
      </c>
    </row>
    <row r="444" spans="1:13" x14ac:dyDescent="0.3">
      <c r="A444" t="s">
        <v>571</v>
      </c>
      <c r="B444" t="s">
        <v>155</v>
      </c>
      <c r="C444" s="1">
        <v>44734</v>
      </c>
      <c r="D444" s="1" t="str">
        <f>TEXT(Table3[[#This Row],[Sale Date]],"dddd")</f>
        <v>Wednesday</v>
      </c>
      <c r="E444" t="s">
        <v>165</v>
      </c>
      <c r="F444" t="s">
        <v>170</v>
      </c>
      <c r="G444">
        <v>250</v>
      </c>
      <c r="H444" t="s">
        <v>104</v>
      </c>
      <c r="I444" s="2">
        <v>2</v>
      </c>
      <c r="J444" s="19">
        <v>0.30705024398286174</v>
      </c>
      <c r="K444" s="16">
        <f>Table3[[#This Row],[Price of One Product]]*Table3[[#This Row],[No of Products in one Sale]]</f>
        <v>500</v>
      </c>
      <c r="L444" s="18">
        <f>Table3[[#This Row],[Bills ]]*Table3[[#This Row],[Discount]]</f>
        <v>153.52512199143086</v>
      </c>
      <c r="M444">
        <f>Table3[[#This Row],[Bills ]]-Table3[[#This Row],[Discount Amount]]</f>
        <v>346.47487800856914</v>
      </c>
    </row>
    <row r="445" spans="1:13" x14ac:dyDescent="0.3">
      <c r="A445" t="s">
        <v>572</v>
      </c>
      <c r="B445" t="s">
        <v>156</v>
      </c>
      <c r="C445" s="1">
        <v>44744</v>
      </c>
      <c r="D445" s="1" t="str">
        <f>TEXT(Table3[[#This Row],[Sale Date]],"dddd")</f>
        <v>Saturday</v>
      </c>
      <c r="E445" t="s">
        <v>166</v>
      </c>
      <c r="F445" t="s">
        <v>171</v>
      </c>
      <c r="G445">
        <v>130</v>
      </c>
      <c r="H445" t="s">
        <v>105</v>
      </c>
      <c r="I445" s="2">
        <v>6</v>
      </c>
      <c r="J445" s="19">
        <v>0.85704939563753491</v>
      </c>
      <c r="K445" s="16">
        <f>Table3[[#This Row],[Price of One Product]]*Table3[[#This Row],[No of Products in one Sale]]</f>
        <v>780</v>
      </c>
      <c r="L445" s="18">
        <f>Table3[[#This Row],[Bills ]]*Table3[[#This Row],[Discount]]</f>
        <v>668.49852859727719</v>
      </c>
      <c r="M445">
        <f>Table3[[#This Row],[Bills ]]-Table3[[#This Row],[Discount Amount]]</f>
        <v>111.50147140272281</v>
      </c>
    </row>
    <row r="446" spans="1:13" x14ac:dyDescent="0.3">
      <c r="A446" t="s">
        <v>573</v>
      </c>
      <c r="B446" t="s">
        <v>157</v>
      </c>
      <c r="C446" s="1">
        <v>44737</v>
      </c>
      <c r="D446" s="1" t="str">
        <f>TEXT(Table3[[#This Row],[Sale Date]],"dddd")</f>
        <v>Saturday</v>
      </c>
      <c r="E446" t="s">
        <v>163</v>
      </c>
      <c r="F446" t="s">
        <v>170</v>
      </c>
      <c r="G446">
        <v>72</v>
      </c>
      <c r="H446" t="s">
        <v>103</v>
      </c>
      <c r="I446" s="2">
        <v>9</v>
      </c>
      <c r="J446" s="19">
        <v>0.29159802445516347</v>
      </c>
      <c r="K446" s="16">
        <f>Table3[[#This Row],[Price of One Product]]*Table3[[#This Row],[No of Products in one Sale]]</f>
        <v>648</v>
      </c>
      <c r="L446" s="18">
        <f>Table3[[#This Row],[Bills ]]*Table3[[#This Row],[Discount]]</f>
        <v>188.95551984694592</v>
      </c>
      <c r="M446">
        <f>Table3[[#This Row],[Bills ]]-Table3[[#This Row],[Discount Amount]]</f>
        <v>459.04448015305411</v>
      </c>
    </row>
    <row r="447" spans="1:13" x14ac:dyDescent="0.3">
      <c r="A447" t="s">
        <v>574</v>
      </c>
      <c r="B447" t="s">
        <v>154</v>
      </c>
      <c r="C447" s="1">
        <v>44752</v>
      </c>
      <c r="D447" s="1" t="str">
        <f>TEXT(Table3[[#This Row],[Sale Date]],"dddd")</f>
        <v>Sunday</v>
      </c>
      <c r="E447" t="s">
        <v>164</v>
      </c>
      <c r="F447" t="s">
        <v>171</v>
      </c>
      <c r="G447">
        <v>65</v>
      </c>
      <c r="H447" t="s">
        <v>104</v>
      </c>
      <c r="I447" s="2">
        <v>9</v>
      </c>
      <c r="J447" s="19">
        <v>0.2589445683285162</v>
      </c>
      <c r="K447" s="16">
        <f>Table3[[#This Row],[Price of One Product]]*Table3[[#This Row],[No of Products in one Sale]]</f>
        <v>585</v>
      </c>
      <c r="L447" s="18">
        <f>Table3[[#This Row],[Bills ]]*Table3[[#This Row],[Discount]]</f>
        <v>151.48257247218197</v>
      </c>
      <c r="M447">
        <f>Table3[[#This Row],[Bills ]]-Table3[[#This Row],[Discount Amount]]</f>
        <v>433.51742752781803</v>
      </c>
    </row>
    <row r="448" spans="1:13" x14ac:dyDescent="0.3">
      <c r="A448" t="s">
        <v>575</v>
      </c>
      <c r="B448" t="s">
        <v>155</v>
      </c>
      <c r="C448" s="1">
        <v>44736</v>
      </c>
      <c r="D448" s="1" t="str">
        <f>TEXT(Table3[[#This Row],[Sale Date]],"dddd")</f>
        <v>Friday</v>
      </c>
      <c r="E448" t="s">
        <v>165</v>
      </c>
      <c r="F448" t="s">
        <v>170</v>
      </c>
      <c r="G448">
        <v>250</v>
      </c>
      <c r="H448" t="s">
        <v>105</v>
      </c>
      <c r="I448" s="2">
        <v>2</v>
      </c>
      <c r="J448" s="19">
        <v>0.2954209948681138</v>
      </c>
      <c r="K448" s="16">
        <f>Table3[[#This Row],[Price of One Product]]*Table3[[#This Row],[No of Products in one Sale]]</f>
        <v>500</v>
      </c>
      <c r="L448" s="18">
        <f>Table3[[#This Row],[Bills ]]*Table3[[#This Row],[Discount]]</f>
        <v>147.71049743405689</v>
      </c>
      <c r="M448">
        <f>Table3[[#This Row],[Bills ]]-Table3[[#This Row],[Discount Amount]]</f>
        <v>352.28950256594311</v>
      </c>
    </row>
    <row r="449" spans="1:13" x14ac:dyDescent="0.3">
      <c r="A449" t="s">
        <v>576</v>
      </c>
      <c r="B449" t="s">
        <v>156</v>
      </c>
      <c r="C449" s="1">
        <v>44752</v>
      </c>
      <c r="D449" s="1" t="str">
        <f>TEXT(Table3[[#This Row],[Sale Date]],"dddd")</f>
        <v>Sunday</v>
      </c>
      <c r="E449" t="s">
        <v>166</v>
      </c>
      <c r="F449" t="s">
        <v>171</v>
      </c>
      <c r="G449">
        <v>130</v>
      </c>
      <c r="H449" t="s">
        <v>103</v>
      </c>
      <c r="I449" s="2">
        <v>2</v>
      </c>
      <c r="J449" s="19">
        <v>7.4202009604403041E-2</v>
      </c>
      <c r="K449" s="16">
        <f>Table3[[#This Row],[Price of One Product]]*Table3[[#This Row],[No of Products in one Sale]]</f>
        <v>260</v>
      </c>
      <c r="L449" s="18">
        <f>Table3[[#This Row],[Bills ]]*Table3[[#This Row],[Discount]]</f>
        <v>19.292522497144791</v>
      </c>
      <c r="M449">
        <f>Table3[[#This Row],[Bills ]]-Table3[[#This Row],[Discount Amount]]</f>
        <v>240.7074775028552</v>
      </c>
    </row>
    <row r="450" spans="1:13" x14ac:dyDescent="0.3">
      <c r="A450" t="s">
        <v>577</v>
      </c>
      <c r="B450" t="s">
        <v>157</v>
      </c>
      <c r="C450" s="1">
        <v>44759</v>
      </c>
      <c r="D450" s="1" t="str">
        <f>TEXT(Table3[[#This Row],[Sale Date]],"dddd")</f>
        <v>Sunday</v>
      </c>
      <c r="E450" t="s">
        <v>167</v>
      </c>
      <c r="F450" t="s">
        <v>170</v>
      </c>
      <c r="G450">
        <v>60</v>
      </c>
      <c r="H450" t="s">
        <v>104</v>
      </c>
      <c r="I450" s="2">
        <v>11</v>
      </c>
      <c r="J450" s="19">
        <v>3.9067003401354383E-2</v>
      </c>
      <c r="K450" s="16">
        <f>Table3[[#This Row],[Price of One Product]]*Table3[[#This Row],[No of Products in one Sale]]</f>
        <v>660</v>
      </c>
      <c r="L450" s="18">
        <f>Table3[[#This Row],[Bills ]]*Table3[[#This Row],[Discount]]</f>
        <v>25.784222244893893</v>
      </c>
      <c r="M450">
        <f>Table3[[#This Row],[Bills ]]-Table3[[#This Row],[Discount Amount]]</f>
        <v>634.21577775510616</v>
      </c>
    </row>
    <row r="451" spans="1:13" x14ac:dyDescent="0.3">
      <c r="A451" t="s">
        <v>578</v>
      </c>
      <c r="B451" t="s">
        <v>158</v>
      </c>
      <c r="C451" s="1">
        <v>44763</v>
      </c>
      <c r="D451" s="1" t="str">
        <f>TEXT(Table3[[#This Row],[Sale Date]],"dddd")</f>
        <v>Thursday</v>
      </c>
      <c r="E451" t="s">
        <v>168</v>
      </c>
      <c r="F451" t="s">
        <v>171</v>
      </c>
      <c r="G451">
        <v>95</v>
      </c>
      <c r="H451" t="s">
        <v>105</v>
      </c>
      <c r="I451" s="2">
        <v>4</v>
      </c>
      <c r="J451" s="19">
        <v>0.76468504660372305</v>
      </c>
      <c r="K451" s="16">
        <f>Table3[[#This Row],[Price of One Product]]*Table3[[#This Row],[No of Products in one Sale]]</f>
        <v>380</v>
      </c>
      <c r="L451" s="18">
        <f>Table3[[#This Row],[Bills ]]*Table3[[#This Row],[Discount]]</f>
        <v>290.58031770941477</v>
      </c>
      <c r="M451">
        <f>Table3[[#This Row],[Bills ]]-Table3[[#This Row],[Discount Amount]]</f>
        <v>89.419682290585229</v>
      </c>
    </row>
    <row r="452" spans="1:13" x14ac:dyDescent="0.3">
      <c r="A452" t="s">
        <v>579</v>
      </c>
      <c r="B452" t="s">
        <v>159</v>
      </c>
      <c r="C452" s="1">
        <v>44763</v>
      </c>
      <c r="D452" s="1" t="str">
        <f>TEXT(Table3[[#This Row],[Sale Date]],"dddd")</f>
        <v>Thursday</v>
      </c>
      <c r="E452" t="s">
        <v>163</v>
      </c>
      <c r="F452" t="s">
        <v>170</v>
      </c>
      <c r="G452">
        <v>72</v>
      </c>
      <c r="H452" t="s">
        <v>103</v>
      </c>
      <c r="I452" s="2">
        <v>11</v>
      </c>
      <c r="J452" s="19">
        <v>0.74867480539232067</v>
      </c>
      <c r="K452" s="16">
        <f>Table3[[#This Row],[Price of One Product]]*Table3[[#This Row],[No of Products in one Sale]]</f>
        <v>792</v>
      </c>
      <c r="L452" s="18">
        <f>Table3[[#This Row],[Bills ]]*Table3[[#This Row],[Discount]]</f>
        <v>592.950445870718</v>
      </c>
      <c r="M452">
        <f>Table3[[#This Row],[Bills ]]-Table3[[#This Row],[Discount Amount]]</f>
        <v>199.049554129282</v>
      </c>
    </row>
    <row r="453" spans="1:13" x14ac:dyDescent="0.3">
      <c r="A453" t="s">
        <v>580</v>
      </c>
      <c r="B453" t="s">
        <v>154</v>
      </c>
      <c r="C453" s="1">
        <v>44750</v>
      </c>
      <c r="D453" s="1" t="str">
        <f>TEXT(Table3[[#This Row],[Sale Date]],"dddd")</f>
        <v>Friday</v>
      </c>
      <c r="E453" t="s">
        <v>164</v>
      </c>
      <c r="F453" t="s">
        <v>171</v>
      </c>
      <c r="G453">
        <v>65</v>
      </c>
      <c r="H453" t="s">
        <v>104</v>
      </c>
      <c r="I453" s="2">
        <v>6</v>
      </c>
      <c r="J453" s="19">
        <v>0.69300939202757139</v>
      </c>
      <c r="K453" s="16">
        <f>Table3[[#This Row],[Price of One Product]]*Table3[[#This Row],[No of Products in one Sale]]</f>
        <v>390</v>
      </c>
      <c r="L453" s="18">
        <f>Table3[[#This Row],[Bills ]]*Table3[[#This Row],[Discount]]</f>
        <v>270.27366289075286</v>
      </c>
      <c r="M453">
        <f>Table3[[#This Row],[Bills ]]-Table3[[#This Row],[Discount Amount]]</f>
        <v>119.72633710924714</v>
      </c>
    </row>
    <row r="454" spans="1:13" x14ac:dyDescent="0.3">
      <c r="A454" t="s">
        <v>581</v>
      </c>
      <c r="B454" t="s">
        <v>155</v>
      </c>
      <c r="C454" s="1">
        <v>44751</v>
      </c>
      <c r="D454" s="1" t="str">
        <f>TEXT(Table3[[#This Row],[Sale Date]],"dddd")</f>
        <v>Saturday</v>
      </c>
      <c r="E454" t="s">
        <v>165</v>
      </c>
      <c r="F454" t="s">
        <v>170</v>
      </c>
      <c r="G454">
        <v>250</v>
      </c>
      <c r="H454" t="s">
        <v>105</v>
      </c>
      <c r="I454" s="2">
        <v>1</v>
      </c>
      <c r="J454" s="19">
        <v>0.52937391222103747</v>
      </c>
      <c r="K454" s="16">
        <f>Table3[[#This Row],[Price of One Product]]*Table3[[#This Row],[No of Products in one Sale]]</f>
        <v>250</v>
      </c>
      <c r="L454" s="18">
        <f>Table3[[#This Row],[Bills ]]*Table3[[#This Row],[Discount]]</f>
        <v>132.34347805525937</v>
      </c>
      <c r="M454">
        <f>Table3[[#This Row],[Bills ]]-Table3[[#This Row],[Discount Amount]]</f>
        <v>117.65652194474063</v>
      </c>
    </row>
    <row r="455" spans="1:13" x14ac:dyDescent="0.3">
      <c r="A455" t="s">
        <v>582</v>
      </c>
      <c r="B455" t="s">
        <v>156</v>
      </c>
      <c r="C455" s="1">
        <v>44736</v>
      </c>
      <c r="D455" s="1" t="str">
        <f>TEXT(Table3[[#This Row],[Sale Date]],"dddd")</f>
        <v>Friday</v>
      </c>
      <c r="E455" t="s">
        <v>166</v>
      </c>
      <c r="F455" t="s">
        <v>171</v>
      </c>
      <c r="G455">
        <v>130</v>
      </c>
      <c r="H455" t="s">
        <v>103</v>
      </c>
      <c r="I455" s="2">
        <v>3</v>
      </c>
      <c r="J455" s="19">
        <v>0.32413514859934134</v>
      </c>
      <c r="K455" s="16">
        <f>Table3[[#This Row],[Price of One Product]]*Table3[[#This Row],[No of Products in one Sale]]</f>
        <v>390</v>
      </c>
      <c r="L455" s="18">
        <f>Table3[[#This Row],[Bills ]]*Table3[[#This Row],[Discount]]</f>
        <v>126.41270795374312</v>
      </c>
      <c r="M455">
        <f>Table3[[#This Row],[Bills ]]-Table3[[#This Row],[Discount Amount]]</f>
        <v>263.58729204625689</v>
      </c>
    </row>
    <row r="456" spans="1:13" x14ac:dyDescent="0.3">
      <c r="A456" t="s">
        <v>583</v>
      </c>
      <c r="B456" t="s">
        <v>157</v>
      </c>
      <c r="C456" s="1">
        <v>44737</v>
      </c>
      <c r="D456" s="1" t="str">
        <f>TEXT(Table3[[#This Row],[Sale Date]],"dddd")</f>
        <v>Saturday</v>
      </c>
      <c r="E456" t="s">
        <v>163</v>
      </c>
      <c r="F456" t="s">
        <v>171</v>
      </c>
      <c r="G456">
        <v>72</v>
      </c>
      <c r="H456" t="s">
        <v>104</v>
      </c>
      <c r="I456" s="2">
        <v>4</v>
      </c>
      <c r="J456" s="19">
        <v>0.35907775149399723</v>
      </c>
      <c r="K456" s="16">
        <f>Table3[[#This Row],[Price of One Product]]*Table3[[#This Row],[No of Products in one Sale]]</f>
        <v>288</v>
      </c>
      <c r="L456" s="18">
        <f>Table3[[#This Row],[Bills ]]*Table3[[#This Row],[Discount]]</f>
        <v>103.41439243027121</v>
      </c>
      <c r="M456">
        <f>Table3[[#This Row],[Bills ]]-Table3[[#This Row],[Discount Amount]]</f>
        <v>184.58560756972878</v>
      </c>
    </row>
    <row r="457" spans="1:13" x14ac:dyDescent="0.3">
      <c r="A457" t="s">
        <v>584</v>
      </c>
      <c r="B457" t="s">
        <v>154</v>
      </c>
      <c r="C457" s="1">
        <v>44744</v>
      </c>
      <c r="D457" s="1" t="str">
        <f>TEXT(Table3[[#This Row],[Sale Date]],"dddd")</f>
        <v>Saturday</v>
      </c>
      <c r="E457" t="s">
        <v>164</v>
      </c>
      <c r="F457" t="s">
        <v>171</v>
      </c>
      <c r="G457">
        <v>65</v>
      </c>
      <c r="H457" t="s">
        <v>105</v>
      </c>
      <c r="I457" s="2">
        <v>6</v>
      </c>
      <c r="J457" s="19">
        <v>0.65908590258865696</v>
      </c>
      <c r="K457" s="16">
        <f>Table3[[#This Row],[Price of One Product]]*Table3[[#This Row],[No of Products in one Sale]]</f>
        <v>390</v>
      </c>
      <c r="L457" s="18">
        <f>Table3[[#This Row],[Bills ]]*Table3[[#This Row],[Discount]]</f>
        <v>257.04350200957623</v>
      </c>
      <c r="M457">
        <f>Table3[[#This Row],[Bills ]]-Table3[[#This Row],[Discount Amount]]</f>
        <v>132.95649799042377</v>
      </c>
    </row>
    <row r="458" spans="1:13" x14ac:dyDescent="0.3">
      <c r="A458" t="s">
        <v>585</v>
      </c>
      <c r="B458" t="s">
        <v>155</v>
      </c>
      <c r="C458" s="1">
        <v>44735</v>
      </c>
      <c r="D458" s="1" t="str">
        <f>TEXT(Table3[[#This Row],[Sale Date]],"dddd")</f>
        <v>Thursday</v>
      </c>
      <c r="E458" t="s">
        <v>165</v>
      </c>
      <c r="F458" t="s">
        <v>171</v>
      </c>
      <c r="G458">
        <v>250</v>
      </c>
      <c r="H458" t="s">
        <v>103</v>
      </c>
      <c r="I458" s="2">
        <v>2</v>
      </c>
      <c r="J458" s="19">
        <v>0.51385178684784039</v>
      </c>
      <c r="K458" s="16">
        <f>Table3[[#This Row],[Price of One Product]]*Table3[[#This Row],[No of Products in one Sale]]</f>
        <v>500</v>
      </c>
      <c r="L458" s="18">
        <f>Table3[[#This Row],[Bills ]]*Table3[[#This Row],[Discount]]</f>
        <v>256.92589342392017</v>
      </c>
      <c r="M458">
        <f>Table3[[#This Row],[Bills ]]-Table3[[#This Row],[Discount Amount]]</f>
        <v>243.07410657607983</v>
      </c>
    </row>
    <row r="459" spans="1:13" x14ac:dyDescent="0.3">
      <c r="A459" t="s">
        <v>586</v>
      </c>
      <c r="B459" t="s">
        <v>156</v>
      </c>
      <c r="C459" s="1">
        <v>44751</v>
      </c>
      <c r="D459" s="1" t="str">
        <f>TEXT(Table3[[#This Row],[Sale Date]],"dddd")</f>
        <v>Saturday</v>
      </c>
      <c r="E459" t="s">
        <v>166</v>
      </c>
      <c r="F459" t="s">
        <v>171</v>
      </c>
      <c r="G459">
        <v>130</v>
      </c>
      <c r="H459" t="s">
        <v>104</v>
      </c>
      <c r="I459" s="2">
        <v>4</v>
      </c>
      <c r="J459" s="19">
        <v>0.76665009072072687</v>
      </c>
      <c r="K459" s="16">
        <f>Table3[[#This Row],[Price of One Product]]*Table3[[#This Row],[No of Products in one Sale]]</f>
        <v>520</v>
      </c>
      <c r="L459" s="18">
        <f>Table3[[#This Row],[Bills ]]*Table3[[#This Row],[Discount]]</f>
        <v>398.65804717477795</v>
      </c>
      <c r="M459">
        <f>Table3[[#This Row],[Bills ]]-Table3[[#This Row],[Discount Amount]]</f>
        <v>121.34195282522205</v>
      </c>
    </row>
    <row r="460" spans="1:13" x14ac:dyDescent="0.3">
      <c r="A460" t="s">
        <v>587</v>
      </c>
      <c r="B460" t="s">
        <v>157</v>
      </c>
      <c r="C460" s="1">
        <v>44726</v>
      </c>
      <c r="D460" s="1" t="str">
        <f>TEXT(Table3[[#This Row],[Sale Date]],"dddd")</f>
        <v>Tuesday</v>
      </c>
      <c r="E460" t="s">
        <v>163</v>
      </c>
      <c r="F460" t="s">
        <v>170</v>
      </c>
      <c r="G460">
        <v>72</v>
      </c>
      <c r="H460" t="s">
        <v>105</v>
      </c>
      <c r="I460" s="2">
        <v>5</v>
      </c>
      <c r="J460" s="19">
        <v>0.73529214203054083</v>
      </c>
      <c r="K460" s="16">
        <f>Table3[[#This Row],[Price of One Product]]*Table3[[#This Row],[No of Products in one Sale]]</f>
        <v>360</v>
      </c>
      <c r="L460" s="18">
        <f>Table3[[#This Row],[Bills ]]*Table3[[#This Row],[Discount]]</f>
        <v>264.7051711309947</v>
      </c>
      <c r="M460">
        <f>Table3[[#This Row],[Bills ]]-Table3[[#This Row],[Discount Amount]]</f>
        <v>95.2948288690053</v>
      </c>
    </row>
    <row r="461" spans="1:13" x14ac:dyDescent="0.3">
      <c r="A461" t="s">
        <v>588</v>
      </c>
      <c r="B461" t="s">
        <v>154</v>
      </c>
      <c r="C461" s="1">
        <v>44749</v>
      </c>
      <c r="D461" s="1" t="str">
        <f>TEXT(Table3[[#This Row],[Sale Date]],"dddd")</f>
        <v>Thursday</v>
      </c>
      <c r="E461" t="s">
        <v>164</v>
      </c>
      <c r="F461" t="s">
        <v>171</v>
      </c>
      <c r="G461">
        <v>65</v>
      </c>
      <c r="H461" t="s">
        <v>103</v>
      </c>
      <c r="I461" s="2">
        <v>9</v>
      </c>
      <c r="J461" s="19">
        <v>0.44567996518569519</v>
      </c>
      <c r="K461" s="16">
        <f>Table3[[#This Row],[Price of One Product]]*Table3[[#This Row],[No of Products in one Sale]]</f>
        <v>585</v>
      </c>
      <c r="L461" s="18">
        <f>Table3[[#This Row],[Bills ]]*Table3[[#This Row],[Discount]]</f>
        <v>260.72277963363166</v>
      </c>
      <c r="M461">
        <f>Table3[[#This Row],[Bills ]]-Table3[[#This Row],[Discount Amount]]</f>
        <v>324.27722036636834</v>
      </c>
    </row>
    <row r="462" spans="1:13" x14ac:dyDescent="0.3">
      <c r="A462" t="s">
        <v>589</v>
      </c>
      <c r="B462" t="s">
        <v>155</v>
      </c>
      <c r="C462" s="1">
        <v>44734</v>
      </c>
      <c r="D462" s="1" t="str">
        <f>TEXT(Table3[[#This Row],[Sale Date]],"dddd")</f>
        <v>Wednesday</v>
      </c>
      <c r="E462" t="s">
        <v>165</v>
      </c>
      <c r="F462" t="s">
        <v>170</v>
      </c>
      <c r="G462">
        <v>250</v>
      </c>
      <c r="H462" t="s">
        <v>103</v>
      </c>
      <c r="I462" s="2">
        <v>2</v>
      </c>
      <c r="J462" s="19">
        <v>0.80491760131950119</v>
      </c>
      <c r="K462" s="16">
        <f>Table3[[#This Row],[Price of One Product]]*Table3[[#This Row],[No of Products in one Sale]]</f>
        <v>500</v>
      </c>
      <c r="L462" s="18">
        <f>Table3[[#This Row],[Bills ]]*Table3[[#This Row],[Discount]]</f>
        <v>402.45880065975058</v>
      </c>
      <c r="M462">
        <f>Table3[[#This Row],[Bills ]]-Table3[[#This Row],[Discount Amount]]</f>
        <v>97.54119934024942</v>
      </c>
    </row>
    <row r="463" spans="1:13" x14ac:dyDescent="0.3">
      <c r="A463" t="s">
        <v>590</v>
      </c>
      <c r="B463" t="s">
        <v>156</v>
      </c>
      <c r="C463" s="1">
        <v>44726</v>
      </c>
      <c r="D463" s="1" t="str">
        <f>TEXT(Table3[[#This Row],[Sale Date]],"dddd")</f>
        <v>Tuesday</v>
      </c>
      <c r="E463" t="s">
        <v>166</v>
      </c>
      <c r="F463" t="s">
        <v>171</v>
      </c>
      <c r="G463">
        <v>130</v>
      </c>
      <c r="H463" t="s">
        <v>104</v>
      </c>
      <c r="I463" s="2">
        <v>4</v>
      </c>
      <c r="J463" s="19">
        <v>0.63252724233750568</v>
      </c>
      <c r="K463" s="16">
        <f>Table3[[#This Row],[Price of One Product]]*Table3[[#This Row],[No of Products in one Sale]]</f>
        <v>520</v>
      </c>
      <c r="L463" s="18">
        <f>Table3[[#This Row],[Bills ]]*Table3[[#This Row],[Discount]]</f>
        <v>328.91416601550293</v>
      </c>
      <c r="M463">
        <f>Table3[[#This Row],[Bills ]]-Table3[[#This Row],[Discount Amount]]</f>
        <v>191.08583398449707</v>
      </c>
    </row>
    <row r="464" spans="1:13" x14ac:dyDescent="0.3">
      <c r="A464" t="s">
        <v>591</v>
      </c>
      <c r="B464" t="s">
        <v>157</v>
      </c>
      <c r="C464" s="1">
        <v>44743</v>
      </c>
      <c r="D464" s="1" t="str">
        <f>TEXT(Table3[[#This Row],[Sale Date]],"dddd")</f>
        <v>Friday</v>
      </c>
      <c r="E464" t="s">
        <v>163</v>
      </c>
      <c r="F464" t="s">
        <v>170</v>
      </c>
      <c r="G464">
        <v>72</v>
      </c>
      <c r="H464" t="s">
        <v>105</v>
      </c>
      <c r="I464" s="2">
        <v>12</v>
      </c>
      <c r="J464" s="19">
        <v>0.54172415841062738</v>
      </c>
      <c r="K464" s="16">
        <f>Table3[[#This Row],[Price of One Product]]*Table3[[#This Row],[No of Products in one Sale]]</f>
        <v>864</v>
      </c>
      <c r="L464" s="18">
        <f>Table3[[#This Row],[Bills ]]*Table3[[#This Row],[Discount]]</f>
        <v>468.04967286678203</v>
      </c>
      <c r="M464">
        <f>Table3[[#This Row],[Bills ]]-Table3[[#This Row],[Discount Amount]]</f>
        <v>395.95032713321797</v>
      </c>
    </row>
    <row r="465" spans="1:13" x14ac:dyDescent="0.3">
      <c r="A465" t="s">
        <v>592</v>
      </c>
      <c r="B465" t="s">
        <v>154</v>
      </c>
      <c r="C465" s="1">
        <v>44742</v>
      </c>
      <c r="D465" s="1" t="str">
        <f>TEXT(Table3[[#This Row],[Sale Date]],"dddd")</f>
        <v>Thursday</v>
      </c>
      <c r="E465" t="s">
        <v>164</v>
      </c>
      <c r="F465" t="s">
        <v>171</v>
      </c>
      <c r="G465">
        <v>65</v>
      </c>
      <c r="H465" t="s">
        <v>103</v>
      </c>
      <c r="I465" s="2">
        <v>11</v>
      </c>
      <c r="J465" s="19">
        <v>0.51449622999670686</v>
      </c>
      <c r="K465" s="16">
        <f>Table3[[#This Row],[Price of One Product]]*Table3[[#This Row],[No of Products in one Sale]]</f>
        <v>715</v>
      </c>
      <c r="L465" s="18">
        <f>Table3[[#This Row],[Bills ]]*Table3[[#This Row],[Discount]]</f>
        <v>367.86480444764538</v>
      </c>
      <c r="M465">
        <f>Table3[[#This Row],[Bills ]]-Table3[[#This Row],[Discount Amount]]</f>
        <v>347.13519555235462</v>
      </c>
    </row>
    <row r="466" spans="1:13" x14ac:dyDescent="0.3">
      <c r="A466" t="s">
        <v>593</v>
      </c>
      <c r="B466" t="s">
        <v>155</v>
      </c>
      <c r="C466" s="1">
        <v>44747</v>
      </c>
      <c r="D466" s="1" t="str">
        <f>TEXT(Table3[[#This Row],[Sale Date]],"dddd")</f>
        <v>Tuesday</v>
      </c>
      <c r="E466" t="s">
        <v>165</v>
      </c>
      <c r="F466" t="s">
        <v>170</v>
      </c>
      <c r="G466">
        <v>250</v>
      </c>
      <c r="H466" t="s">
        <v>104</v>
      </c>
      <c r="I466" s="2">
        <v>2</v>
      </c>
      <c r="J466" s="19">
        <v>0.23752502847518697</v>
      </c>
      <c r="K466" s="16">
        <f>Table3[[#This Row],[Price of One Product]]*Table3[[#This Row],[No of Products in one Sale]]</f>
        <v>500</v>
      </c>
      <c r="L466" s="18">
        <f>Table3[[#This Row],[Bills ]]*Table3[[#This Row],[Discount]]</f>
        <v>118.76251423759349</v>
      </c>
      <c r="M466">
        <f>Table3[[#This Row],[Bills ]]-Table3[[#This Row],[Discount Amount]]</f>
        <v>381.23748576240649</v>
      </c>
    </row>
    <row r="467" spans="1:13" x14ac:dyDescent="0.3">
      <c r="A467" t="s">
        <v>594</v>
      </c>
      <c r="B467" t="s">
        <v>156</v>
      </c>
      <c r="C467" s="1">
        <v>44764</v>
      </c>
      <c r="D467" s="1" t="str">
        <f>TEXT(Table3[[#This Row],[Sale Date]],"dddd")</f>
        <v>Friday</v>
      </c>
      <c r="E467" t="s">
        <v>166</v>
      </c>
      <c r="F467" t="s">
        <v>171</v>
      </c>
      <c r="G467">
        <v>130</v>
      </c>
      <c r="H467" t="s">
        <v>105</v>
      </c>
      <c r="I467" s="2">
        <v>4</v>
      </c>
      <c r="J467" s="19">
        <v>0.99120610081358274</v>
      </c>
      <c r="K467" s="16">
        <f>Table3[[#This Row],[Price of One Product]]*Table3[[#This Row],[No of Products in one Sale]]</f>
        <v>520</v>
      </c>
      <c r="L467" s="18">
        <f>Table3[[#This Row],[Bills ]]*Table3[[#This Row],[Discount]]</f>
        <v>515.42717242306298</v>
      </c>
      <c r="M467">
        <f>Table3[[#This Row],[Bills ]]-Table3[[#This Row],[Discount Amount]]</f>
        <v>4.5728275769370157</v>
      </c>
    </row>
    <row r="468" spans="1:13" x14ac:dyDescent="0.3">
      <c r="A468" t="s">
        <v>595</v>
      </c>
      <c r="B468" t="s">
        <v>157</v>
      </c>
      <c r="C468" s="1">
        <v>44735</v>
      </c>
      <c r="D468" s="1" t="str">
        <f>TEXT(Table3[[#This Row],[Sale Date]],"dddd")</f>
        <v>Thursday</v>
      </c>
      <c r="E468" t="s">
        <v>167</v>
      </c>
      <c r="F468" t="s">
        <v>170</v>
      </c>
      <c r="G468">
        <v>60</v>
      </c>
      <c r="H468" t="s">
        <v>103</v>
      </c>
      <c r="I468" s="2">
        <v>9</v>
      </c>
      <c r="J468" s="19">
        <v>0.59705890981846566</v>
      </c>
      <c r="K468" s="16">
        <f>Table3[[#This Row],[Price of One Product]]*Table3[[#This Row],[No of Products in one Sale]]</f>
        <v>540</v>
      </c>
      <c r="L468" s="18">
        <f>Table3[[#This Row],[Bills ]]*Table3[[#This Row],[Discount]]</f>
        <v>322.41181130197145</v>
      </c>
      <c r="M468">
        <f>Table3[[#This Row],[Bills ]]-Table3[[#This Row],[Discount Amount]]</f>
        <v>217.58818869802855</v>
      </c>
    </row>
    <row r="469" spans="1:13" x14ac:dyDescent="0.3">
      <c r="A469" t="s">
        <v>596</v>
      </c>
      <c r="B469" t="s">
        <v>158</v>
      </c>
      <c r="C469" s="1">
        <v>44737</v>
      </c>
      <c r="D469" s="1" t="str">
        <f>TEXT(Table3[[#This Row],[Sale Date]],"dddd")</f>
        <v>Saturday</v>
      </c>
      <c r="E469" t="s">
        <v>163</v>
      </c>
      <c r="F469" t="s">
        <v>171</v>
      </c>
      <c r="G469">
        <v>72</v>
      </c>
      <c r="H469" t="s">
        <v>104</v>
      </c>
      <c r="I469" s="2">
        <v>3</v>
      </c>
      <c r="J469" s="19">
        <v>0.47137791834027587</v>
      </c>
      <c r="K469" s="16">
        <f>Table3[[#This Row],[Price of One Product]]*Table3[[#This Row],[No of Products in one Sale]]</f>
        <v>216</v>
      </c>
      <c r="L469" s="18">
        <f>Table3[[#This Row],[Bills ]]*Table3[[#This Row],[Discount]]</f>
        <v>101.81763036149958</v>
      </c>
      <c r="M469">
        <f>Table3[[#This Row],[Bills ]]-Table3[[#This Row],[Discount Amount]]</f>
        <v>114.18236963850042</v>
      </c>
    </row>
    <row r="470" spans="1:13" x14ac:dyDescent="0.3">
      <c r="A470" t="s">
        <v>597</v>
      </c>
      <c r="B470" t="s">
        <v>154</v>
      </c>
      <c r="C470" s="1">
        <v>44749</v>
      </c>
      <c r="D470" s="1" t="str">
        <f>TEXT(Table3[[#This Row],[Sale Date]],"dddd")</f>
        <v>Thursday</v>
      </c>
      <c r="E470" t="s">
        <v>164</v>
      </c>
      <c r="F470" t="s">
        <v>170</v>
      </c>
      <c r="G470">
        <v>65</v>
      </c>
      <c r="H470" t="s">
        <v>105</v>
      </c>
      <c r="I470" s="2">
        <v>14</v>
      </c>
      <c r="J470" s="19">
        <v>0.41181740780767351</v>
      </c>
      <c r="K470" s="16">
        <f>Table3[[#This Row],[Price of One Product]]*Table3[[#This Row],[No of Products in one Sale]]</f>
        <v>910</v>
      </c>
      <c r="L470" s="18">
        <f>Table3[[#This Row],[Bills ]]*Table3[[#This Row],[Discount]]</f>
        <v>374.75384110498288</v>
      </c>
      <c r="M470">
        <f>Table3[[#This Row],[Bills ]]-Table3[[#This Row],[Discount Amount]]</f>
        <v>535.24615889501706</v>
      </c>
    </row>
    <row r="471" spans="1:13" x14ac:dyDescent="0.3">
      <c r="A471" t="s">
        <v>598</v>
      </c>
      <c r="B471" t="s">
        <v>155</v>
      </c>
      <c r="C471" s="1">
        <v>44729</v>
      </c>
      <c r="D471" s="1" t="str">
        <f>TEXT(Table3[[#This Row],[Sale Date]],"dddd")</f>
        <v>Friday</v>
      </c>
      <c r="E471" t="s">
        <v>165</v>
      </c>
      <c r="F471" t="s">
        <v>171</v>
      </c>
      <c r="G471">
        <v>250</v>
      </c>
      <c r="H471" t="s">
        <v>103</v>
      </c>
      <c r="I471" s="2">
        <v>3</v>
      </c>
      <c r="J471" s="19">
        <v>7.2014892327985192E-2</v>
      </c>
      <c r="K471" s="16">
        <f>Table3[[#This Row],[Price of One Product]]*Table3[[#This Row],[No of Products in one Sale]]</f>
        <v>750</v>
      </c>
      <c r="L471" s="18">
        <f>Table3[[#This Row],[Bills ]]*Table3[[#This Row],[Discount]]</f>
        <v>54.011169245988896</v>
      </c>
      <c r="M471">
        <f>Table3[[#This Row],[Bills ]]-Table3[[#This Row],[Discount Amount]]</f>
        <v>695.98883075401113</v>
      </c>
    </row>
    <row r="472" spans="1:13" x14ac:dyDescent="0.3">
      <c r="A472" t="s">
        <v>599</v>
      </c>
      <c r="B472" t="s">
        <v>156</v>
      </c>
      <c r="C472" s="1">
        <v>44738</v>
      </c>
      <c r="D472" s="1" t="str">
        <f>TEXT(Table3[[#This Row],[Sale Date]],"dddd")</f>
        <v>Sunday</v>
      </c>
      <c r="E472" t="s">
        <v>166</v>
      </c>
      <c r="F472" t="s">
        <v>170</v>
      </c>
      <c r="G472">
        <v>130</v>
      </c>
      <c r="H472" t="s">
        <v>104</v>
      </c>
      <c r="I472" s="2">
        <v>7</v>
      </c>
      <c r="J472" s="19">
        <v>0.28425228592980878</v>
      </c>
      <c r="K472" s="16">
        <f>Table3[[#This Row],[Price of One Product]]*Table3[[#This Row],[No of Products in one Sale]]</f>
        <v>910</v>
      </c>
      <c r="L472" s="18">
        <f>Table3[[#This Row],[Bills ]]*Table3[[#This Row],[Discount]]</f>
        <v>258.66958019612599</v>
      </c>
      <c r="M472">
        <f>Table3[[#This Row],[Bills ]]-Table3[[#This Row],[Discount Amount]]</f>
        <v>651.33041980387407</v>
      </c>
    </row>
    <row r="473" spans="1:13" x14ac:dyDescent="0.3">
      <c r="A473" t="s">
        <v>600</v>
      </c>
      <c r="B473" t="s">
        <v>157</v>
      </c>
      <c r="C473" s="1">
        <v>44740</v>
      </c>
      <c r="D473" s="1" t="str">
        <f>TEXT(Table3[[#This Row],[Sale Date]],"dddd")</f>
        <v>Tuesday</v>
      </c>
      <c r="E473" t="s">
        <v>163</v>
      </c>
      <c r="F473" t="s">
        <v>171</v>
      </c>
      <c r="G473">
        <v>72</v>
      </c>
      <c r="H473" t="s">
        <v>105</v>
      </c>
      <c r="I473" s="2">
        <v>3</v>
      </c>
      <c r="J473" s="19">
        <v>0.51473636278960266</v>
      </c>
      <c r="K473" s="16">
        <f>Table3[[#This Row],[Price of One Product]]*Table3[[#This Row],[No of Products in one Sale]]</f>
        <v>216</v>
      </c>
      <c r="L473" s="18">
        <f>Table3[[#This Row],[Bills ]]*Table3[[#This Row],[Discount]]</f>
        <v>111.18305436255417</v>
      </c>
      <c r="M473">
        <f>Table3[[#This Row],[Bills ]]-Table3[[#This Row],[Discount Amount]]</f>
        <v>104.81694563744583</v>
      </c>
    </row>
    <row r="474" spans="1:13" x14ac:dyDescent="0.3">
      <c r="A474" t="s">
        <v>601</v>
      </c>
      <c r="B474" t="s">
        <v>154</v>
      </c>
      <c r="C474" s="1">
        <v>44755</v>
      </c>
      <c r="D474" s="1" t="str">
        <f>TEXT(Table3[[#This Row],[Sale Date]],"dddd")</f>
        <v>Wednesday</v>
      </c>
      <c r="E474" t="s">
        <v>164</v>
      </c>
      <c r="F474" t="s">
        <v>170</v>
      </c>
      <c r="G474">
        <v>65</v>
      </c>
      <c r="H474" t="s">
        <v>103</v>
      </c>
      <c r="I474" s="2">
        <v>7</v>
      </c>
      <c r="J474" s="19">
        <v>0.84360853679959769</v>
      </c>
      <c r="K474" s="16">
        <f>Table3[[#This Row],[Price of One Product]]*Table3[[#This Row],[No of Products in one Sale]]</f>
        <v>455</v>
      </c>
      <c r="L474" s="18">
        <f>Table3[[#This Row],[Bills ]]*Table3[[#This Row],[Discount]]</f>
        <v>383.84188424381693</v>
      </c>
      <c r="M474">
        <f>Table3[[#This Row],[Bills ]]-Table3[[#This Row],[Discount Amount]]</f>
        <v>71.158115756183065</v>
      </c>
    </row>
    <row r="475" spans="1:13" x14ac:dyDescent="0.3">
      <c r="A475" t="s">
        <v>602</v>
      </c>
      <c r="B475" t="s">
        <v>155</v>
      </c>
      <c r="C475" s="1">
        <v>44755</v>
      </c>
      <c r="D475" s="1" t="str">
        <f>TEXT(Table3[[#This Row],[Sale Date]],"dddd")</f>
        <v>Wednesday</v>
      </c>
      <c r="E475" t="s">
        <v>165</v>
      </c>
      <c r="F475" t="s">
        <v>171</v>
      </c>
      <c r="G475">
        <v>250</v>
      </c>
      <c r="H475" t="s">
        <v>104</v>
      </c>
      <c r="I475" s="2">
        <v>3</v>
      </c>
      <c r="J475" s="19">
        <v>0.79410595242208182</v>
      </c>
      <c r="K475" s="16">
        <f>Table3[[#This Row],[Price of One Product]]*Table3[[#This Row],[No of Products in one Sale]]</f>
        <v>750</v>
      </c>
      <c r="L475" s="18">
        <f>Table3[[#This Row],[Bills ]]*Table3[[#This Row],[Discount]]</f>
        <v>595.57946431656137</v>
      </c>
      <c r="M475">
        <f>Table3[[#This Row],[Bills ]]-Table3[[#This Row],[Discount Amount]]</f>
        <v>154.42053568343863</v>
      </c>
    </row>
    <row r="476" spans="1:13" x14ac:dyDescent="0.3">
      <c r="A476" t="s">
        <v>603</v>
      </c>
      <c r="B476" t="s">
        <v>156</v>
      </c>
      <c r="C476" s="1">
        <v>44764</v>
      </c>
      <c r="D476" s="1" t="str">
        <f>TEXT(Table3[[#This Row],[Sale Date]],"dddd")</f>
        <v>Friday</v>
      </c>
      <c r="E476" t="s">
        <v>166</v>
      </c>
      <c r="F476" t="s">
        <v>170</v>
      </c>
      <c r="G476">
        <v>130</v>
      </c>
      <c r="H476" t="s">
        <v>105</v>
      </c>
      <c r="I476" s="2">
        <v>4</v>
      </c>
      <c r="J476" s="19">
        <v>0.43743103077150813</v>
      </c>
      <c r="K476" s="16">
        <f>Table3[[#This Row],[Price of One Product]]*Table3[[#This Row],[No of Products in one Sale]]</f>
        <v>520</v>
      </c>
      <c r="L476" s="18">
        <f>Table3[[#This Row],[Bills ]]*Table3[[#This Row],[Discount]]</f>
        <v>227.46413600118422</v>
      </c>
      <c r="M476">
        <f>Table3[[#This Row],[Bills ]]-Table3[[#This Row],[Discount Amount]]</f>
        <v>292.53586399881578</v>
      </c>
    </row>
    <row r="477" spans="1:13" x14ac:dyDescent="0.3">
      <c r="A477" t="s">
        <v>604</v>
      </c>
      <c r="B477" t="s">
        <v>157</v>
      </c>
      <c r="C477" s="1">
        <v>44735</v>
      </c>
      <c r="D477" s="1" t="str">
        <f>TEXT(Table3[[#This Row],[Sale Date]],"dddd")</f>
        <v>Thursday</v>
      </c>
      <c r="E477" t="s">
        <v>167</v>
      </c>
      <c r="F477" t="s">
        <v>171</v>
      </c>
      <c r="G477">
        <v>60</v>
      </c>
      <c r="H477" t="s">
        <v>103</v>
      </c>
      <c r="I477" s="2">
        <v>7</v>
      </c>
      <c r="J477" s="19">
        <v>0.62414285851347806</v>
      </c>
      <c r="K477" s="16">
        <f>Table3[[#This Row],[Price of One Product]]*Table3[[#This Row],[No of Products in one Sale]]</f>
        <v>420</v>
      </c>
      <c r="L477" s="18">
        <f>Table3[[#This Row],[Bills ]]*Table3[[#This Row],[Discount]]</f>
        <v>262.14000057566079</v>
      </c>
      <c r="M477">
        <f>Table3[[#This Row],[Bills ]]-Table3[[#This Row],[Discount Amount]]</f>
        <v>157.85999942433921</v>
      </c>
    </row>
    <row r="478" spans="1:13" x14ac:dyDescent="0.3">
      <c r="A478" t="s">
        <v>605</v>
      </c>
      <c r="B478" t="s">
        <v>158</v>
      </c>
      <c r="C478" s="1">
        <v>44734</v>
      </c>
      <c r="D478" s="1" t="str">
        <f>TEXT(Table3[[#This Row],[Sale Date]],"dddd")</f>
        <v>Wednesday</v>
      </c>
      <c r="E478" t="s">
        <v>168</v>
      </c>
      <c r="F478" t="s">
        <v>171</v>
      </c>
      <c r="G478">
        <v>95</v>
      </c>
      <c r="H478" t="s">
        <v>104</v>
      </c>
      <c r="I478" s="2">
        <v>4</v>
      </c>
      <c r="J478" s="19">
        <v>0.8866455913476804</v>
      </c>
      <c r="K478" s="16">
        <f>Table3[[#This Row],[Price of One Product]]*Table3[[#This Row],[No of Products in one Sale]]</f>
        <v>380</v>
      </c>
      <c r="L478" s="18">
        <f>Table3[[#This Row],[Bills ]]*Table3[[#This Row],[Discount]]</f>
        <v>336.92532471211854</v>
      </c>
      <c r="M478">
        <f>Table3[[#This Row],[Bills ]]-Table3[[#This Row],[Discount Amount]]</f>
        <v>43.074675287881462</v>
      </c>
    </row>
    <row r="479" spans="1:13" x14ac:dyDescent="0.3">
      <c r="A479" t="s">
        <v>606</v>
      </c>
      <c r="B479" t="s">
        <v>159</v>
      </c>
      <c r="C479" s="1">
        <v>44728</v>
      </c>
      <c r="D479" s="1" t="str">
        <f>TEXT(Table3[[#This Row],[Sale Date]],"dddd")</f>
        <v>Thursday</v>
      </c>
      <c r="E479" t="s">
        <v>163</v>
      </c>
      <c r="F479" t="s">
        <v>171</v>
      </c>
      <c r="G479">
        <v>72</v>
      </c>
      <c r="H479" t="s">
        <v>105</v>
      </c>
      <c r="I479" s="2">
        <v>6</v>
      </c>
      <c r="J479" s="19">
        <v>0.18359273290431566</v>
      </c>
      <c r="K479" s="16">
        <f>Table3[[#This Row],[Price of One Product]]*Table3[[#This Row],[No of Products in one Sale]]</f>
        <v>432</v>
      </c>
      <c r="L479" s="18">
        <f>Table3[[#This Row],[Bills ]]*Table3[[#This Row],[Discount]]</f>
        <v>79.312060614664361</v>
      </c>
      <c r="M479">
        <f>Table3[[#This Row],[Bills ]]-Table3[[#This Row],[Discount Amount]]</f>
        <v>352.68793938533565</v>
      </c>
    </row>
    <row r="480" spans="1:13" x14ac:dyDescent="0.3">
      <c r="A480" t="s">
        <v>607</v>
      </c>
      <c r="B480" t="s">
        <v>154</v>
      </c>
      <c r="C480" s="1">
        <v>44739</v>
      </c>
      <c r="D480" s="1" t="str">
        <f>TEXT(Table3[[#This Row],[Sale Date]],"dddd")</f>
        <v>Monday</v>
      </c>
      <c r="E480" t="s">
        <v>164</v>
      </c>
      <c r="F480" t="s">
        <v>171</v>
      </c>
      <c r="G480">
        <v>65</v>
      </c>
      <c r="H480" t="s">
        <v>103</v>
      </c>
      <c r="I480" s="2">
        <v>5</v>
      </c>
      <c r="J480" s="19">
        <v>0.15906506531321729</v>
      </c>
      <c r="K480" s="16">
        <f>Table3[[#This Row],[Price of One Product]]*Table3[[#This Row],[No of Products in one Sale]]</f>
        <v>325</v>
      </c>
      <c r="L480" s="18">
        <f>Table3[[#This Row],[Bills ]]*Table3[[#This Row],[Discount]]</f>
        <v>51.696146226795619</v>
      </c>
      <c r="M480">
        <f>Table3[[#This Row],[Bills ]]-Table3[[#This Row],[Discount Amount]]</f>
        <v>273.30385377320437</v>
      </c>
    </row>
    <row r="481" spans="1:13" x14ac:dyDescent="0.3">
      <c r="A481" t="s">
        <v>608</v>
      </c>
      <c r="B481" t="s">
        <v>155</v>
      </c>
      <c r="C481" s="1">
        <v>44765</v>
      </c>
      <c r="D481" s="1" t="str">
        <f>TEXT(Table3[[#This Row],[Sale Date]],"dddd")</f>
        <v>Saturday</v>
      </c>
      <c r="E481" t="s">
        <v>165</v>
      </c>
      <c r="F481" t="s">
        <v>171</v>
      </c>
      <c r="G481">
        <v>250</v>
      </c>
      <c r="H481" t="s">
        <v>104</v>
      </c>
      <c r="I481" s="2">
        <v>2</v>
      </c>
      <c r="J481" s="19">
        <v>0.29466747014106187</v>
      </c>
      <c r="K481" s="16">
        <f>Table3[[#This Row],[Price of One Product]]*Table3[[#This Row],[No of Products in one Sale]]</f>
        <v>500</v>
      </c>
      <c r="L481" s="18">
        <f>Table3[[#This Row],[Bills ]]*Table3[[#This Row],[Discount]]</f>
        <v>147.33373507053093</v>
      </c>
      <c r="M481">
        <f>Table3[[#This Row],[Bills ]]-Table3[[#This Row],[Discount Amount]]</f>
        <v>352.66626492946909</v>
      </c>
    </row>
    <row r="482" spans="1:13" x14ac:dyDescent="0.3">
      <c r="A482" t="s">
        <v>609</v>
      </c>
      <c r="B482" t="s">
        <v>156</v>
      </c>
      <c r="C482" s="1">
        <v>44740</v>
      </c>
      <c r="D482" s="1" t="str">
        <f>TEXT(Table3[[#This Row],[Sale Date]],"dddd")</f>
        <v>Tuesday</v>
      </c>
      <c r="E482" t="s">
        <v>166</v>
      </c>
      <c r="F482" t="s">
        <v>170</v>
      </c>
      <c r="G482">
        <v>130</v>
      </c>
      <c r="H482" t="s">
        <v>105</v>
      </c>
      <c r="I482" s="2">
        <v>2</v>
      </c>
      <c r="J482" s="19">
        <v>0.35414118605930123</v>
      </c>
      <c r="K482" s="16">
        <f>Table3[[#This Row],[Price of One Product]]*Table3[[#This Row],[No of Products in one Sale]]</f>
        <v>260</v>
      </c>
      <c r="L482" s="18">
        <f>Table3[[#This Row],[Bills ]]*Table3[[#This Row],[Discount]]</f>
        <v>92.07670837541832</v>
      </c>
      <c r="M482">
        <f>Table3[[#This Row],[Bills ]]-Table3[[#This Row],[Discount Amount]]</f>
        <v>167.92329162458168</v>
      </c>
    </row>
    <row r="483" spans="1:13" x14ac:dyDescent="0.3">
      <c r="A483" t="s">
        <v>610</v>
      </c>
      <c r="B483" t="s">
        <v>157</v>
      </c>
      <c r="C483" s="1">
        <v>44734</v>
      </c>
      <c r="D483" s="1" t="str">
        <f>TEXT(Table3[[#This Row],[Sale Date]],"dddd")</f>
        <v>Wednesday</v>
      </c>
      <c r="E483" t="s">
        <v>163</v>
      </c>
      <c r="F483" t="s">
        <v>171</v>
      </c>
      <c r="G483">
        <v>72</v>
      </c>
      <c r="H483" t="s">
        <v>103</v>
      </c>
      <c r="I483" s="2">
        <v>4</v>
      </c>
      <c r="J483" s="19">
        <v>0.40463831594750665</v>
      </c>
      <c r="K483" s="16">
        <f>Table3[[#This Row],[Price of One Product]]*Table3[[#This Row],[No of Products in one Sale]]</f>
        <v>288</v>
      </c>
      <c r="L483" s="18">
        <f>Table3[[#This Row],[Bills ]]*Table3[[#This Row],[Discount]]</f>
        <v>116.53583499288192</v>
      </c>
      <c r="M483">
        <f>Table3[[#This Row],[Bills ]]-Table3[[#This Row],[Discount Amount]]</f>
        <v>171.46416500711808</v>
      </c>
    </row>
    <row r="484" spans="1:13" x14ac:dyDescent="0.3">
      <c r="A484" t="s">
        <v>611</v>
      </c>
      <c r="B484" t="s">
        <v>154</v>
      </c>
      <c r="C484" s="1">
        <v>44727</v>
      </c>
      <c r="D484" s="1" t="str">
        <f>TEXT(Table3[[#This Row],[Sale Date]],"dddd")</f>
        <v>Wednesday</v>
      </c>
      <c r="E484" t="s">
        <v>164</v>
      </c>
      <c r="F484" t="s">
        <v>170</v>
      </c>
      <c r="G484">
        <v>65</v>
      </c>
      <c r="H484" t="s">
        <v>104</v>
      </c>
      <c r="I484" s="2">
        <v>10</v>
      </c>
      <c r="J484" s="19">
        <v>0.56828189926736972</v>
      </c>
      <c r="K484" s="16">
        <f>Table3[[#This Row],[Price of One Product]]*Table3[[#This Row],[No of Products in one Sale]]</f>
        <v>650</v>
      </c>
      <c r="L484" s="18">
        <f>Table3[[#This Row],[Bills ]]*Table3[[#This Row],[Discount]]</f>
        <v>369.38323452379029</v>
      </c>
      <c r="M484">
        <f>Table3[[#This Row],[Bills ]]-Table3[[#This Row],[Discount Amount]]</f>
        <v>280.61676547620971</v>
      </c>
    </row>
    <row r="485" spans="1:13" x14ac:dyDescent="0.3">
      <c r="A485" t="s">
        <v>612</v>
      </c>
      <c r="B485" t="s">
        <v>155</v>
      </c>
      <c r="C485" s="1">
        <v>44737</v>
      </c>
      <c r="D485" s="1" t="str">
        <f>TEXT(Table3[[#This Row],[Sale Date]],"dddd")</f>
        <v>Saturday</v>
      </c>
      <c r="E485" t="s">
        <v>165</v>
      </c>
      <c r="F485" t="s">
        <v>171</v>
      </c>
      <c r="G485">
        <v>250</v>
      </c>
      <c r="H485" t="s">
        <v>105</v>
      </c>
      <c r="I485" s="2">
        <v>1</v>
      </c>
      <c r="J485" s="19">
        <v>0.68415839920111321</v>
      </c>
      <c r="K485" s="16">
        <f>Table3[[#This Row],[Price of One Product]]*Table3[[#This Row],[No of Products in one Sale]]</f>
        <v>250</v>
      </c>
      <c r="L485" s="18">
        <f>Table3[[#This Row],[Bills ]]*Table3[[#This Row],[Discount]]</f>
        <v>171.0395998002783</v>
      </c>
      <c r="M485">
        <f>Table3[[#This Row],[Bills ]]-Table3[[#This Row],[Discount Amount]]</f>
        <v>78.960400199721704</v>
      </c>
    </row>
    <row r="486" spans="1:13" x14ac:dyDescent="0.3">
      <c r="A486" t="s">
        <v>613</v>
      </c>
      <c r="B486" t="s">
        <v>156</v>
      </c>
      <c r="C486" s="1">
        <v>44747</v>
      </c>
      <c r="D486" s="1" t="str">
        <f>TEXT(Table3[[#This Row],[Sale Date]],"dddd")</f>
        <v>Tuesday</v>
      </c>
      <c r="E486" t="s">
        <v>166</v>
      </c>
      <c r="F486" t="s">
        <v>170</v>
      </c>
      <c r="G486">
        <v>130</v>
      </c>
      <c r="H486" t="s">
        <v>103</v>
      </c>
      <c r="I486" s="2">
        <v>6</v>
      </c>
      <c r="J486" s="19">
        <v>0.47900916747418532</v>
      </c>
      <c r="K486" s="16">
        <f>Table3[[#This Row],[Price of One Product]]*Table3[[#This Row],[No of Products in one Sale]]</f>
        <v>780</v>
      </c>
      <c r="L486" s="18">
        <f>Table3[[#This Row],[Bills ]]*Table3[[#This Row],[Discount]]</f>
        <v>373.62715062986456</v>
      </c>
      <c r="M486">
        <f>Table3[[#This Row],[Bills ]]-Table3[[#This Row],[Discount Amount]]</f>
        <v>406.37284937013544</v>
      </c>
    </row>
    <row r="487" spans="1:13" x14ac:dyDescent="0.3">
      <c r="A487" t="s">
        <v>614</v>
      </c>
      <c r="B487" t="s">
        <v>157</v>
      </c>
      <c r="C487" s="1">
        <v>44754</v>
      </c>
      <c r="D487" s="1" t="str">
        <f>TEXT(Table3[[#This Row],[Sale Date]],"dddd")</f>
        <v>Tuesday</v>
      </c>
      <c r="E487" t="s">
        <v>167</v>
      </c>
      <c r="F487" t="s">
        <v>171</v>
      </c>
      <c r="G487">
        <v>60</v>
      </c>
      <c r="H487" t="s">
        <v>104</v>
      </c>
      <c r="I487" s="2">
        <v>4</v>
      </c>
      <c r="J487" s="19">
        <v>0.89045722746488731</v>
      </c>
      <c r="K487" s="16">
        <f>Table3[[#This Row],[Price of One Product]]*Table3[[#This Row],[No of Products in one Sale]]</f>
        <v>240</v>
      </c>
      <c r="L487" s="18">
        <f>Table3[[#This Row],[Bills ]]*Table3[[#This Row],[Discount]]</f>
        <v>213.70973459157295</v>
      </c>
      <c r="M487">
        <f>Table3[[#This Row],[Bills ]]-Table3[[#This Row],[Discount Amount]]</f>
        <v>26.290265408427047</v>
      </c>
    </row>
    <row r="488" spans="1:13" x14ac:dyDescent="0.3">
      <c r="A488" t="s">
        <v>615</v>
      </c>
      <c r="B488" t="s">
        <v>158</v>
      </c>
      <c r="C488" s="1">
        <v>44760</v>
      </c>
      <c r="D488" s="1" t="str">
        <f>TEXT(Table3[[#This Row],[Sale Date]],"dddd")</f>
        <v>Monday</v>
      </c>
      <c r="E488" t="s">
        <v>163</v>
      </c>
      <c r="F488" t="s">
        <v>170</v>
      </c>
      <c r="G488">
        <v>72</v>
      </c>
      <c r="H488" t="s">
        <v>105</v>
      </c>
      <c r="I488" s="2">
        <v>7</v>
      </c>
      <c r="J488" s="19">
        <v>0.50949971880500122</v>
      </c>
      <c r="K488" s="16">
        <f>Table3[[#This Row],[Price of One Product]]*Table3[[#This Row],[No of Products in one Sale]]</f>
        <v>504</v>
      </c>
      <c r="L488" s="18">
        <f>Table3[[#This Row],[Bills ]]*Table3[[#This Row],[Discount]]</f>
        <v>256.7878582777206</v>
      </c>
      <c r="M488">
        <f>Table3[[#This Row],[Bills ]]-Table3[[#This Row],[Discount Amount]]</f>
        <v>247.2121417222794</v>
      </c>
    </row>
    <row r="489" spans="1:13" x14ac:dyDescent="0.3">
      <c r="A489" t="s">
        <v>616</v>
      </c>
      <c r="B489" t="s">
        <v>154</v>
      </c>
      <c r="C489" s="1">
        <v>44759</v>
      </c>
      <c r="D489" s="1" t="str">
        <f>TEXT(Table3[[#This Row],[Sale Date]],"dddd")</f>
        <v>Sunday</v>
      </c>
      <c r="E489" t="s">
        <v>164</v>
      </c>
      <c r="F489" t="s">
        <v>171</v>
      </c>
      <c r="G489">
        <v>65</v>
      </c>
      <c r="H489" t="s">
        <v>103</v>
      </c>
      <c r="I489" s="2">
        <v>12</v>
      </c>
      <c r="J489" s="19">
        <v>0.78361211804502018</v>
      </c>
      <c r="K489" s="16">
        <f>Table3[[#This Row],[Price of One Product]]*Table3[[#This Row],[No of Products in one Sale]]</f>
        <v>780</v>
      </c>
      <c r="L489" s="18">
        <f>Table3[[#This Row],[Bills ]]*Table3[[#This Row],[Discount]]</f>
        <v>611.21745207511572</v>
      </c>
      <c r="M489">
        <f>Table3[[#This Row],[Bills ]]-Table3[[#This Row],[Discount Amount]]</f>
        <v>168.78254792488428</v>
      </c>
    </row>
    <row r="490" spans="1:13" x14ac:dyDescent="0.3">
      <c r="A490" t="s">
        <v>617</v>
      </c>
      <c r="B490" t="s">
        <v>155</v>
      </c>
      <c r="C490" s="1">
        <v>44735</v>
      </c>
      <c r="D490" s="1" t="str">
        <f>TEXT(Table3[[#This Row],[Sale Date]],"dddd")</f>
        <v>Thursday</v>
      </c>
      <c r="E490" t="s">
        <v>165</v>
      </c>
      <c r="F490" t="s">
        <v>170</v>
      </c>
      <c r="G490">
        <v>250</v>
      </c>
      <c r="H490" t="s">
        <v>104</v>
      </c>
      <c r="I490" s="2">
        <v>1</v>
      </c>
      <c r="J490" s="19">
        <v>6.596920154790531E-2</v>
      </c>
      <c r="K490" s="16">
        <f>Table3[[#This Row],[Price of One Product]]*Table3[[#This Row],[No of Products in one Sale]]</f>
        <v>250</v>
      </c>
      <c r="L490" s="18">
        <f>Table3[[#This Row],[Bills ]]*Table3[[#This Row],[Discount]]</f>
        <v>16.492300386976328</v>
      </c>
      <c r="M490">
        <f>Table3[[#This Row],[Bills ]]-Table3[[#This Row],[Discount Amount]]</f>
        <v>233.50769961302368</v>
      </c>
    </row>
    <row r="491" spans="1:13" x14ac:dyDescent="0.3">
      <c r="A491" t="s">
        <v>618</v>
      </c>
      <c r="B491" t="s">
        <v>156</v>
      </c>
      <c r="C491" s="1">
        <v>44734</v>
      </c>
      <c r="D491" s="1" t="str">
        <f>TEXT(Table3[[#This Row],[Sale Date]],"dddd")</f>
        <v>Wednesday</v>
      </c>
      <c r="E491" t="s">
        <v>166</v>
      </c>
      <c r="F491" t="s">
        <v>171</v>
      </c>
      <c r="G491">
        <v>130</v>
      </c>
      <c r="H491" t="s">
        <v>105</v>
      </c>
      <c r="I491" s="2">
        <v>6</v>
      </c>
      <c r="J491" s="19">
        <v>0.17858014910494857</v>
      </c>
      <c r="K491" s="16">
        <f>Table3[[#This Row],[Price of One Product]]*Table3[[#This Row],[No of Products in one Sale]]</f>
        <v>780</v>
      </c>
      <c r="L491" s="18">
        <f>Table3[[#This Row],[Bills ]]*Table3[[#This Row],[Discount]]</f>
        <v>139.29251630185988</v>
      </c>
      <c r="M491">
        <f>Table3[[#This Row],[Bills ]]-Table3[[#This Row],[Discount Amount]]</f>
        <v>640.70748369814009</v>
      </c>
    </row>
    <row r="492" spans="1:13" x14ac:dyDescent="0.3">
      <c r="A492" t="s">
        <v>619</v>
      </c>
      <c r="B492" t="s">
        <v>157</v>
      </c>
      <c r="C492" s="1">
        <v>44753</v>
      </c>
      <c r="D492" s="1" t="str">
        <f>TEXT(Table3[[#This Row],[Sale Date]],"dddd")</f>
        <v>Monday</v>
      </c>
      <c r="E492" t="s">
        <v>163</v>
      </c>
      <c r="F492" t="s">
        <v>170</v>
      </c>
      <c r="G492">
        <v>72</v>
      </c>
      <c r="H492" t="s">
        <v>103</v>
      </c>
      <c r="I492" s="2">
        <v>4</v>
      </c>
      <c r="J492" s="19">
        <v>0.43587855952805254</v>
      </c>
      <c r="K492" s="16">
        <f>Table3[[#This Row],[Price of One Product]]*Table3[[#This Row],[No of Products in one Sale]]</f>
        <v>288</v>
      </c>
      <c r="L492" s="18">
        <f>Table3[[#This Row],[Bills ]]*Table3[[#This Row],[Discount]]</f>
        <v>125.53302514407913</v>
      </c>
      <c r="M492">
        <f>Table3[[#This Row],[Bills ]]-Table3[[#This Row],[Discount Amount]]</f>
        <v>162.46697485592085</v>
      </c>
    </row>
    <row r="493" spans="1:13" x14ac:dyDescent="0.3">
      <c r="A493" t="s">
        <v>620</v>
      </c>
      <c r="B493" t="s">
        <v>154</v>
      </c>
      <c r="C493" s="1">
        <v>44739</v>
      </c>
      <c r="D493" s="1" t="str">
        <f>TEXT(Table3[[#This Row],[Sale Date]],"dddd")</f>
        <v>Monday</v>
      </c>
      <c r="E493" t="s">
        <v>164</v>
      </c>
      <c r="F493" t="s">
        <v>171</v>
      </c>
      <c r="G493">
        <v>65</v>
      </c>
      <c r="H493" t="s">
        <v>104</v>
      </c>
      <c r="I493" s="2">
        <v>10</v>
      </c>
      <c r="J493" s="19">
        <v>0.74040338644493453</v>
      </c>
      <c r="K493" s="16">
        <f>Table3[[#This Row],[Price of One Product]]*Table3[[#This Row],[No of Products in one Sale]]</f>
        <v>650</v>
      </c>
      <c r="L493" s="18">
        <f>Table3[[#This Row],[Bills ]]*Table3[[#This Row],[Discount]]</f>
        <v>481.26220118920742</v>
      </c>
      <c r="M493">
        <f>Table3[[#This Row],[Bills ]]-Table3[[#This Row],[Discount Amount]]</f>
        <v>168.73779881079258</v>
      </c>
    </row>
    <row r="494" spans="1:13" x14ac:dyDescent="0.3">
      <c r="A494" t="s">
        <v>621</v>
      </c>
      <c r="B494" t="s">
        <v>155</v>
      </c>
      <c r="C494" s="1">
        <v>44740</v>
      </c>
      <c r="D494" s="1" t="str">
        <f>TEXT(Table3[[#This Row],[Sale Date]],"dddd")</f>
        <v>Tuesday</v>
      </c>
      <c r="E494" t="s">
        <v>165</v>
      </c>
      <c r="F494" t="s">
        <v>170</v>
      </c>
      <c r="G494">
        <v>250</v>
      </c>
      <c r="H494" t="s">
        <v>105</v>
      </c>
      <c r="I494" s="2">
        <v>4</v>
      </c>
      <c r="J494" s="19">
        <v>0.54109571345744756</v>
      </c>
      <c r="K494" s="16">
        <f>Table3[[#This Row],[Price of One Product]]*Table3[[#This Row],[No of Products in one Sale]]</f>
        <v>1000</v>
      </c>
      <c r="L494" s="18">
        <f>Table3[[#This Row],[Bills ]]*Table3[[#This Row],[Discount]]</f>
        <v>541.09571345744757</v>
      </c>
      <c r="M494">
        <f>Table3[[#This Row],[Bills ]]-Table3[[#This Row],[Discount Amount]]</f>
        <v>458.90428654255243</v>
      </c>
    </row>
    <row r="495" spans="1:13" x14ac:dyDescent="0.3">
      <c r="A495" t="s">
        <v>622</v>
      </c>
      <c r="B495" t="s">
        <v>156</v>
      </c>
      <c r="C495" s="1">
        <v>44748</v>
      </c>
      <c r="D495" s="1" t="str">
        <f>TEXT(Table3[[#This Row],[Sale Date]],"dddd")</f>
        <v>Wednesday</v>
      </c>
      <c r="E495" t="s">
        <v>166</v>
      </c>
      <c r="F495" t="s">
        <v>171</v>
      </c>
      <c r="G495">
        <v>130</v>
      </c>
      <c r="H495" t="s">
        <v>103</v>
      </c>
      <c r="I495" s="2">
        <v>3</v>
      </c>
      <c r="J495" s="19">
        <v>0.71271172701355112</v>
      </c>
      <c r="K495" s="16">
        <f>Table3[[#This Row],[Price of One Product]]*Table3[[#This Row],[No of Products in one Sale]]</f>
        <v>390</v>
      </c>
      <c r="L495" s="18">
        <f>Table3[[#This Row],[Bills ]]*Table3[[#This Row],[Discount]]</f>
        <v>277.95757353528495</v>
      </c>
      <c r="M495">
        <f>Table3[[#This Row],[Bills ]]-Table3[[#This Row],[Discount Amount]]</f>
        <v>112.04242646471505</v>
      </c>
    </row>
    <row r="496" spans="1:13" x14ac:dyDescent="0.3">
      <c r="A496" t="s">
        <v>623</v>
      </c>
      <c r="B496" t="s">
        <v>157</v>
      </c>
      <c r="C496" s="1">
        <v>44731</v>
      </c>
      <c r="D496" s="1" t="str">
        <f>TEXT(Table3[[#This Row],[Sale Date]],"dddd")</f>
        <v>Sunday</v>
      </c>
      <c r="E496" t="s">
        <v>167</v>
      </c>
      <c r="F496" t="s">
        <v>170</v>
      </c>
      <c r="G496">
        <v>60</v>
      </c>
      <c r="H496" t="s">
        <v>104</v>
      </c>
      <c r="I496" s="2">
        <v>13</v>
      </c>
      <c r="J496" s="19">
        <v>0.66248409996473057</v>
      </c>
      <c r="K496" s="16">
        <f>Table3[[#This Row],[Price of One Product]]*Table3[[#This Row],[No of Products in one Sale]]</f>
        <v>780</v>
      </c>
      <c r="L496" s="18">
        <f>Table3[[#This Row],[Bills ]]*Table3[[#This Row],[Discount]]</f>
        <v>516.73759797248988</v>
      </c>
      <c r="M496">
        <f>Table3[[#This Row],[Bills ]]-Table3[[#This Row],[Discount Amount]]</f>
        <v>263.26240202751012</v>
      </c>
    </row>
    <row r="497" spans="1:13" x14ac:dyDescent="0.3">
      <c r="A497" t="s">
        <v>624</v>
      </c>
      <c r="B497" t="s">
        <v>158</v>
      </c>
      <c r="C497" s="1">
        <v>44763</v>
      </c>
      <c r="D497" s="1" t="str">
        <f>TEXT(Table3[[#This Row],[Sale Date]],"dddd")</f>
        <v>Thursday</v>
      </c>
      <c r="E497" t="s">
        <v>168</v>
      </c>
      <c r="F497" t="s">
        <v>171</v>
      </c>
      <c r="G497">
        <v>95</v>
      </c>
      <c r="H497" t="s">
        <v>105</v>
      </c>
      <c r="I497" s="2">
        <v>4</v>
      </c>
      <c r="J497" s="19">
        <v>0.51300641040982664</v>
      </c>
      <c r="K497" s="16">
        <f>Table3[[#This Row],[Price of One Product]]*Table3[[#This Row],[No of Products in one Sale]]</f>
        <v>380</v>
      </c>
      <c r="L497" s="18">
        <f>Table3[[#This Row],[Bills ]]*Table3[[#This Row],[Discount]]</f>
        <v>194.94243595573411</v>
      </c>
      <c r="M497">
        <f>Table3[[#This Row],[Bills ]]-Table3[[#This Row],[Discount Amount]]</f>
        <v>185.05756404426589</v>
      </c>
    </row>
    <row r="498" spans="1:13" x14ac:dyDescent="0.3">
      <c r="A498" t="s">
        <v>625</v>
      </c>
      <c r="B498" t="s">
        <v>159</v>
      </c>
      <c r="C498" s="1">
        <v>44733</v>
      </c>
      <c r="D498" s="1" t="str">
        <f>TEXT(Table3[[#This Row],[Sale Date]],"dddd")</f>
        <v>Tuesday</v>
      </c>
      <c r="E498" t="s">
        <v>163</v>
      </c>
      <c r="F498" t="s">
        <v>170</v>
      </c>
      <c r="G498">
        <v>72</v>
      </c>
      <c r="H498" t="s">
        <v>103</v>
      </c>
      <c r="I498" s="2">
        <v>3</v>
      </c>
      <c r="J498" s="19">
        <v>0.84951124937796896</v>
      </c>
      <c r="K498" s="16">
        <f>Table3[[#This Row],[Price of One Product]]*Table3[[#This Row],[No of Products in one Sale]]</f>
        <v>216</v>
      </c>
      <c r="L498" s="18">
        <f>Table3[[#This Row],[Bills ]]*Table3[[#This Row],[Discount]]</f>
        <v>183.49442986564131</v>
      </c>
      <c r="M498">
        <f>Table3[[#This Row],[Bills ]]-Table3[[#This Row],[Discount Amount]]</f>
        <v>32.505570134358692</v>
      </c>
    </row>
    <row r="499" spans="1:13" x14ac:dyDescent="0.3">
      <c r="A499" t="s">
        <v>626</v>
      </c>
      <c r="B499" t="s">
        <v>154</v>
      </c>
      <c r="C499" s="1">
        <v>44746</v>
      </c>
      <c r="D499" s="1" t="str">
        <f>TEXT(Table3[[#This Row],[Sale Date]],"dddd")</f>
        <v>Monday</v>
      </c>
      <c r="E499" t="s">
        <v>164</v>
      </c>
      <c r="F499" t="s">
        <v>171</v>
      </c>
      <c r="G499">
        <v>65</v>
      </c>
      <c r="H499" t="s">
        <v>104</v>
      </c>
      <c r="I499" s="2">
        <v>12</v>
      </c>
      <c r="J499" s="19">
        <v>0.57786595909251792</v>
      </c>
      <c r="K499" s="16">
        <f>Table3[[#This Row],[Price of One Product]]*Table3[[#This Row],[No of Products in one Sale]]</f>
        <v>780</v>
      </c>
      <c r="L499" s="18">
        <f>Table3[[#This Row],[Bills ]]*Table3[[#This Row],[Discount]]</f>
        <v>450.73544809216401</v>
      </c>
      <c r="M499">
        <f>Table3[[#This Row],[Bills ]]-Table3[[#This Row],[Discount Amount]]</f>
        <v>329.26455190783599</v>
      </c>
    </row>
    <row r="500" spans="1:13" x14ac:dyDescent="0.3">
      <c r="A500" t="s">
        <v>627</v>
      </c>
      <c r="B500" t="s">
        <v>155</v>
      </c>
      <c r="C500" s="1">
        <v>44755</v>
      </c>
      <c r="D500" s="1" t="str">
        <f>TEXT(Table3[[#This Row],[Sale Date]],"dddd")</f>
        <v>Wednesday</v>
      </c>
      <c r="E500" t="s">
        <v>165</v>
      </c>
      <c r="F500" t="s">
        <v>171</v>
      </c>
      <c r="G500">
        <v>250</v>
      </c>
      <c r="H500" t="s">
        <v>105</v>
      </c>
      <c r="I500" s="2">
        <v>4</v>
      </c>
      <c r="J500" s="19">
        <v>1.9027976654024337E-2</v>
      </c>
      <c r="K500" s="16">
        <f>Table3[[#This Row],[Price of One Product]]*Table3[[#This Row],[No of Products in one Sale]]</f>
        <v>1000</v>
      </c>
      <c r="L500" s="18">
        <f>Table3[[#This Row],[Bills ]]*Table3[[#This Row],[Discount]]</f>
        <v>19.027976654024336</v>
      </c>
      <c r="M500">
        <f>Table3[[#This Row],[Bills ]]-Table3[[#This Row],[Discount Amount]]</f>
        <v>980.97202334597569</v>
      </c>
    </row>
    <row r="501" spans="1:13" x14ac:dyDescent="0.3">
      <c r="A501" t="s">
        <v>628</v>
      </c>
      <c r="B501" t="s">
        <v>154</v>
      </c>
      <c r="C501" s="1">
        <v>44787</v>
      </c>
      <c r="D501" s="1" t="str">
        <f>TEXT(Table3[[#This Row],[Sale Date]],"dddd")</f>
        <v>Sunday</v>
      </c>
      <c r="E501" t="s">
        <v>163</v>
      </c>
      <c r="F501" t="s">
        <v>170</v>
      </c>
      <c r="G501">
        <v>72</v>
      </c>
      <c r="H501" t="s">
        <v>103</v>
      </c>
      <c r="I501" s="2">
        <v>9</v>
      </c>
      <c r="J501" s="19">
        <f ca="1">RAND()</f>
        <v>0.28666951552978248</v>
      </c>
      <c r="K501" s="16">
        <f>Table3[[#This Row],[Price of One Product]]*Table3[[#This Row],[No of Products in one Sale]]</f>
        <v>648</v>
      </c>
      <c r="L501" s="18">
        <f ca="1">Table3[[#This Row],[Bills ]]*Table3[[#This Row],[Discount]]</f>
        <v>185.76184606329906</v>
      </c>
      <c r="M501">
        <f ca="1">Table3[[#This Row],[Bills ]]-Table3[[#This Row],[Discount Amount]]</f>
        <v>462.23815393670094</v>
      </c>
    </row>
    <row r="502" spans="1:13" x14ac:dyDescent="0.3">
      <c r="A502" t="s">
        <v>629</v>
      </c>
      <c r="B502" t="s">
        <v>155</v>
      </c>
      <c r="C502" s="1">
        <v>44799</v>
      </c>
      <c r="D502" s="1" t="str">
        <f>TEXT(Table3[[#This Row],[Sale Date]],"dddd")</f>
        <v>Friday</v>
      </c>
      <c r="E502" t="s">
        <v>164</v>
      </c>
      <c r="F502" t="s">
        <v>171</v>
      </c>
      <c r="G502">
        <v>65</v>
      </c>
      <c r="H502" t="s">
        <v>104</v>
      </c>
      <c r="I502" s="2">
        <v>11</v>
      </c>
      <c r="J502" s="19">
        <f t="shared" ref="J502:J565" ca="1" si="0">RAND()</f>
        <v>0.24571586972977688</v>
      </c>
      <c r="K502" s="16">
        <f>Table3[[#This Row],[Price of One Product]]*Table3[[#This Row],[No of Products in one Sale]]</f>
        <v>715</v>
      </c>
      <c r="L502" s="18">
        <f ca="1">Table3[[#This Row],[Bills ]]*Table3[[#This Row],[Discount]]</f>
        <v>175.68684685679048</v>
      </c>
      <c r="M502">
        <f ca="1">Table3[[#This Row],[Bills ]]-Table3[[#This Row],[Discount Amount]]</f>
        <v>539.31315314320955</v>
      </c>
    </row>
    <row r="503" spans="1:13" x14ac:dyDescent="0.3">
      <c r="A503" t="s">
        <v>630</v>
      </c>
      <c r="B503" t="s">
        <v>156</v>
      </c>
      <c r="C503" s="1">
        <v>44802</v>
      </c>
      <c r="D503" s="1" t="str">
        <f>TEXT(Table3[[#This Row],[Sale Date]],"dddd")</f>
        <v>Monday</v>
      </c>
      <c r="E503" t="s">
        <v>165</v>
      </c>
      <c r="F503" t="s">
        <v>170</v>
      </c>
      <c r="G503">
        <v>250</v>
      </c>
      <c r="H503" t="s">
        <v>105</v>
      </c>
      <c r="I503" s="2">
        <v>2</v>
      </c>
      <c r="J503" s="19">
        <f t="shared" ca="1" si="0"/>
        <v>0.50603964588470096</v>
      </c>
      <c r="K503" s="16">
        <f>Table3[[#This Row],[Price of One Product]]*Table3[[#This Row],[No of Products in one Sale]]</f>
        <v>500</v>
      </c>
      <c r="L503" s="18">
        <f ca="1">Table3[[#This Row],[Bills ]]*Table3[[#This Row],[Discount]]</f>
        <v>253.01982294235049</v>
      </c>
      <c r="M503">
        <f ca="1">Table3[[#This Row],[Bills ]]-Table3[[#This Row],[Discount Amount]]</f>
        <v>246.98017705764951</v>
      </c>
    </row>
    <row r="504" spans="1:13" x14ac:dyDescent="0.3">
      <c r="A504" t="s">
        <v>631</v>
      </c>
      <c r="B504" t="s">
        <v>157</v>
      </c>
      <c r="C504" s="1">
        <v>44774</v>
      </c>
      <c r="D504" s="1" t="str">
        <f>TEXT(Table3[[#This Row],[Sale Date]],"dddd")</f>
        <v>Monday</v>
      </c>
      <c r="E504" t="s">
        <v>166</v>
      </c>
      <c r="F504" t="s">
        <v>171</v>
      </c>
      <c r="G504">
        <v>130</v>
      </c>
      <c r="H504" t="s">
        <v>103</v>
      </c>
      <c r="I504" s="2">
        <v>5</v>
      </c>
      <c r="J504" s="19">
        <f t="shared" ca="1" si="0"/>
        <v>0.43069190051977224</v>
      </c>
      <c r="K504" s="16">
        <f>Table3[[#This Row],[Price of One Product]]*Table3[[#This Row],[No of Products in one Sale]]</f>
        <v>650</v>
      </c>
      <c r="L504" s="18">
        <f ca="1">Table3[[#This Row],[Bills ]]*Table3[[#This Row],[Discount]]</f>
        <v>279.94973533785196</v>
      </c>
      <c r="M504">
        <f ca="1">Table3[[#This Row],[Bills ]]-Table3[[#This Row],[Discount Amount]]</f>
        <v>370.05026466214804</v>
      </c>
    </row>
    <row r="505" spans="1:13" x14ac:dyDescent="0.3">
      <c r="A505" t="s">
        <v>632</v>
      </c>
      <c r="B505" t="s">
        <v>154</v>
      </c>
      <c r="C505" s="1">
        <v>44800</v>
      </c>
      <c r="D505" s="1" t="str">
        <f>TEXT(Table3[[#This Row],[Sale Date]],"dddd")</f>
        <v>Saturday</v>
      </c>
      <c r="E505" t="s">
        <v>163</v>
      </c>
      <c r="F505" t="s">
        <v>170</v>
      </c>
      <c r="G505">
        <v>72</v>
      </c>
      <c r="H505" t="s">
        <v>104</v>
      </c>
      <c r="I505" s="2">
        <v>8</v>
      </c>
      <c r="J505" s="19">
        <f t="shared" ca="1" si="0"/>
        <v>0.76202028024449453</v>
      </c>
      <c r="K505" s="16">
        <f>Table3[[#This Row],[Price of One Product]]*Table3[[#This Row],[No of Products in one Sale]]</f>
        <v>576</v>
      </c>
      <c r="L505" s="18">
        <f ca="1">Table3[[#This Row],[Bills ]]*Table3[[#This Row],[Discount]]</f>
        <v>438.92368142082887</v>
      </c>
      <c r="M505">
        <f ca="1">Table3[[#This Row],[Bills ]]-Table3[[#This Row],[Discount Amount]]</f>
        <v>137.07631857917113</v>
      </c>
    </row>
    <row r="506" spans="1:13" x14ac:dyDescent="0.3">
      <c r="A506" t="s">
        <v>633</v>
      </c>
      <c r="B506" t="s">
        <v>155</v>
      </c>
      <c r="C506" s="1">
        <v>44797</v>
      </c>
      <c r="D506" s="1" t="str">
        <f>TEXT(Table3[[#This Row],[Sale Date]],"dddd")</f>
        <v>Wednesday</v>
      </c>
      <c r="E506" t="s">
        <v>164</v>
      </c>
      <c r="F506" t="s">
        <v>171</v>
      </c>
      <c r="G506">
        <v>65</v>
      </c>
      <c r="H506" t="s">
        <v>105</v>
      </c>
      <c r="I506" s="2">
        <v>5</v>
      </c>
      <c r="J506" s="19">
        <f t="shared" ca="1" si="0"/>
        <v>0.23954904143027489</v>
      </c>
      <c r="K506" s="16">
        <f>Table3[[#This Row],[Price of One Product]]*Table3[[#This Row],[No of Products in one Sale]]</f>
        <v>325</v>
      </c>
      <c r="L506" s="18">
        <f ca="1">Table3[[#This Row],[Bills ]]*Table3[[#This Row],[Discount]]</f>
        <v>77.853438464839343</v>
      </c>
      <c r="M506">
        <f ca="1">Table3[[#This Row],[Bills ]]-Table3[[#This Row],[Discount Amount]]</f>
        <v>247.14656153516066</v>
      </c>
    </row>
    <row r="507" spans="1:13" x14ac:dyDescent="0.3">
      <c r="A507" t="s">
        <v>634</v>
      </c>
      <c r="B507" t="s">
        <v>156</v>
      </c>
      <c r="C507" s="1">
        <v>44766</v>
      </c>
      <c r="D507" s="1" t="str">
        <f>TEXT(Table3[[#This Row],[Sale Date]],"dddd")</f>
        <v>Sunday</v>
      </c>
      <c r="E507" t="s">
        <v>165</v>
      </c>
      <c r="F507" t="s">
        <v>170</v>
      </c>
      <c r="G507">
        <v>250</v>
      </c>
      <c r="H507" t="s">
        <v>103</v>
      </c>
      <c r="I507" s="2">
        <v>2</v>
      </c>
      <c r="J507" s="19">
        <f t="shared" ca="1" si="0"/>
        <v>0.81260770440564167</v>
      </c>
      <c r="K507" s="16">
        <f>Table3[[#This Row],[Price of One Product]]*Table3[[#This Row],[No of Products in one Sale]]</f>
        <v>500</v>
      </c>
      <c r="L507" s="18">
        <f ca="1">Table3[[#This Row],[Bills ]]*Table3[[#This Row],[Discount]]</f>
        <v>406.30385220282085</v>
      </c>
      <c r="M507">
        <f ca="1">Table3[[#This Row],[Bills ]]-Table3[[#This Row],[Discount Amount]]</f>
        <v>93.696147797179151</v>
      </c>
    </row>
    <row r="508" spans="1:13" x14ac:dyDescent="0.3">
      <c r="A508" t="s">
        <v>635</v>
      </c>
      <c r="B508" t="s">
        <v>157</v>
      </c>
      <c r="C508" s="1">
        <v>44782</v>
      </c>
      <c r="D508" s="1" t="str">
        <f>TEXT(Table3[[#This Row],[Sale Date]],"dddd")</f>
        <v>Tuesday</v>
      </c>
      <c r="E508" t="s">
        <v>166</v>
      </c>
      <c r="F508" t="s">
        <v>171</v>
      </c>
      <c r="G508">
        <v>130</v>
      </c>
      <c r="H508" t="s">
        <v>104</v>
      </c>
      <c r="I508" s="2">
        <v>4</v>
      </c>
      <c r="J508" s="19">
        <f t="shared" ca="1" si="0"/>
        <v>0.88293772026717587</v>
      </c>
      <c r="K508" s="16">
        <f>Table3[[#This Row],[Price of One Product]]*Table3[[#This Row],[No of Products in one Sale]]</f>
        <v>520</v>
      </c>
      <c r="L508" s="18">
        <f ca="1">Table3[[#This Row],[Bills ]]*Table3[[#This Row],[Discount]]</f>
        <v>459.12761453893148</v>
      </c>
      <c r="M508">
        <f ca="1">Table3[[#This Row],[Bills ]]-Table3[[#This Row],[Discount Amount]]</f>
        <v>60.872385461068518</v>
      </c>
    </row>
    <row r="509" spans="1:13" x14ac:dyDescent="0.3">
      <c r="A509" t="s">
        <v>636</v>
      </c>
      <c r="B509" t="s">
        <v>158</v>
      </c>
      <c r="C509" s="1">
        <v>44790</v>
      </c>
      <c r="D509" s="1" t="str">
        <f>TEXT(Table3[[#This Row],[Sale Date]],"dddd")</f>
        <v>Wednesday</v>
      </c>
      <c r="E509" t="s">
        <v>167</v>
      </c>
      <c r="F509" t="s">
        <v>170</v>
      </c>
      <c r="G509">
        <v>60</v>
      </c>
      <c r="H509" t="s">
        <v>105</v>
      </c>
      <c r="I509" s="2">
        <v>12</v>
      </c>
      <c r="J509" s="19">
        <f t="shared" ca="1" si="0"/>
        <v>0.43006077530736897</v>
      </c>
      <c r="K509" s="16">
        <f>Table3[[#This Row],[Price of One Product]]*Table3[[#This Row],[No of Products in one Sale]]</f>
        <v>720</v>
      </c>
      <c r="L509" s="18">
        <f ca="1">Table3[[#This Row],[Bills ]]*Table3[[#This Row],[Discount]]</f>
        <v>309.64375822130563</v>
      </c>
      <c r="M509">
        <f ca="1">Table3[[#This Row],[Bills ]]-Table3[[#This Row],[Discount Amount]]</f>
        <v>410.35624177869437</v>
      </c>
    </row>
    <row r="510" spans="1:13" x14ac:dyDescent="0.3">
      <c r="A510" t="s">
        <v>637</v>
      </c>
      <c r="B510" t="s">
        <v>154</v>
      </c>
      <c r="C510" s="1">
        <v>44770</v>
      </c>
      <c r="D510" s="1" t="str">
        <f>TEXT(Table3[[#This Row],[Sale Date]],"dddd")</f>
        <v>Thursday</v>
      </c>
      <c r="E510" t="s">
        <v>163</v>
      </c>
      <c r="F510" t="s">
        <v>171</v>
      </c>
      <c r="G510">
        <v>72</v>
      </c>
      <c r="H510" t="s">
        <v>103</v>
      </c>
      <c r="I510" s="2">
        <v>12</v>
      </c>
      <c r="J510" s="19">
        <f t="shared" ca="1" si="0"/>
        <v>0.55515213556365128</v>
      </c>
      <c r="K510" s="16">
        <f>Table3[[#This Row],[Price of One Product]]*Table3[[#This Row],[No of Products in one Sale]]</f>
        <v>864</v>
      </c>
      <c r="L510" s="18">
        <f ca="1">Table3[[#This Row],[Bills ]]*Table3[[#This Row],[Discount]]</f>
        <v>479.6514451269947</v>
      </c>
      <c r="M510">
        <f ca="1">Table3[[#This Row],[Bills ]]-Table3[[#This Row],[Discount Amount]]</f>
        <v>384.3485548730053</v>
      </c>
    </row>
    <row r="511" spans="1:13" x14ac:dyDescent="0.3">
      <c r="A511" t="s">
        <v>638</v>
      </c>
      <c r="B511" t="s">
        <v>155</v>
      </c>
      <c r="C511" s="1">
        <v>44759</v>
      </c>
      <c r="D511" s="1" t="str">
        <f>TEXT(Table3[[#This Row],[Sale Date]],"dddd")</f>
        <v>Sunday</v>
      </c>
      <c r="E511" t="s">
        <v>164</v>
      </c>
      <c r="F511" t="s">
        <v>170</v>
      </c>
      <c r="G511">
        <v>65</v>
      </c>
      <c r="H511" t="s">
        <v>104</v>
      </c>
      <c r="I511" s="2">
        <v>9</v>
      </c>
      <c r="J511" s="19">
        <f t="shared" ca="1" si="0"/>
        <v>0.56010593335087755</v>
      </c>
      <c r="K511" s="16">
        <f>Table3[[#This Row],[Price of One Product]]*Table3[[#This Row],[No of Products in one Sale]]</f>
        <v>585</v>
      </c>
      <c r="L511" s="18">
        <f ca="1">Table3[[#This Row],[Bills ]]*Table3[[#This Row],[Discount]]</f>
        <v>327.66197101026336</v>
      </c>
      <c r="M511">
        <f ca="1">Table3[[#This Row],[Bills ]]-Table3[[#This Row],[Discount Amount]]</f>
        <v>257.33802898973664</v>
      </c>
    </row>
    <row r="512" spans="1:13" x14ac:dyDescent="0.3">
      <c r="A512" t="s">
        <v>639</v>
      </c>
      <c r="B512" t="s">
        <v>156</v>
      </c>
      <c r="C512" s="1">
        <v>44776</v>
      </c>
      <c r="D512" s="1" t="str">
        <f>TEXT(Table3[[#This Row],[Sale Date]],"dddd")</f>
        <v>Wednesday</v>
      </c>
      <c r="E512" t="s">
        <v>165</v>
      </c>
      <c r="F512" t="s">
        <v>171</v>
      </c>
      <c r="G512">
        <v>250</v>
      </c>
      <c r="H512" t="s">
        <v>105</v>
      </c>
      <c r="I512" s="2">
        <v>3</v>
      </c>
      <c r="J512" s="19">
        <f t="shared" ca="1" si="0"/>
        <v>0.66501537803915212</v>
      </c>
      <c r="K512" s="16">
        <f>Table3[[#This Row],[Price of One Product]]*Table3[[#This Row],[No of Products in one Sale]]</f>
        <v>750</v>
      </c>
      <c r="L512" s="18">
        <f ca="1">Table3[[#This Row],[Bills ]]*Table3[[#This Row],[Discount]]</f>
        <v>498.7615335293641</v>
      </c>
      <c r="M512">
        <f ca="1">Table3[[#This Row],[Bills ]]-Table3[[#This Row],[Discount Amount]]</f>
        <v>251.2384664706359</v>
      </c>
    </row>
    <row r="513" spans="1:13" x14ac:dyDescent="0.3">
      <c r="A513" t="s">
        <v>640</v>
      </c>
      <c r="B513" t="s">
        <v>157</v>
      </c>
      <c r="C513" s="1">
        <v>44757</v>
      </c>
      <c r="D513" s="1" t="str">
        <f>TEXT(Table3[[#This Row],[Sale Date]],"dddd")</f>
        <v>Friday</v>
      </c>
      <c r="E513" t="s">
        <v>166</v>
      </c>
      <c r="F513" t="s">
        <v>170</v>
      </c>
      <c r="G513">
        <v>130</v>
      </c>
      <c r="H513" t="s">
        <v>103</v>
      </c>
      <c r="I513" s="2">
        <v>6</v>
      </c>
      <c r="J513" s="19">
        <f t="shared" ca="1" si="0"/>
        <v>0.15377083864857077</v>
      </c>
      <c r="K513" s="16">
        <f>Table3[[#This Row],[Price of One Product]]*Table3[[#This Row],[No of Products in one Sale]]</f>
        <v>780</v>
      </c>
      <c r="L513" s="18">
        <f ca="1">Table3[[#This Row],[Bills ]]*Table3[[#This Row],[Discount]]</f>
        <v>119.94125414588521</v>
      </c>
      <c r="M513">
        <f ca="1">Table3[[#This Row],[Bills ]]-Table3[[#This Row],[Discount Amount]]</f>
        <v>660.05874585411482</v>
      </c>
    </row>
    <row r="514" spans="1:13" x14ac:dyDescent="0.3">
      <c r="A514" t="s">
        <v>641</v>
      </c>
      <c r="B514" t="s">
        <v>154</v>
      </c>
      <c r="C514" s="1">
        <v>44771</v>
      </c>
      <c r="D514" s="1" t="str">
        <f>TEXT(Table3[[#This Row],[Sale Date]],"dddd")</f>
        <v>Friday</v>
      </c>
      <c r="E514" t="s">
        <v>163</v>
      </c>
      <c r="F514" t="s">
        <v>171</v>
      </c>
      <c r="G514">
        <v>72</v>
      </c>
      <c r="H514" t="s">
        <v>104</v>
      </c>
      <c r="I514" s="2">
        <v>8</v>
      </c>
      <c r="J514" s="19">
        <f t="shared" ca="1" si="0"/>
        <v>1.4944263656018641E-2</v>
      </c>
      <c r="K514" s="16">
        <f>Table3[[#This Row],[Price of One Product]]*Table3[[#This Row],[No of Products in one Sale]]</f>
        <v>576</v>
      </c>
      <c r="L514" s="18">
        <f ca="1">Table3[[#This Row],[Bills ]]*Table3[[#This Row],[Discount]]</f>
        <v>8.6078958658667375</v>
      </c>
      <c r="M514">
        <f ca="1">Table3[[#This Row],[Bills ]]-Table3[[#This Row],[Discount Amount]]</f>
        <v>567.39210413413321</v>
      </c>
    </row>
    <row r="515" spans="1:13" x14ac:dyDescent="0.3">
      <c r="A515" t="s">
        <v>642</v>
      </c>
      <c r="B515" t="s">
        <v>155</v>
      </c>
      <c r="C515" s="1">
        <v>44788</v>
      </c>
      <c r="D515" s="1" t="str">
        <f>TEXT(Table3[[#This Row],[Sale Date]],"dddd")</f>
        <v>Monday</v>
      </c>
      <c r="E515" t="s">
        <v>164</v>
      </c>
      <c r="F515" t="s">
        <v>170</v>
      </c>
      <c r="G515">
        <v>65</v>
      </c>
      <c r="H515" t="s">
        <v>105</v>
      </c>
      <c r="I515" s="2">
        <v>4</v>
      </c>
      <c r="J515" s="19">
        <f t="shared" ca="1" si="0"/>
        <v>0.11113933893178185</v>
      </c>
      <c r="K515" s="16">
        <f>Table3[[#This Row],[Price of One Product]]*Table3[[#This Row],[No of Products in one Sale]]</f>
        <v>260</v>
      </c>
      <c r="L515" s="18">
        <f ca="1">Table3[[#This Row],[Bills ]]*Table3[[#This Row],[Discount]]</f>
        <v>28.896228122263281</v>
      </c>
      <c r="M515">
        <f ca="1">Table3[[#This Row],[Bills ]]-Table3[[#This Row],[Discount Amount]]</f>
        <v>231.10377187773673</v>
      </c>
    </row>
    <row r="516" spans="1:13" x14ac:dyDescent="0.3">
      <c r="A516" t="s">
        <v>643</v>
      </c>
      <c r="B516" t="s">
        <v>156</v>
      </c>
      <c r="C516" s="1">
        <v>44762</v>
      </c>
      <c r="D516" s="1" t="str">
        <f>TEXT(Table3[[#This Row],[Sale Date]],"dddd")</f>
        <v>Wednesday</v>
      </c>
      <c r="E516" t="s">
        <v>165</v>
      </c>
      <c r="F516" t="s">
        <v>171</v>
      </c>
      <c r="G516">
        <v>250</v>
      </c>
      <c r="H516" t="s">
        <v>103</v>
      </c>
      <c r="I516" s="2">
        <v>2</v>
      </c>
      <c r="J516" s="19">
        <f t="shared" ca="1" si="0"/>
        <v>0.79570823572523897</v>
      </c>
      <c r="K516" s="16">
        <f>Table3[[#This Row],[Price of One Product]]*Table3[[#This Row],[No of Products in one Sale]]</f>
        <v>500</v>
      </c>
      <c r="L516" s="18">
        <f ca="1">Table3[[#This Row],[Bills ]]*Table3[[#This Row],[Discount]]</f>
        <v>397.85411786261949</v>
      </c>
      <c r="M516">
        <f ca="1">Table3[[#This Row],[Bills ]]-Table3[[#This Row],[Discount Amount]]</f>
        <v>102.14588213738051</v>
      </c>
    </row>
    <row r="517" spans="1:13" x14ac:dyDescent="0.3">
      <c r="A517" t="s">
        <v>644</v>
      </c>
      <c r="B517" t="s">
        <v>157</v>
      </c>
      <c r="C517" s="1">
        <v>44789</v>
      </c>
      <c r="D517" s="1" t="str">
        <f>TEXT(Table3[[#This Row],[Sale Date]],"dddd")</f>
        <v>Tuesday</v>
      </c>
      <c r="E517" t="s">
        <v>166</v>
      </c>
      <c r="F517" t="s">
        <v>170</v>
      </c>
      <c r="G517">
        <v>130</v>
      </c>
      <c r="H517" t="s">
        <v>104</v>
      </c>
      <c r="I517" s="2">
        <v>6</v>
      </c>
      <c r="J517" s="19">
        <f t="shared" ca="1" si="0"/>
        <v>0.85553434950818841</v>
      </c>
      <c r="K517" s="16">
        <f>Table3[[#This Row],[Price of One Product]]*Table3[[#This Row],[No of Products in one Sale]]</f>
        <v>780</v>
      </c>
      <c r="L517" s="18">
        <f ca="1">Table3[[#This Row],[Bills ]]*Table3[[#This Row],[Discount]]</f>
        <v>667.31679261638692</v>
      </c>
      <c r="M517">
        <f ca="1">Table3[[#This Row],[Bills ]]-Table3[[#This Row],[Discount Amount]]</f>
        <v>112.68320738361308</v>
      </c>
    </row>
    <row r="518" spans="1:13" x14ac:dyDescent="0.3">
      <c r="A518" t="s">
        <v>645</v>
      </c>
      <c r="B518" t="s">
        <v>158</v>
      </c>
      <c r="C518" s="1">
        <v>44761</v>
      </c>
      <c r="D518" s="1" t="str">
        <f>TEXT(Table3[[#This Row],[Sale Date]],"dddd")</f>
        <v>Tuesday</v>
      </c>
      <c r="E518" t="s">
        <v>167</v>
      </c>
      <c r="F518" t="s">
        <v>170</v>
      </c>
      <c r="G518">
        <v>60</v>
      </c>
      <c r="H518" t="s">
        <v>105</v>
      </c>
      <c r="I518" s="2">
        <v>15</v>
      </c>
      <c r="J518" s="19">
        <f t="shared" ca="1" si="0"/>
        <v>0.36299994884673381</v>
      </c>
      <c r="K518" s="16">
        <f>Table3[[#This Row],[Price of One Product]]*Table3[[#This Row],[No of Products in one Sale]]</f>
        <v>900</v>
      </c>
      <c r="L518" s="18">
        <f ca="1">Table3[[#This Row],[Bills ]]*Table3[[#This Row],[Discount]]</f>
        <v>326.69995396206042</v>
      </c>
      <c r="M518">
        <f ca="1">Table3[[#This Row],[Bills ]]-Table3[[#This Row],[Discount Amount]]</f>
        <v>573.30004603793964</v>
      </c>
    </row>
    <row r="519" spans="1:13" x14ac:dyDescent="0.3">
      <c r="A519" t="s">
        <v>646</v>
      </c>
      <c r="B519" t="s">
        <v>159</v>
      </c>
      <c r="C519" s="1">
        <v>44790</v>
      </c>
      <c r="D519" s="1" t="str">
        <f>TEXT(Table3[[#This Row],[Sale Date]],"dddd")</f>
        <v>Wednesday</v>
      </c>
      <c r="E519" t="s">
        <v>168</v>
      </c>
      <c r="F519" t="s">
        <v>171</v>
      </c>
      <c r="G519">
        <v>95</v>
      </c>
      <c r="H519" t="s">
        <v>103</v>
      </c>
      <c r="I519" s="2">
        <v>8</v>
      </c>
      <c r="J519" s="19">
        <f t="shared" ca="1" si="0"/>
        <v>5.5439295929458621E-2</v>
      </c>
      <c r="K519" s="16">
        <f>Table3[[#This Row],[Price of One Product]]*Table3[[#This Row],[No of Products in one Sale]]</f>
        <v>760</v>
      </c>
      <c r="L519" s="18">
        <f ca="1">Table3[[#This Row],[Bills ]]*Table3[[#This Row],[Discount]]</f>
        <v>42.133864906388553</v>
      </c>
      <c r="M519">
        <f ca="1">Table3[[#This Row],[Bills ]]-Table3[[#This Row],[Discount Amount]]</f>
        <v>717.86613509361143</v>
      </c>
    </row>
    <row r="520" spans="1:13" x14ac:dyDescent="0.3">
      <c r="A520" t="s">
        <v>647</v>
      </c>
      <c r="B520" t="s">
        <v>154</v>
      </c>
      <c r="C520" s="1">
        <v>44782</v>
      </c>
      <c r="D520" s="1" t="str">
        <f>TEXT(Table3[[#This Row],[Sale Date]],"dddd")</f>
        <v>Tuesday</v>
      </c>
      <c r="E520" t="s">
        <v>163</v>
      </c>
      <c r="F520" t="s">
        <v>171</v>
      </c>
      <c r="G520">
        <v>72</v>
      </c>
      <c r="H520" t="s">
        <v>104</v>
      </c>
      <c r="I520" s="2">
        <v>4</v>
      </c>
      <c r="J520" s="19">
        <f t="shared" ca="1" si="0"/>
        <v>0.5045690559623307</v>
      </c>
      <c r="K520" s="16">
        <f>Table3[[#This Row],[Price of One Product]]*Table3[[#This Row],[No of Products in one Sale]]</f>
        <v>288</v>
      </c>
      <c r="L520" s="18">
        <f ca="1">Table3[[#This Row],[Bills ]]*Table3[[#This Row],[Discount]]</f>
        <v>145.31588811715125</v>
      </c>
      <c r="M520">
        <f ca="1">Table3[[#This Row],[Bills ]]-Table3[[#This Row],[Discount Amount]]</f>
        <v>142.68411188284875</v>
      </c>
    </row>
    <row r="521" spans="1:13" x14ac:dyDescent="0.3">
      <c r="A521" t="s">
        <v>648</v>
      </c>
      <c r="B521" t="s">
        <v>155</v>
      </c>
      <c r="C521" s="1">
        <v>44802</v>
      </c>
      <c r="D521" s="1" t="str">
        <f>TEXT(Table3[[#This Row],[Sale Date]],"dddd")</f>
        <v>Monday</v>
      </c>
      <c r="E521" t="s">
        <v>164</v>
      </c>
      <c r="F521" t="s">
        <v>171</v>
      </c>
      <c r="G521">
        <v>65</v>
      </c>
      <c r="H521" t="s">
        <v>105</v>
      </c>
      <c r="I521" s="2">
        <v>3</v>
      </c>
      <c r="J521" s="19">
        <f t="shared" ca="1" si="0"/>
        <v>0.53865582934192446</v>
      </c>
      <c r="K521" s="16">
        <f>Table3[[#This Row],[Price of One Product]]*Table3[[#This Row],[No of Products in one Sale]]</f>
        <v>195</v>
      </c>
      <c r="L521" s="18">
        <f ca="1">Table3[[#This Row],[Bills ]]*Table3[[#This Row],[Discount]]</f>
        <v>105.03788672167526</v>
      </c>
      <c r="M521">
        <f ca="1">Table3[[#This Row],[Bills ]]-Table3[[#This Row],[Discount Amount]]</f>
        <v>89.962113278324736</v>
      </c>
    </row>
    <row r="522" spans="1:13" x14ac:dyDescent="0.3">
      <c r="A522" t="s">
        <v>649</v>
      </c>
      <c r="B522" t="s">
        <v>156</v>
      </c>
      <c r="C522" s="1">
        <v>44791</v>
      </c>
      <c r="D522" s="1" t="str">
        <f>TEXT(Table3[[#This Row],[Sale Date]],"dddd")</f>
        <v>Thursday</v>
      </c>
      <c r="E522" t="s">
        <v>165</v>
      </c>
      <c r="F522" t="s">
        <v>170</v>
      </c>
      <c r="G522">
        <v>250</v>
      </c>
      <c r="H522" t="s">
        <v>103</v>
      </c>
      <c r="I522" s="2">
        <v>1</v>
      </c>
      <c r="J522" s="19">
        <f t="shared" ca="1" si="0"/>
        <v>0.29337848346344453</v>
      </c>
      <c r="K522" s="16">
        <f>Table3[[#This Row],[Price of One Product]]*Table3[[#This Row],[No of Products in one Sale]]</f>
        <v>250</v>
      </c>
      <c r="L522" s="18">
        <f ca="1">Table3[[#This Row],[Bills ]]*Table3[[#This Row],[Discount]]</f>
        <v>73.344620865861131</v>
      </c>
      <c r="M522">
        <f ca="1">Table3[[#This Row],[Bills ]]-Table3[[#This Row],[Discount Amount]]</f>
        <v>176.65537913413885</v>
      </c>
    </row>
    <row r="523" spans="1:13" x14ac:dyDescent="0.3">
      <c r="A523" t="s">
        <v>650</v>
      </c>
      <c r="B523" t="s">
        <v>157</v>
      </c>
      <c r="C523" s="1">
        <v>44795</v>
      </c>
      <c r="D523" s="1" t="str">
        <f>TEXT(Table3[[#This Row],[Sale Date]],"dddd")</f>
        <v>Monday</v>
      </c>
      <c r="E523" t="s">
        <v>166</v>
      </c>
      <c r="F523" t="s">
        <v>170</v>
      </c>
      <c r="G523">
        <v>130</v>
      </c>
      <c r="H523" t="s">
        <v>104</v>
      </c>
      <c r="I523" s="2">
        <v>3</v>
      </c>
      <c r="J523" s="19">
        <f t="shared" ca="1" si="0"/>
        <v>0.53757153452736162</v>
      </c>
      <c r="K523" s="16">
        <f>Table3[[#This Row],[Price of One Product]]*Table3[[#This Row],[No of Products in one Sale]]</f>
        <v>390</v>
      </c>
      <c r="L523" s="18">
        <f ca="1">Table3[[#This Row],[Bills ]]*Table3[[#This Row],[Discount]]</f>
        <v>209.65289846567103</v>
      </c>
      <c r="M523">
        <f ca="1">Table3[[#This Row],[Bills ]]-Table3[[#This Row],[Discount Amount]]</f>
        <v>180.34710153432897</v>
      </c>
    </row>
    <row r="524" spans="1:13" x14ac:dyDescent="0.3">
      <c r="A524" t="s">
        <v>651</v>
      </c>
      <c r="B524" t="s">
        <v>154</v>
      </c>
      <c r="C524" s="1">
        <v>44759</v>
      </c>
      <c r="D524" s="1" t="str">
        <f>TEXT(Table3[[#This Row],[Sale Date]],"dddd")</f>
        <v>Sunday</v>
      </c>
      <c r="E524" t="s">
        <v>163</v>
      </c>
      <c r="F524" t="s">
        <v>170</v>
      </c>
      <c r="G524">
        <v>72</v>
      </c>
      <c r="H524" t="s">
        <v>105</v>
      </c>
      <c r="I524" s="2">
        <v>6</v>
      </c>
      <c r="J524" s="19">
        <f t="shared" ca="1" si="0"/>
        <v>0.58402963996390012</v>
      </c>
      <c r="K524" s="16">
        <f>Table3[[#This Row],[Price of One Product]]*Table3[[#This Row],[No of Products in one Sale]]</f>
        <v>432</v>
      </c>
      <c r="L524" s="18">
        <f ca="1">Table3[[#This Row],[Bills ]]*Table3[[#This Row],[Discount]]</f>
        <v>252.30080446440485</v>
      </c>
      <c r="M524">
        <f ca="1">Table3[[#This Row],[Bills ]]-Table3[[#This Row],[Discount Amount]]</f>
        <v>179.69919553559515</v>
      </c>
    </row>
    <row r="525" spans="1:13" x14ac:dyDescent="0.3">
      <c r="A525" t="s">
        <v>652</v>
      </c>
      <c r="B525" t="s">
        <v>155</v>
      </c>
      <c r="C525" s="1">
        <v>44756</v>
      </c>
      <c r="D525" s="1" t="str">
        <f>TEXT(Table3[[#This Row],[Sale Date]],"dddd")</f>
        <v>Thursday</v>
      </c>
      <c r="E525" t="s">
        <v>164</v>
      </c>
      <c r="F525" t="s">
        <v>170</v>
      </c>
      <c r="G525">
        <v>65</v>
      </c>
      <c r="H525" t="s">
        <v>103</v>
      </c>
      <c r="I525" s="2">
        <v>12</v>
      </c>
      <c r="J525" s="19">
        <f t="shared" ca="1" si="0"/>
        <v>0.91929026628975596</v>
      </c>
      <c r="K525" s="16">
        <f>Table3[[#This Row],[Price of One Product]]*Table3[[#This Row],[No of Products in one Sale]]</f>
        <v>780</v>
      </c>
      <c r="L525" s="18">
        <f ca="1">Table3[[#This Row],[Bills ]]*Table3[[#This Row],[Discount]]</f>
        <v>717.04640770600963</v>
      </c>
      <c r="M525">
        <f ca="1">Table3[[#This Row],[Bills ]]-Table3[[#This Row],[Discount Amount]]</f>
        <v>62.953592293990368</v>
      </c>
    </row>
    <row r="526" spans="1:13" x14ac:dyDescent="0.3">
      <c r="A526" t="s">
        <v>653</v>
      </c>
      <c r="B526" t="s">
        <v>156</v>
      </c>
      <c r="C526" s="1">
        <v>44786</v>
      </c>
      <c r="D526" s="1" t="str">
        <f>TEXT(Table3[[#This Row],[Sale Date]],"dddd")</f>
        <v>Saturday</v>
      </c>
      <c r="E526" t="s">
        <v>165</v>
      </c>
      <c r="F526" t="s">
        <v>170</v>
      </c>
      <c r="G526">
        <v>250</v>
      </c>
      <c r="H526" t="s">
        <v>104</v>
      </c>
      <c r="I526" s="2">
        <v>3</v>
      </c>
      <c r="J526" s="19">
        <f t="shared" ca="1" si="0"/>
        <v>0.92411449049517291</v>
      </c>
      <c r="K526" s="16">
        <f>Table3[[#This Row],[Price of One Product]]*Table3[[#This Row],[No of Products in one Sale]]</f>
        <v>750</v>
      </c>
      <c r="L526" s="18">
        <f ca="1">Table3[[#This Row],[Bills ]]*Table3[[#This Row],[Discount]]</f>
        <v>693.08586787137972</v>
      </c>
      <c r="M526">
        <f ca="1">Table3[[#This Row],[Bills ]]-Table3[[#This Row],[Discount Amount]]</f>
        <v>56.914132128620281</v>
      </c>
    </row>
    <row r="527" spans="1:13" x14ac:dyDescent="0.3">
      <c r="A527" t="s">
        <v>654</v>
      </c>
      <c r="B527" t="s">
        <v>157</v>
      </c>
      <c r="C527" s="1">
        <v>44757</v>
      </c>
      <c r="D527" s="1" t="str">
        <f>TEXT(Table3[[#This Row],[Sale Date]],"dddd")</f>
        <v>Friday</v>
      </c>
      <c r="E527" t="s">
        <v>166</v>
      </c>
      <c r="F527" t="s">
        <v>170</v>
      </c>
      <c r="G527">
        <v>130</v>
      </c>
      <c r="H527" t="s">
        <v>105</v>
      </c>
      <c r="I527" s="2">
        <v>5</v>
      </c>
      <c r="J527" s="19">
        <f t="shared" ca="1" si="0"/>
        <v>0.33787862792997736</v>
      </c>
      <c r="K527" s="16">
        <f>Table3[[#This Row],[Price of One Product]]*Table3[[#This Row],[No of Products in one Sale]]</f>
        <v>650</v>
      </c>
      <c r="L527" s="18">
        <f ca="1">Table3[[#This Row],[Bills ]]*Table3[[#This Row],[Discount]]</f>
        <v>219.62110815448528</v>
      </c>
      <c r="M527">
        <f ca="1">Table3[[#This Row],[Bills ]]-Table3[[#This Row],[Discount Amount]]</f>
        <v>430.37889184551472</v>
      </c>
    </row>
    <row r="528" spans="1:13" x14ac:dyDescent="0.3">
      <c r="A528" t="s">
        <v>655</v>
      </c>
      <c r="B528" t="s">
        <v>158</v>
      </c>
      <c r="C528" s="1">
        <v>44787</v>
      </c>
      <c r="D528" s="1" t="str">
        <f>TEXT(Table3[[#This Row],[Sale Date]],"dddd")</f>
        <v>Sunday</v>
      </c>
      <c r="E528" t="s">
        <v>167</v>
      </c>
      <c r="F528" t="s">
        <v>170</v>
      </c>
      <c r="G528">
        <v>60</v>
      </c>
      <c r="H528" t="s">
        <v>103</v>
      </c>
      <c r="I528" s="2">
        <v>7</v>
      </c>
      <c r="J528" s="19">
        <f t="shared" ca="1" si="0"/>
        <v>0.99100679715114737</v>
      </c>
      <c r="K528" s="16">
        <f>Table3[[#This Row],[Price of One Product]]*Table3[[#This Row],[No of Products in one Sale]]</f>
        <v>420</v>
      </c>
      <c r="L528" s="18">
        <f ca="1">Table3[[#This Row],[Bills ]]*Table3[[#This Row],[Discount]]</f>
        <v>416.22285480348188</v>
      </c>
      <c r="M528">
        <f ca="1">Table3[[#This Row],[Bills ]]-Table3[[#This Row],[Discount Amount]]</f>
        <v>3.77714519651812</v>
      </c>
    </row>
    <row r="529" spans="1:13" x14ac:dyDescent="0.3">
      <c r="A529" t="s">
        <v>656</v>
      </c>
      <c r="B529" t="s">
        <v>154</v>
      </c>
      <c r="C529" s="1">
        <v>44763</v>
      </c>
      <c r="D529" s="1" t="str">
        <f>TEXT(Table3[[#This Row],[Sale Date]],"dddd")</f>
        <v>Thursday</v>
      </c>
      <c r="E529" t="s">
        <v>163</v>
      </c>
      <c r="F529" t="s">
        <v>170</v>
      </c>
      <c r="G529">
        <v>72</v>
      </c>
      <c r="H529" t="s">
        <v>104</v>
      </c>
      <c r="I529" s="2">
        <v>7</v>
      </c>
      <c r="J529" s="19">
        <f t="shared" ca="1" si="0"/>
        <v>0.40722561646525768</v>
      </c>
      <c r="K529" s="16">
        <f>Table3[[#This Row],[Price of One Product]]*Table3[[#This Row],[No of Products in one Sale]]</f>
        <v>504</v>
      </c>
      <c r="L529" s="18">
        <f ca="1">Table3[[#This Row],[Bills ]]*Table3[[#This Row],[Discount]]</f>
        <v>205.24171069848987</v>
      </c>
      <c r="M529">
        <f ca="1">Table3[[#This Row],[Bills ]]-Table3[[#This Row],[Discount Amount]]</f>
        <v>298.7582893015101</v>
      </c>
    </row>
    <row r="530" spans="1:13" x14ac:dyDescent="0.3">
      <c r="A530" t="s">
        <v>657</v>
      </c>
      <c r="B530" t="s">
        <v>155</v>
      </c>
      <c r="C530" s="1">
        <v>44799</v>
      </c>
      <c r="D530" s="1" t="str">
        <f>TEXT(Table3[[#This Row],[Sale Date]],"dddd")</f>
        <v>Friday</v>
      </c>
      <c r="E530" t="s">
        <v>164</v>
      </c>
      <c r="F530" t="s">
        <v>170</v>
      </c>
      <c r="G530">
        <v>65</v>
      </c>
      <c r="H530" t="s">
        <v>105</v>
      </c>
      <c r="I530" s="2">
        <v>12</v>
      </c>
      <c r="J530" s="19">
        <f t="shared" ca="1" si="0"/>
        <v>0.87892811485062328</v>
      </c>
      <c r="K530" s="16">
        <f>Table3[[#This Row],[Price of One Product]]*Table3[[#This Row],[No of Products in one Sale]]</f>
        <v>780</v>
      </c>
      <c r="L530" s="18">
        <f ca="1">Table3[[#This Row],[Bills ]]*Table3[[#This Row],[Discount]]</f>
        <v>685.56392958348613</v>
      </c>
      <c r="M530">
        <f ca="1">Table3[[#This Row],[Bills ]]-Table3[[#This Row],[Discount Amount]]</f>
        <v>94.436070416513871</v>
      </c>
    </row>
    <row r="531" spans="1:13" x14ac:dyDescent="0.3">
      <c r="A531" t="s">
        <v>658</v>
      </c>
      <c r="B531" t="s">
        <v>156</v>
      </c>
      <c r="C531" s="1">
        <v>44798</v>
      </c>
      <c r="D531" s="1" t="str">
        <f>TEXT(Table3[[#This Row],[Sale Date]],"dddd")</f>
        <v>Thursday</v>
      </c>
      <c r="E531" t="s">
        <v>165</v>
      </c>
      <c r="F531" t="s">
        <v>171</v>
      </c>
      <c r="G531">
        <v>250</v>
      </c>
      <c r="H531" t="s">
        <v>103</v>
      </c>
      <c r="I531" s="2">
        <v>1</v>
      </c>
      <c r="J531" s="19">
        <f t="shared" ca="1" si="0"/>
        <v>0.64828985326846855</v>
      </c>
      <c r="K531" s="16">
        <f>Table3[[#This Row],[Price of One Product]]*Table3[[#This Row],[No of Products in one Sale]]</f>
        <v>250</v>
      </c>
      <c r="L531" s="18">
        <f ca="1">Table3[[#This Row],[Bills ]]*Table3[[#This Row],[Discount]]</f>
        <v>162.07246331711713</v>
      </c>
      <c r="M531">
        <f ca="1">Table3[[#This Row],[Bills ]]-Table3[[#This Row],[Discount Amount]]</f>
        <v>87.927536682882874</v>
      </c>
    </row>
    <row r="532" spans="1:13" x14ac:dyDescent="0.3">
      <c r="A532" t="s">
        <v>659</v>
      </c>
      <c r="B532" t="s">
        <v>157</v>
      </c>
      <c r="C532" s="1">
        <v>44807</v>
      </c>
      <c r="D532" s="1" t="str">
        <f>TEXT(Table3[[#This Row],[Sale Date]],"dddd")</f>
        <v>Saturday</v>
      </c>
      <c r="E532" t="s">
        <v>166</v>
      </c>
      <c r="F532" t="s">
        <v>170</v>
      </c>
      <c r="G532">
        <v>130</v>
      </c>
      <c r="H532" t="s">
        <v>104</v>
      </c>
      <c r="I532" s="2">
        <v>2</v>
      </c>
      <c r="J532" s="19">
        <f t="shared" ca="1" si="0"/>
        <v>0.90077854465854068</v>
      </c>
      <c r="K532" s="16">
        <f>Table3[[#This Row],[Price of One Product]]*Table3[[#This Row],[No of Products in one Sale]]</f>
        <v>260</v>
      </c>
      <c r="L532" s="18">
        <f ca="1">Table3[[#This Row],[Bills ]]*Table3[[#This Row],[Discount]]</f>
        <v>234.20242161122059</v>
      </c>
      <c r="M532">
        <f ca="1">Table3[[#This Row],[Bills ]]-Table3[[#This Row],[Discount Amount]]</f>
        <v>25.797578388779414</v>
      </c>
    </row>
    <row r="533" spans="1:13" x14ac:dyDescent="0.3">
      <c r="A533" t="s">
        <v>660</v>
      </c>
      <c r="B533" t="s">
        <v>154</v>
      </c>
      <c r="C533" s="1">
        <v>44769</v>
      </c>
      <c r="D533" s="1" t="str">
        <f>TEXT(Table3[[#This Row],[Sale Date]],"dddd")</f>
        <v>Wednesday</v>
      </c>
      <c r="E533" t="s">
        <v>163</v>
      </c>
      <c r="F533" t="s">
        <v>170</v>
      </c>
      <c r="G533">
        <v>72</v>
      </c>
      <c r="H533" t="s">
        <v>105</v>
      </c>
      <c r="I533" s="2">
        <v>7</v>
      </c>
      <c r="J533" s="19">
        <f t="shared" ca="1" si="0"/>
        <v>0.98210086022508125</v>
      </c>
      <c r="K533" s="16">
        <f>Table3[[#This Row],[Price of One Product]]*Table3[[#This Row],[No of Products in one Sale]]</f>
        <v>504</v>
      </c>
      <c r="L533" s="18">
        <f ca="1">Table3[[#This Row],[Bills ]]*Table3[[#This Row],[Discount]]</f>
        <v>494.97883355344095</v>
      </c>
      <c r="M533">
        <f ca="1">Table3[[#This Row],[Bills ]]-Table3[[#This Row],[Discount Amount]]</f>
        <v>9.0211664465590502</v>
      </c>
    </row>
    <row r="534" spans="1:13" x14ac:dyDescent="0.3">
      <c r="A534" t="s">
        <v>661</v>
      </c>
      <c r="B534" t="s">
        <v>155</v>
      </c>
      <c r="C534" s="1">
        <v>44779</v>
      </c>
      <c r="D534" s="1" t="str">
        <f>TEXT(Table3[[#This Row],[Sale Date]],"dddd")</f>
        <v>Saturday</v>
      </c>
      <c r="E534" t="s">
        <v>164</v>
      </c>
      <c r="F534" t="s">
        <v>170</v>
      </c>
      <c r="G534">
        <v>65</v>
      </c>
      <c r="H534" t="s">
        <v>103</v>
      </c>
      <c r="I534" s="2">
        <v>3</v>
      </c>
      <c r="J534" s="19">
        <f t="shared" ca="1" si="0"/>
        <v>0.20418560179633172</v>
      </c>
      <c r="K534" s="16">
        <f>Table3[[#This Row],[Price of One Product]]*Table3[[#This Row],[No of Products in one Sale]]</f>
        <v>195</v>
      </c>
      <c r="L534" s="18">
        <f ca="1">Table3[[#This Row],[Bills ]]*Table3[[#This Row],[Discount]]</f>
        <v>39.816192350284688</v>
      </c>
      <c r="M534">
        <f ca="1">Table3[[#This Row],[Bills ]]-Table3[[#This Row],[Discount Amount]]</f>
        <v>155.18380764971531</v>
      </c>
    </row>
    <row r="535" spans="1:13" x14ac:dyDescent="0.3">
      <c r="A535" t="s">
        <v>662</v>
      </c>
      <c r="B535" t="s">
        <v>156</v>
      </c>
      <c r="C535" s="1">
        <v>44769</v>
      </c>
      <c r="D535" s="1" t="str">
        <f>TEXT(Table3[[#This Row],[Sale Date]],"dddd")</f>
        <v>Wednesday</v>
      </c>
      <c r="E535" t="s">
        <v>165</v>
      </c>
      <c r="F535" t="s">
        <v>170</v>
      </c>
      <c r="G535">
        <v>250</v>
      </c>
      <c r="H535" t="s">
        <v>104</v>
      </c>
      <c r="I535" s="2">
        <v>2</v>
      </c>
      <c r="J535" s="19">
        <f t="shared" ca="1" si="0"/>
        <v>0.10384257592187252</v>
      </c>
      <c r="K535" s="16">
        <f>Table3[[#This Row],[Price of One Product]]*Table3[[#This Row],[No of Products in one Sale]]</f>
        <v>500</v>
      </c>
      <c r="L535" s="18">
        <f ca="1">Table3[[#This Row],[Bills ]]*Table3[[#This Row],[Discount]]</f>
        <v>51.921287960936255</v>
      </c>
      <c r="M535">
        <f ca="1">Table3[[#This Row],[Bills ]]-Table3[[#This Row],[Discount Amount]]</f>
        <v>448.07871203906376</v>
      </c>
    </row>
    <row r="536" spans="1:13" x14ac:dyDescent="0.3">
      <c r="A536" t="s">
        <v>663</v>
      </c>
      <c r="B536" t="s">
        <v>157</v>
      </c>
      <c r="C536" s="1">
        <v>44756</v>
      </c>
      <c r="D536" s="1" t="str">
        <f>TEXT(Table3[[#This Row],[Sale Date]],"dddd")</f>
        <v>Thursday</v>
      </c>
      <c r="E536" t="s">
        <v>166</v>
      </c>
      <c r="F536" t="s">
        <v>170</v>
      </c>
      <c r="G536">
        <v>130</v>
      </c>
      <c r="H536" t="s">
        <v>105</v>
      </c>
      <c r="I536" s="2">
        <v>3</v>
      </c>
      <c r="J536" s="19">
        <f t="shared" ca="1" si="0"/>
        <v>0.38376307443377555</v>
      </c>
      <c r="K536" s="16">
        <f>Table3[[#This Row],[Price of One Product]]*Table3[[#This Row],[No of Products in one Sale]]</f>
        <v>390</v>
      </c>
      <c r="L536" s="18">
        <f ca="1">Table3[[#This Row],[Bills ]]*Table3[[#This Row],[Discount]]</f>
        <v>149.66759902917246</v>
      </c>
      <c r="M536">
        <f ca="1">Table3[[#This Row],[Bills ]]-Table3[[#This Row],[Discount Amount]]</f>
        <v>240.33240097082754</v>
      </c>
    </row>
    <row r="537" spans="1:13" x14ac:dyDescent="0.3">
      <c r="A537" t="s">
        <v>664</v>
      </c>
      <c r="B537" t="s">
        <v>158</v>
      </c>
      <c r="C537" s="1">
        <v>44799</v>
      </c>
      <c r="D537" s="1" t="str">
        <f>TEXT(Table3[[#This Row],[Sale Date]],"dddd")</f>
        <v>Friday</v>
      </c>
      <c r="E537" t="s">
        <v>167</v>
      </c>
      <c r="F537" t="s">
        <v>171</v>
      </c>
      <c r="G537">
        <v>60</v>
      </c>
      <c r="H537" t="s">
        <v>103</v>
      </c>
      <c r="I537" s="2">
        <v>12</v>
      </c>
      <c r="J537" s="19">
        <f t="shared" ca="1" si="0"/>
        <v>8.2160288098861778E-2</v>
      </c>
      <c r="K537" s="16">
        <f>Table3[[#This Row],[Price of One Product]]*Table3[[#This Row],[No of Products in one Sale]]</f>
        <v>720</v>
      </c>
      <c r="L537" s="18">
        <f ca="1">Table3[[#This Row],[Bills ]]*Table3[[#This Row],[Discount]]</f>
        <v>59.155407431180478</v>
      </c>
      <c r="M537">
        <f ca="1">Table3[[#This Row],[Bills ]]-Table3[[#This Row],[Discount Amount]]</f>
        <v>660.84459256881951</v>
      </c>
    </row>
    <row r="538" spans="1:13" x14ac:dyDescent="0.3">
      <c r="A538" t="s">
        <v>665</v>
      </c>
      <c r="B538" t="s">
        <v>159</v>
      </c>
      <c r="C538" s="1">
        <v>44807</v>
      </c>
      <c r="D538" s="1" t="str">
        <f>TEXT(Table3[[#This Row],[Sale Date]],"dddd")</f>
        <v>Saturday</v>
      </c>
      <c r="E538" t="s">
        <v>168</v>
      </c>
      <c r="F538" t="s">
        <v>170</v>
      </c>
      <c r="G538">
        <v>95</v>
      </c>
      <c r="H538" t="s">
        <v>104</v>
      </c>
      <c r="I538" s="2">
        <v>3</v>
      </c>
      <c r="J538" s="19">
        <f t="shared" ca="1" si="0"/>
        <v>0.28870952652051052</v>
      </c>
      <c r="K538" s="16">
        <f>Table3[[#This Row],[Price of One Product]]*Table3[[#This Row],[No of Products in one Sale]]</f>
        <v>285</v>
      </c>
      <c r="L538" s="18">
        <f ca="1">Table3[[#This Row],[Bills ]]*Table3[[#This Row],[Discount]]</f>
        <v>82.2822150583455</v>
      </c>
      <c r="M538">
        <f ca="1">Table3[[#This Row],[Bills ]]-Table3[[#This Row],[Discount Amount]]</f>
        <v>202.71778494165449</v>
      </c>
    </row>
    <row r="539" spans="1:13" x14ac:dyDescent="0.3">
      <c r="A539" t="s">
        <v>666</v>
      </c>
      <c r="B539" t="s">
        <v>154</v>
      </c>
      <c r="C539" s="1">
        <v>44769</v>
      </c>
      <c r="D539" s="1" t="str">
        <f>TEXT(Table3[[#This Row],[Sale Date]],"dddd")</f>
        <v>Wednesday</v>
      </c>
      <c r="E539" t="s">
        <v>163</v>
      </c>
      <c r="F539" t="s">
        <v>170</v>
      </c>
      <c r="G539">
        <v>72</v>
      </c>
      <c r="H539" t="s">
        <v>105</v>
      </c>
      <c r="I539" s="2">
        <v>6</v>
      </c>
      <c r="J539" s="19">
        <f t="shared" ca="1" si="0"/>
        <v>0.90159179314509441</v>
      </c>
      <c r="K539" s="16">
        <f>Table3[[#This Row],[Price of One Product]]*Table3[[#This Row],[No of Products in one Sale]]</f>
        <v>432</v>
      </c>
      <c r="L539" s="18">
        <f ca="1">Table3[[#This Row],[Bills ]]*Table3[[#This Row],[Discount]]</f>
        <v>389.48765463868079</v>
      </c>
      <c r="M539">
        <f ca="1">Table3[[#This Row],[Bills ]]-Table3[[#This Row],[Discount Amount]]</f>
        <v>42.512345361319205</v>
      </c>
    </row>
    <row r="540" spans="1:13" x14ac:dyDescent="0.3">
      <c r="A540" t="s">
        <v>667</v>
      </c>
      <c r="B540" t="s">
        <v>155</v>
      </c>
      <c r="C540" s="1">
        <v>44805</v>
      </c>
      <c r="D540" s="1" t="str">
        <f>TEXT(Table3[[#This Row],[Sale Date]],"dddd")</f>
        <v>Thursday</v>
      </c>
      <c r="E540" t="s">
        <v>164</v>
      </c>
      <c r="F540" t="s">
        <v>170</v>
      </c>
      <c r="G540">
        <v>65</v>
      </c>
      <c r="H540" t="s">
        <v>103</v>
      </c>
      <c r="I540" s="2">
        <v>5</v>
      </c>
      <c r="J540" s="19">
        <f t="shared" ca="1" si="0"/>
        <v>0.30904477161440402</v>
      </c>
      <c r="K540" s="16">
        <f>Table3[[#This Row],[Price of One Product]]*Table3[[#This Row],[No of Products in one Sale]]</f>
        <v>325</v>
      </c>
      <c r="L540" s="18">
        <f ca="1">Table3[[#This Row],[Bills ]]*Table3[[#This Row],[Discount]]</f>
        <v>100.43955077468131</v>
      </c>
      <c r="M540">
        <f ca="1">Table3[[#This Row],[Bills ]]-Table3[[#This Row],[Discount Amount]]</f>
        <v>224.56044922531868</v>
      </c>
    </row>
    <row r="541" spans="1:13" x14ac:dyDescent="0.3">
      <c r="A541" t="s">
        <v>668</v>
      </c>
      <c r="B541" t="s">
        <v>156</v>
      </c>
      <c r="C541" s="1">
        <v>44796</v>
      </c>
      <c r="D541" s="1" t="str">
        <f>TEXT(Table3[[#This Row],[Sale Date]],"dddd")</f>
        <v>Tuesday</v>
      </c>
      <c r="E541" t="s">
        <v>165</v>
      </c>
      <c r="F541" t="s">
        <v>171</v>
      </c>
      <c r="G541">
        <v>250</v>
      </c>
      <c r="H541" t="s">
        <v>104</v>
      </c>
      <c r="I541" s="2">
        <v>3</v>
      </c>
      <c r="J541" s="19">
        <f t="shared" ca="1" si="0"/>
        <v>0.12502988414117944</v>
      </c>
      <c r="K541" s="16">
        <f>Table3[[#This Row],[Price of One Product]]*Table3[[#This Row],[No of Products in one Sale]]</f>
        <v>750</v>
      </c>
      <c r="L541" s="18">
        <f ca="1">Table3[[#This Row],[Bills ]]*Table3[[#This Row],[Discount]]</f>
        <v>93.772413105884581</v>
      </c>
      <c r="M541">
        <f ca="1">Table3[[#This Row],[Bills ]]-Table3[[#This Row],[Discount Amount]]</f>
        <v>656.22758689411546</v>
      </c>
    </row>
    <row r="542" spans="1:13" x14ac:dyDescent="0.3">
      <c r="A542" t="s">
        <v>669</v>
      </c>
      <c r="B542" t="s">
        <v>157</v>
      </c>
      <c r="C542" s="1">
        <v>44798</v>
      </c>
      <c r="D542" s="1" t="str">
        <f>TEXT(Table3[[#This Row],[Sale Date]],"dddd")</f>
        <v>Thursday</v>
      </c>
      <c r="E542" t="s">
        <v>166</v>
      </c>
      <c r="F542" t="s">
        <v>171</v>
      </c>
      <c r="G542">
        <v>130</v>
      </c>
      <c r="H542" t="s">
        <v>105</v>
      </c>
      <c r="I542" s="2">
        <v>5</v>
      </c>
      <c r="J542" s="19">
        <f t="shared" ca="1" si="0"/>
        <v>4.7127194849316156E-2</v>
      </c>
      <c r="K542" s="16">
        <f>Table3[[#This Row],[Price of One Product]]*Table3[[#This Row],[No of Products in one Sale]]</f>
        <v>650</v>
      </c>
      <c r="L542" s="18">
        <f ca="1">Table3[[#This Row],[Bills ]]*Table3[[#This Row],[Discount]]</f>
        <v>30.632676652055501</v>
      </c>
      <c r="M542">
        <f ca="1">Table3[[#This Row],[Bills ]]-Table3[[#This Row],[Discount Amount]]</f>
        <v>619.36732334794453</v>
      </c>
    </row>
    <row r="543" spans="1:13" x14ac:dyDescent="0.3">
      <c r="A543" t="s">
        <v>670</v>
      </c>
      <c r="B543" t="s">
        <v>154</v>
      </c>
      <c r="C543" s="1">
        <v>44756</v>
      </c>
      <c r="D543" s="1" t="str">
        <f>TEXT(Table3[[#This Row],[Sale Date]],"dddd")</f>
        <v>Thursday</v>
      </c>
      <c r="E543" t="s">
        <v>163</v>
      </c>
      <c r="F543" t="s">
        <v>171</v>
      </c>
      <c r="G543">
        <v>72</v>
      </c>
      <c r="H543" t="s">
        <v>103</v>
      </c>
      <c r="I543" s="2">
        <v>6</v>
      </c>
      <c r="J543" s="19">
        <f t="shared" ca="1" si="0"/>
        <v>0.54394413815708631</v>
      </c>
      <c r="K543" s="16">
        <f>Table3[[#This Row],[Price of One Product]]*Table3[[#This Row],[No of Products in one Sale]]</f>
        <v>432</v>
      </c>
      <c r="L543" s="18">
        <f ca="1">Table3[[#This Row],[Bills ]]*Table3[[#This Row],[Discount]]</f>
        <v>234.98386768386129</v>
      </c>
      <c r="M543">
        <f ca="1">Table3[[#This Row],[Bills ]]-Table3[[#This Row],[Discount Amount]]</f>
        <v>197.01613231613871</v>
      </c>
    </row>
    <row r="544" spans="1:13" x14ac:dyDescent="0.3">
      <c r="A544" t="s">
        <v>671</v>
      </c>
      <c r="B544" t="s">
        <v>155</v>
      </c>
      <c r="C544" s="1">
        <v>44800</v>
      </c>
      <c r="D544" s="1" t="str">
        <f>TEXT(Table3[[#This Row],[Sale Date]],"dddd")</f>
        <v>Saturday</v>
      </c>
      <c r="E544" t="s">
        <v>164</v>
      </c>
      <c r="F544" t="s">
        <v>171</v>
      </c>
      <c r="G544">
        <v>65</v>
      </c>
      <c r="H544" t="s">
        <v>104</v>
      </c>
      <c r="I544" s="2">
        <v>11</v>
      </c>
      <c r="J544" s="19">
        <f t="shared" ca="1" si="0"/>
        <v>0.17659802325199792</v>
      </c>
      <c r="K544" s="16">
        <f>Table3[[#This Row],[Price of One Product]]*Table3[[#This Row],[No of Products in one Sale]]</f>
        <v>715</v>
      </c>
      <c r="L544" s="18">
        <f ca="1">Table3[[#This Row],[Bills ]]*Table3[[#This Row],[Discount]]</f>
        <v>126.26758662517851</v>
      </c>
      <c r="M544">
        <f ca="1">Table3[[#This Row],[Bills ]]-Table3[[#This Row],[Discount Amount]]</f>
        <v>588.73241337482148</v>
      </c>
    </row>
    <row r="545" spans="1:13" x14ac:dyDescent="0.3">
      <c r="A545" t="s">
        <v>672</v>
      </c>
      <c r="B545" t="s">
        <v>156</v>
      </c>
      <c r="C545" s="1">
        <v>44758</v>
      </c>
      <c r="D545" s="1" t="str">
        <f>TEXT(Table3[[#This Row],[Sale Date]],"dddd")</f>
        <v>Saturday</v>
      </c>
      <c r="E545" t="s">
        <v>165</v>
      </c>
      <c r="F545" t="s">
        <v>171</v>
      </c>
      <c r="G545">
        <v>250</v>
      </c>
      <c r="H545" t="s">
        <v>105</v>
      </c>
      <c r="I545" s="2">
        <v>1</v>
      </c>
      <c r="J545" s="19">
        <f t="shared" ca="1" si="0"/>
        <v>0.15421223143823903</v>
      </c>
      <c r="K545" s="16">
        <f>Table3[[#This Row],[Price of One Product]]*Table3[[#This Row],[No of Products in one Sale]]</f>
        <v>250</v>
      </c>
      <c r="L545" s="18">
        <f ca="1">Table3[[#This Row],[Bills ]]*Table3[[#This Row],[Discount]]</f>
        <v>38.553057859559758</v>
      </c>
      <c r="M545">
        <f ca="1">Table3[[#This Row],[Bills ]]-Table3[[#This Row],[Discount Amount]]</f>
        <v>211.44694214044023</v>
      </c>
    </row>
    <row r="546" spans="1:13" x14ac:dyDescent="0.3">
      <c r="A546" t="s">
        <v>673</v>
      </c>
      <c r="B546" t="s">
        <v>157</v>
      </c>
      <c r="C546" s="1">
        <v>44788</v>
      </c>
      <c r="D546" s="1" t="str">
        <f>TEXT(Table3[[#This Row],[Sale Date]],"dddd")</f>
        <v>Monday</v>
      </c>
      <c r="E546" t="s">
        <v>166</v>
      </c>
      <c r="F546" t="s">
        <v>171</v>
      </c>
      <c r="G546">
        <v>130</v>
      </c>
      <c r="H546" t="s">
        <v>103</v>
      </c>
      <c r="I546" s="2">
        <v>3</v>
      </c>
      <c r="J546" s="19">
        <f t="shared" ca="1" si="0"/>
        <v>0.8137037560825936</v>
      </c>
      <c r="K546" s="16">
        <f>Table3[[#This Row],[Price of One Product]]*Table3[[#This Row],[No of Products in one Sale]]</f>
        <v>390</v>
      </c>
      <c r="L546" s="18">
        <f ca="1">Table3[[#This Row],[Bills ]]*Table3[[#This Row],[Discount]]</f>
        <v>317.34446487221152</v>
      </c>
      <c r="M546">
        <f ca="1">Table3[[#This Row],[Bills ]]-Table3[[#This Row],[Discount Amount]]</f>
        <v>72.655535127788482</v>
      </c>
    </row>
    <row r="547" spans="1:13" x14ac:dyDescent="0.3">
      <c r="A547" t="s">
        <v>674</v>
      </c>
      <c r="B547" t="s">
        <v>154</v>
      </c>
      <c r="C547" s="1">
        <v>44793</v>
      </c>
      <c r="D547" s="1" t="str">
        <f>TEXT(Table3[[#This Row],[Sale Date]],"dddd")</f>
        <v>Saturday</v>
      </c>
      <c r="E547" t="s">
        <v>163</v>
      </c>
      <c r="F547" t="s">
        <v>170</v>
      </c>
      <c r="G547">
        <v>72</v>
      </c>
      <c r="H547" t="s">
        <v>103</v>
      </c>
      <c r="I547" s="2">
        <v>10</v>
      </c>
      <c r="J547" s="19">
        <f t="shared" ca="1" si="0"/>
        <v>6.4192867450360458E-2</v>
      </c>
      <c r="K547" s="16">
        <f>Table3[[#This Row],[Price of One Product]]*Table3[[#This Row],[No of Products in one Sale]]</f>
        <v>720</v>
      </c>
      <c r="L547" s="18">
        <f ca="1">Table3[[#This Row],[Bills ]]*Table3[[#This Row],[Discount]]</f>
        <v>46.218864564259533</v>
      </c>
      <c r="M547">
        <f ca="1">Table3[[#This Row],[Bills ]]-Table3[[#This Row],[Discount Amount]]</f>
        <v>673.78113543574045</v>
      </c>
    </row>
    <row r="548" spans="1:13" x14ac:dyDescent="0.3">
      <c r="A548" t="s">
        <v>675</v>
      </c>
      <c r="B548" t="s">
        <v>155</v>
      </c>
      <c r="C548" s="1">
        <v>44784</v>
      </c>
      <c r="D548" s="1" t="str">
        <f>TEXT(Table3[[#This Row],[Sale Date]],"dddd")</f>
        <v>Thursday</v>
      </c>
      <c r="E548" t="s">
        <v>164</v>
      </c>
      <c r="F548" t="s">
        <v>171</v>
      </c>
      <c r="G548">
        <v>65</v>
      </c>
      <c r="H548" t="s">
        <v>104</v>
      </c>
      <c r="I548" s="2">
        <v>6</v>
      </c>
      <c r="J548" s="19">
        <f t="shared" ca="1" si="0"/>
        <v>0.21121956618056059</v>
      </c>
      <c r="K548" s="16">
        <f>Table3[[#This Row],[Price of One Product]]*Table3[[#This Row],[No of Products in one Sale]]</f>
        <v>390</v>
      </c>
      <c r="L548" s="18">
        <f ca="1">Table3[[#This Row],[Bills ]]*Table3[[#This Row],[Discount]]</f>
        <v>82.375630810418627</v>
      </c>
      <c r="M548">
        <f ca="1">Table3[[#This Row],[Bills ]]-Table3[[#This Row],[Discount Amount]]</f>
        <v>307.62436918958139</v>
      </c>
    </row>
    <row r="549" spans="1:13" x14ac:dyDescent="0.3">
      <c r="A549" t="s">
        <v>676</v>
      </c>
      <c r="B549" t="s">
        <v>156</v>
      </c>
      <c r="C549" s="1">
        <v>44793</v>
      </c>
      <c r="D549" s="1" t="str">
        <f>TEXT(Table3[[#This Row],[Sale Date]],"dddd")</f>
        <v>Saturday</v>
      </c>
      <c r="E549" t="s">
        <v>165</v>
      </c>
      <c r="F549" t="s">
        <v>170</v>
      </c>
      <c r="G549">
        <v>250</v>
      </c>
      <c r="H549" t="s">
        <v>105</v>
      </c>
      <c r="I549" s="2">
        <v>2</v>
      </c>
      <c r="J549" s="19">
        <f t="shared" ca="1" si="0"/>
        <v>0.31033086941764165</v>
      </c>
      <c r="K549" s="16">
        <f>Table3[[#This Row],[Price of One Product]]*Table3[[#This Row],[No of Products in one Sale]]</f>
        <v>500</v>
      </c>
      <c r="L549" s="18">
        <f ca="1">Table3[[#This Row],[Bills ]]*Table3[[#This Row],[Discount]]</f>
        <v>155.16543470882084</v>
      </c>
      <c r="M549">
        <f ca="1">Table3[[#This Row],[Bills ]]-Table3[[#This Row],[Discount Amount]]</f>
        <v>344.83456529117916</v>
      </c>
    </row>
    <row r="550" spans="1:13" x14ac:dyDescent="0.3">
      <c r="A550" t="s">
        <v>677</v>
      </c>
      <c r="B550" t="s">
        <v>157</v>
      </c>
      <c r="C550" s="1">
        <v>44796</v>
      </c>
      <c r="D550" s="1" t="str">
        <f>TEXT(Table3[[#This Row],[Sale Date]],"dddd")</f>
        <v>Tuesday</v>
      </c>
      <c r="E550" t="s">
        <v>166</v>
      </c>
      <c r="F550" t="s">
        <v>171</v>
      </c>
      <c r="G550">
        <v>130</v>
      </c>
      <c r="H550" t="s">
        <v>103</v>
      </c>
      <c r="I550" s="2">
        <v>5</v>
      </c>
      <c r="J550" s="19">
        <f t="shared" ca="1" si="0"/>
        <v>0.52808382348942295</v>
      </c>
      <c r="K550" s="16">
        <f>Table3[[#This Row],[Price of One Product]]*Table3[[#This Row],[No of Products in one Sale]]</f>
        <v>650</v>
      </c>
      <c r="L550" s="18">
        <f ca="1">Table3[[#This Row],[Bills ]]*Table3[[#This Row],[Discount]]</f>
        <v>343.25448526812494</v>
      </c>
      <c r="M550">
        <f ca="1">Table3[[#This Row],[Bills ]]-Table3[[#This Row],[Discount Amount]]</f>
        <v>306.74551473187506</v>
      </c>
    </row>
    <row r="551" spans="1:13" x14ac:dyDescent="0.3">
      <c r="A551" t="s">
        <v>678</v>
      </c>
      <c r="B551" t="s">
        <v>154</v>
      </c>
      <c r="C551" s="1">
        <v>44758</v>
      </c>
      <c r="D551" s="1" t="str">
        <f>TEXT(Table3[[#This Row],[Sale Date]],"dddd")</f>
        <v>Saturday</v>
      </c>
      <c r="E551" t="s">
        <v>163</v>
      </c>
      <c r="F551" t="s">
        <v>170</v>
      </c>
      <c r="G551">
        <v>72</v>
      </c>
      <c r="H551" t="s">
        <v>104</v>
      </c>
      <c r="I551" s="2">
        <v>9</v>
      </c>
      <c r="J551" s="19">
        <f t="shared" ca="1" si="0"/>
        <v>0.71286763162948952</v>
      </c>
      <c r="K551" s="16">
        <f>Table3[[#This Row],[Price of One Product]]*Table3[[#This Row],[No of Products in one Sale]]</f>
        <v>648</v>
      </c>
      <c r="L551" s="18">
        <f ca="1">Table3[[#This Row],[Bills ]]*Table3[[#This Row],[Discount]]</f>
        <v>461.93822529590921</v>
      </c>
      <c r="M551">
        <f ca="1">Table3[[#This Row],[Bills ]]-Table3[[#This Row],[Discount Amount]]</f>
        <v>186.06177470409079</v>
      </c>
    </row>
    <row r="552" spans="1:13" x14ac:dyDescent="0.3">
      <c r="A552" t="s">
        <v>679</v>
      </c>
      <c r="B552" t="s">
        <v>155</v>
      </c>
      <c r="C552" s="1">
        <v>44757</v>
      </c>
      <c r="D552" s="1" t="str">
        <f>TEXT(Table3[[#This Row],[Sale Date]],"dddd")</f>
        <v>Friday</v>
      </c>
      <c r="E552" t="s">
        <v>164</v>
      </c>
      <c r="F552" t="s">
        <v>171</v>
      </c>
      <c r="G552">
        <v>65</v>
      </c>
      <c r="H552" t="s">
        <v>105</v>
      </c>
      <c r="I552" s="2">
        <v>5</v>
      </c>
      <c r="J552" s="19">
        <f t="shared" ca="1" si="0"/>
        <v>0.22498166668667574</v>
      </c>
      <c r="K552" s="16">
        <f>Table3[[#This Row],[Price of One Product]]*Table3[[#This Row],[No of Products in one Sale]]</f>
        <v>325</v>
      </c>
      <c r="L552" s="18">
        <f ca="1">Table3[[#This Row],[Bills ]]*Table3[[#This Row],[Discount]]</f>
        <v>73.119041673169619</v>
      </c>
      <c r="M552">
        <f ca="1">Table3[[#This Row],[Bills ]]-Table3[[#This Row],[Discount Amount]]</f>
        <v>251.88095832683038</v>
      </c>
    </row>
    <row r="553" spans="1:13" x14ac:dyDescent="0.3">
      <c r="A553" t="s">
        <v>680</v>
      </c>
      <c r="B553" t="s">
        <v>156</v>
      </c>
      <c r="C553" s="1">
        <v>44758</v>
      </c>
      <c r="D553" s="1" t="str">
        <f>TEXT(Table3[[#This Row],[Sale Date]],"dddd")</f>
        <v>Saturday</v>
      </c>
      <c r="E553" t="s">
        <v>165</v>
      </c>
      <c r="F553" t="s">
        <v>170</v>
      </c>
      <c r="G553">
        <v>250</v>
      </c>
      <c r="H553" t="s">
        <v>103</v>
      </c>
      <c r="I553" s="2">
        <v>1</v>
      </c>
      <c r="J553" s="19">
        <f t="shared" ca="1" si="0"/>
        <v>0.25750023920818799</v>
      </c>
      <c r="K553" s="16">
        <f>Table3[[#This Row],[Price of One Product]]*Table3[[#This Row],[No of Products in one Sale]]</f>
        <v>250</v>
      </c>
      <c r="L553" s="18">
        <f ca="1">Table3[[#This Row],[Bills ]]*Table3[[#This Row],[Discount]]</f>
        <v>64.375059802046991</v>
      </c>
      <c r="M553">
        <f ca="1">Table3[[#This Row],[Bills ]]-Table3[[#This Row],[Discount Amount]]</f>
        <v>185.62494019795301</v>
      </c>
    </row>
    <row r="554" spans="1:13" x14ac:dyDescent="0.3">
      <c r="A554" t="s">
        <v>681</v>
      </c>
      <c r="B554" t="s">
        <v>157</v>
      </c>
      <c r="C554" s="1">
        <v>44800</v>
      </c>
      <c r="D554" s="1" t="str">
        <f>TEXT(Table3[[#This Row],[Sale Date]],"dddd")</f>
        <v>Saturday</v>
      </c>
      <c r="E554" t="s">
        <v>166</v>
      </c>
      <c r="F554" t="s">
        <v>171</v>
      </c>
      <c r="G554">
        <v>130</v>
      </c>
      <c r="H554" t="s">
        <v>104</v>
      </c>
      <c r="I554" s="2">
        <v>3</v>
      </c>
      <c r="J554" s="19">
        <f t="shared" ca="1" si="0"/>
        <v>0.47814941277506173</v>
      </c>
      <c r="K554" s="16">
        <f>Table3[[#This Row],[Price of One Product]]*Table3[[#This Row],[No of Products in one Sale]]</f>
        <v>390</v>
      </c>
      <c r="L554" s="18">
        <f ca="1">Table3[[#This Row],[Bills ]]*Table3[[#This Row],[Discount]]</f>
        <v>186.47827098227407</v>
      </c>
      <c r="M554">
        <f ca="1">Table3[[#This Row],[Bills ]]-Table3[[#This Row],[Discount Amount]]</f>
        <v>203.52172901772593</v>
      </c>
    </row>
    <row r="555" spans="1:13" x14ac:dyDescent="0.3">
      <c r="A555" t="s">
        <v>682</v>
      </c>
      <c r="B555" t="s">
        <v>158</v>
      </c>
      <c r="C555" s="1">
        <v>44780</v>
      </c>
      <c r="D555" s="1" t="str">
        <f>TEXT(Table3[[#This Row],[Sale Date]],"dddd")</f>
        <v>Sunday</v>
      </c>
      <c r="E555" t="s">
        <v>167</v>
      </c>
      <c r="F555" t="s">
        <v>170</v>
      </c>
      <c r="G555">
        <v>60</v>
      </c>
      <c r="H555" t="s">
        <v>105</v>
      </c>
      <c r="I555" s="2">
        <v>7</v>
      </c>
      <c r="J555" s="19">
        <f t="shared" ca="1" si="0"/>
        <v>0.99539622704842057</v>
      </c>
      <c r="K555" s="16">
        <f>Table3[[#This Row],[Price of One Product]]*Table3[[#This Row],[No of Products in one Sale]]</f>
        <v>420</v>
      </c>
      <c r="L555" s="18">
        <f ca="1">Table3[[#This Row],[Bills ]]*Table3[[#This Row],[Discount]]</f>
        <v>418.06641536033663</v>
      </c>
      <c r="M555">
        <f ca="1">Table3[[#This Row],[Bills ]]-Table3[[#This Row],[Discount Amount]]</f>
        <v>1.9335846396633656</v>
      </c>
    </row>
    <row r="556" spans="1:13" x14ac:dyDescent="0.3">
      <c r="A556" t="s">
        <v>683</v>
      </c>
      <c r="B556" t="s">
        <v>154</v>
      </c>
      <c r="C556" s="1">
        <v>44807</v>
      </c>
      <c r="D556" s="1" t="str">
        <f>TEXT(Table3[[#This Row],[Sale Date]],"dddd")</f>
        <v>Saturday</v>
      </c>
      <c r="E556" t="s">
        <v>163</v>
      </c>
      <c r="F556" t="s">
        <v>171</v>
      </c>
      <c r="G556">
        <v>72</v>
      </c>
      <c r="H556" t="s">
        <v>103</v>
      </c>
      <c r="I556" s="2">
        <v>12</v>
      </c>
      <c r="J556" s="19">
        <f t="shared" ca="1" si="0"/>
        <v>0.17343890649496996</v>
      </c>
      <c r="K556" s="16">
        <f>Table3[[#This Row],[Price of One Product]]*Table3[[#This Row],[No of Products in one Sale]]</f>
        <v>864</v>
      </c>
      <c r="L556" s="18">
        <f ca="1">Table3[[#This Row],[Bills ]]*Table3[[#This Row],[Discount]]</f>
        <v>149.85121521165405</v>
      </c>
      <c r="M556">
        <f ca="1">Table3[[#This Row],[Bills ]]-Table3[[#This Row],[Discount Amount]]</f>
        <v>714.14878478834589</v>
      </c>
    </row>
    <row r="557" spans="1:13" x14ac:dyDescent="0.3">
      <c r="A557" t="s">
        <v>684</v>
      </c>
      <c r="B557" t="s">
        <v>155</v>
      </c>
      <c r="C557" s="1">
        <v>44798</v>
      </c>
      <c r="D557" s="1" t="str">
        <f>TEXT(Table3[[#This Row],[Sale Date]],"dddd")</f>
        <v>Thursday</v>
      </c>
      <c r="E557" t="s">
        <v>164</v>
      </c>
      <c r="F557" t="s">
        <v>170</v>
      </c>
      <c r="G557">
        <v>65</v>
      </c>
      <c r="H557" t="s">
        <v>104</v>
      </c>
      <c r="I557" s="2">
        <v>12</v>
      </c>
      <c r="J557" s="19">
        <f t="shared" ca="1" si="0"/>
        <v>0.21896850032582282</v>
      </c>
      <c r="K557" s="16">
        <f>Table3[[#This Row],[Price of One Product]]*Table3[[#This Row],[No of Products in one Sale]]</f>
        <v>780</v>
      </c>
      <c r="L557" s="18">
        <f ca="1">Table3[[#This Row],[Bills ]]*Table3[[#This Row],[Discount]]</f>
        <v>170.79543025414179</v>
      </c>
      <c r="M557">
        <f ca="1">Table3[[#This Row],[Bills ]]-Table3[[#This Row],[Discount Amount]]</f>
        <v>609.20456974585818</v>
      </c>
    </row>
    <row r="558" spans="1:13" x14ac:dyDescent="0.3">
      <c r="A558" t="s">
        <v>685</v>
      </c>
      <c r="B558" t="s">
        <v>156</v>
      </c>
      <c r="C558" s="1">
        <v>44810</v>
      </c>
      <c r="D558" s="1" t="str">
        <f>TEXT(Table3[[#This Row],[Sale Date]],"dddd")</f>
        <v>Tuesday</v>
      </c>
      <c r="E558" t="s">
        <v>165</v>
      </c>
      <c r="F558" t="s">
        <v>171</v>
      </c>
      <c r="G558">
        <v>250</v>
      </c>
      <c r="H558" t="s">
        <v>105</v>
      </c>
      <c r="I558" s="2">
        <v>3</v>
      </c>
      <c r="J558" s="19">
        <f t="shared" ca="1" si="0"/>
        <v>0.90123568629341344</v>
      </c>
      <c r="K558" s="16">
        <f>Table3[[#This Row],[Price of One Product]]*Table3[[#This Row],[No of Products in one Sale]]</f>
        <v>750</v>
      </c>
      <c r="L558" s="18">
        <f ca="1">Table3[[#This Row],[Bills ]]*Table3[[#This Row],[Discount]]</f>
        <v>675.92676472006008</v>
      </c>
      <c r="M558">
        <f ca="1">Table3[[#This Row],[Bills ]]-Table3[[#This Row],[Discount Amount]]</f>
        <v>74.073235279939922</v>
      </c>
    </row>
    <row r="559" spans="1:13" x14ac:dyDescent="0.3">
      <c r="A559" t="s">
        <v>686</v>
      </c>
      <c r="B559" t="s">
        <v>157</v>
      </c>
      <c r="C559" s="1">
        <v>44764</v>
      </c>
      <c r="D559" s="1" t="str">
        <f>TEXT(Table3[[#This Row],[Sale Date]],"dddd")</f>
        <v>Friday</v>
      </c>
      <c r="E559" t="s">
        <v>166</v>
      </c>
      <c r="F559" t="s">
        <v>170</v>
      </c>
      <c r="G559">
        <v>130</v>
      </c>
      <c r="H559" t="s">
        <v>103</v>
      </c>
      <c r="I559" s="2">
        <v>5</v>
      </c>
      <c r="J559" s="19">
        <f t="shared" ca="1" si="0"/>
        <v>0.11758595753989853</v>
      </c>
      <c r="K559" s="16">
        <f>Table3[[#This Row],[Price of One Product]]*Table3[[#This Row],[No of Products in one Sale]]</f>
        <v>650</v>
      </c>
      <c r="L559" s="18">
        <f ca="1">Table3[[#This Row],[Bills ]]*Table3[[#This Row],[Discount]]</f>
        <v>76.430872400934049</v>
      </c>
      <c r="M559">
        <f ca="1">Table3[[#This Row],[Bills ]]-Table3[[#This Row],[Discount Amount]]</f>
        <v>573.56912759906595</v>
      </c>
    </row>
    <row r="560" spans="1:13" x14ac:dyDescent="0.3">
      <c r="A560" t="s">
        <v>687</v>
      </c>
      <c r="B560" t="s">
        <v>154</v>
      </c>
      <c r="C560" s="1">
        <v>44766</v>
      </c>
      <c r="D560" s="1" t="str">
        <f>TEXT(Table3[[#This Row],[Sale Date]],"dddd")</f>
        <v>Sunday</v>
      </c>
      <c r="E560" t="s">
        <v>163</v>
      </c>
      <c r="F560" t="s">
        <v>171</v>
      </c>
      <c r="G560">
        <v>72</v>
      </c>
      <c r="H560" t="s">
        <v>104</v>
      </c>
      <c r="I560" s="2">
        <v>4</v>
      </c>
      <c r="J560" s="19">
        <f t="shared" ca="1" si="0"/>
        <v>1.232275153375828E-2</v>
      </c>
      <c r="K560" s="16">
        <f>Table3[[#This Row],[Price of One Product]]*Table3[[#This Row],[No of Products in one Sale]]</f>
        <v>288</v>
      </c>
      <c r="L560" s="18">
        <f ca="1">Table3[[#This Row],[Bills ]]*Table3[[#This Row],[Discount]]</f>
        <v>3.5489524417223848</v>
      </c>
      <c r="M560">
        <f ca="1">Table3[[#This Row],[Bills ]]-Table3[[#This Row],[Discount Amount]]</f>
        <v>284.45104755827759</v>
      </c>
    </row>
    <row r="561" spans="1:13" x14ac:dyDescent="0.3">
      <c r="A561" t="s">
        <v>688</v>
      </c>
      <c r="B561" t="s">
        <v>155</v>
      </c>
      <c r="C561" s="1">
        <v>44794</v>
      </c>
      <c r="D561" s="1" t="str">
        <f>TEXT(Table3[[#This Row],[Sale Date]],"dddd")</f>
        <v>Sunday</v>
      </c>
      <c r="E561" t="s">
        <v>164</v>
      </c>
      <c r="F561" t="s">
        <v>170</v>
      </c>
      <c r="G561">
        <v>65</v>
      </c>
      <c r="H561" t="s">
        <v>105</v>
      </c>
      <c r="I561" s="2">
        <v>9</v>
      </c>
      <c r="J561" s="19">
        <f t="shared" ca="1" si="0"/>
        <v>0.99943113202480571</v>
      </c>
      <c r="K561" s="16">
        <f>Table3[[#This Row],[Price of One Product]]*Table3[[#This Row],[No of Products in one Sale]]</f>
        <v>585</v>
      </c>
      <c r="L561" s="18">
        <f ca="1">Table3[[#This Row],[Bills ]]*Table3[[#This Row],[Discount]]</f>
        <v>584.66721223451134</v>
      </c>
      <c r="M561">
        <f ca="1">Table3[[#This Row],[Bills ]]-Table3[[#This Row],[Discount Amount]]</f>
        <v>0.33278776548866063</v>
      </c>
    </row>
    <row r="562" spans="1:13" x14ac:dyDescent="0.3">
      <c r="A562" t="s">
        <v>689</v>
      </c>
      <c r="B562" t="s">
        <v>156</v>
      </c>
      <c r="C562" s="1">
        <v>44800</v>
      </c>
      <c r="D562" s="1" t="str">
        <f>TEXT(Table3[[#This Row],[Sale Date]],"dddd")</f>
        <v>Saturday</v>
      </c>
      <c r="E562" t="s">
        <v>165</v>
      </c>
      <c r="F562" t="s">
        <v>171</v>
      </c>
      <c r="G562">
        <v>250</v>
      </c>
      <c r="H562" t="s">
        <v>103</v>
      </c>
      <c r="I562" s="2">
        <v>3</v>
      </c>
      <c r="J562" s="19">
        <f t="shared" ca="1" si="0"/>
        <v>0.82383210348416469</v>
      </c>
      <c r="K562" s="16">
        <f>Table3[[#This Row],[Price of One Product]]*Table3[[#This Row],[No of Products in one Sale]]</f>
        <v>750</v>
      </c>
      <c r="L562" s="18">
        <f ca="1">Table3[[#This Row],[Bills ]]*Table3[[#This Row],[Discount]]</f>
        <v>617.87407761312352</v>
      </c>
      <c r="M562">
        <f ca="1">Table3[[#This Row],[Bills ]]-Table3[[#This Row],[Discount Amount]]</f>
        <v>132.12592238687648</v>
      </c>
    </row>
    <row r="563" spans="1:13" x14ac:dyDescent="0.3">
      <c r="A563" t="s">
        <v>690</v>
      </c>
      <c r="B563" t="s">
        <v>157</v>
      </c>
      <c r="C563" s="1">
        <v>44792</v>
      </c>
      <c r="D563" s="1" t="str">
        <f>TEXT(Table3[[#This Row],[Sale Date]],"dddd")</f>
        <v>Friday</v>
      </c>
      <c r="E563" t="s">
        <v>166</v>
      </c>
      <c r="F563" t="s">
        <v>170</v>
      </c>
      <c r="G563">
        <v>130</v>
      </c>
      <c r="H563" t="s">
        <v>104</v>
      </c>
      <c r="I563" s="2">
        <v>5</v>
      </c>
      <c r="J563" s="19">
        <f t="shared" ca="1" si="0"/>
        <v>0.31963869008433554</v>
      </c>
      <c r="K563" s="16">
        <f>Table3[[#This Row],[Price of One Product]]*Table3[[#This Row],[No of Products in one Sale]]</f>
        <v>650</v>
      </c>
      <c r="L563" s="18">
        <f ca="1">Table3[[#This Row],[Bills ]]*Table3[[#This Row],[Discount]]</f>
        <v>207.7651485548181</v>
      </c>
      <c r="M563">
        <f ca="1">Table3[[#This Row],[Bills ]]-Table3[[#This Row],[Discount Amount]]</f>
        <v>442.2348514451819</v>
      </c>
    </row>
    <row r="564" spans="1:13" x14ac:dyDescent="0.3">
      <c r="A564" t="s">
        <v>691</v>
      </c>
      <c r="B564" t="s">
        <v>158</v>
      </c>
      <c r="C564" s="1">
        <v>44809</v>
      </c>
      <c r="D564" s="1" t="str">
        <f>TEXT(Table3[[#This Row],[Sale Date]],"dddd")</f>
        <v>Monday</v>
      </c>
      <c r="E564" t="s">
        <v>167</v>
      </c>
      <c r="F564" t="s">
        <v>170</v>
      </c>
      <c r="G564">
        <v>60</v>
      </c>
      <c r="H564" t="s">
        <v>105</v>
      </c>
      <c r="I564" s="2">
        <v>4</v>
      </c>
      <c r="J564" s="19">
        <f t="shared" ca="1" si="0"/>
        <v>0.99441407988396779</v>
      </c>
      <c r="K564" s="16">
        <f>Table3[[#This Row],[Price of One Product]]*Table3[[#This Row],[No of Products in one Sale]]</f>
        <v>240</v>
      </c>
      <c r="L564" s="18">
        <f ca="1">Table3[[#This Row],[Bills ]]*Table3[[#This Row],[Discount]]</f>
        <v>238.65937917215228</v>
      </c>
      <c r="M564">
        <f ca="1">Table3[[#This Row],[Bills ]]-Table3[[#This Row],[Discount Amount]]</f>
        <v>1.3406208278477152</v>
      </c>
    </row>
    <row r="565" spans="1:13" x14ac:dyDescent="0.3">
      <c r="A565" t="s">
        <v>692</v>
      </c>
      <c r="B565" t="s">
        <v>159</v>
      </c>
      <c r="C565" s="1">
        <v>44789</v>
      </c>
      <c r="D565" s="1" t="str">
        <f>TEXT(Table3[[#This Row],[Sale Date]],"dddd")</f>
        <v>Tuesday</v>
      </c>
      <c r="E565" t="s">
        <v>168</v>
      </c>
      <c r="F565" t="s">
        <v>171</v>
      </c>
      <c r="G565">
        <v>95</v>
      </c>
      <c r="H565" t="s">
        <v>103</v>
      </c>
      <c r="I565" s="2">
        <v>8</v>
      </c>
      <c r="J565" s="19">
        <f t="shared" ca="1" si="0"/>
        <v>0.63656869149864659</v>
      </c>
      <c r="K565" s="16">
        <f>Table3[[#This Row],[Price of One Product]]*Table3[[#This Row],[No of Products in one Sale]]</f>
        <v>760</v>
      </c>
      <c r="L565" s="18">
        <f ca="1">Table3[[#This Row],[Bills ]]*Table3[[#This Row],[Discount]]</f>
        <v>483.79220553897142</v>
      </c>
      <c r="M565">
        <f ca="1">Table3[[#This Row],[Bills ]]-Table3[[#This Row],[Discount Amount]]</f>
        <v>276.20779446102858</v>
      </c>
    </row>
    <row r="566" spans="1:13" x14ac:dyDescent="0.3">
      <c r="A566" t="s">
        <v>693</v>
      </c>
      <c r="B566" t="s">
        <v>154</v>
      </c>
      <c r="C566" s="1">
        <v>44757</v>
      </c>
      <c r="D566" s="1" t="str">
        <f>TEXT(Table3[[#This Row],[Sale Date]],"dddd")</f>
        <v>Friday</v>
      </c>
      <c r="E566" t="s">
        <v>163</v>
      </c>
      <c r="F566" t="s">
        <v>171</v>
      </c>
      <c r="G566">
        <v>72</v>
      </c>
      <c r="H566" t="s">
        <v>104</v>
      </c>
      <c r="I566" s="2">
        <v>9</v>
      </c>
      <c r="J566" s="19">
        <f t="shared" ref="J566:J629" ca="1" si="1">RAND()</f>
        <v>0.59330194696549465</v>
      </c>
      <c r="K566" s="16">
        <f>Table3[[#This Row],[Price of One Product]]*Table3[[#This Row],[No of Products in one Sale]]</f>
        <v>648</v>
      </c>
      <c r="L566" s="18">
        <f ca="1">Table3[[#This Row],[Bills ]]*Table3[[#This Row],[Discount]]</f>
        <v>384.45966163364051</v>
      </c>
      <c r="M566">
        <f ca="1">Table3[[#This Row],[Bills ]]-Table3[[#This Row],[Discount Amount]]</f>
        <v>263.54033836635949</v>
      </c>
    </row>
    <row r="567" spans="1:13" x14ac:dyDescent="0.3">
      <c r="A567" t="s">
        <v>694</v>
      </c>
      <c r="B567" t="s">
        <v>155</v>
      </c>
      <c r="C567" s="1">
        <v>44790</v>
      </c>
      <c r="D567" s="1" t="str">
        <f>TEXT(Table3[[#This Row],[Sale Date]],"dddd")</f>
        <v>Wednesday</v>
      </c>
      <c r="E567" t="s">
        <v>164</v>
      </c>
      <c r="F567" t="s">
        <v>171</v>
      </c>
      <c r="G567">
        <v>65</v>
      </c>
      <c r="H567" t="s">
        <v>105</v>
      </c>
      <c r="I567" s="2">
        <v>6</v>
      </c>
      <c r="J567" s="19">
        <f t="shared" ca="1" si="1"/>
        <v>0.41668117812235861</v>
      </c>
      <c r="K567" s="16">
        <f>Table3[[#This Row],[Price of One Product]]*Table3[[#This Row],[No of Products in one Sale]]</f>
        <v>390</v>
      </c>
      <c r="L567" s="18">
        <f ca="1">Table3[[#This Row],[Bills ]]*Table3[[#This Row],[Discount]]</f>
        <v>162.50565946771985</v>
      </c>
      <c r="M567">
        <f ca="1">Table3[[#This Row],[Bills ]]-Table3[[#This Row],[Discount Amount]]</f>
        <v>227.49434053228015</v>
      </c>
    </row>
    <row r="568" spans="1:13" x14ac:dyDescent="0.3">
      <c r="A568" t="s">
        <v>695</v>
      </c>
      <c r="B568" t="s">
        <v>156</v>
      </c>
      <c r="C568" s="1">
        <v>44808</v>
      </c>
      <c r="D568" s="1" t="str">
        <f>TEXT(Table3[[#This Row],[Sale Date]],"dddd")</f>
        <v>Sunday</v>
      </c>
      <c r="E568" t="s">
        <v>165</v>
      </c>
      <c r="F568" t="s">
        <v>170</v>
      </c>
      <c r="G568">
        <v>250</v>
      </c>
      <c r="H568" t="s">
        <v>103</v>
      </c>
      <c r="I568" s="2">
        <v>4</v>
      </c>
      <c r="J568" s="19">
        <f t="shared" ca="1" si="1"/>
        <v>0.5008958847167595</v>
      </c>
      <c r="K568" s="16">
        <f>Table3[[#This Row],[Price of One Product]]*Table3[[#This Row],[No of Products in one Sale]]</f>
        <v>1000</v>
      </c>
      <c r="L568" s="18">
        <f ca="1">Table3[[#This Row],[Bills ]]*Table3[[#This Row],[Discount]]</f>
        <v>500.8958847167595</v>
      </c>
      <c r="M568">
        <f ca="1">Table3[[#This Row],[Bills ]]-Table3[[#This Row],[Discount Amount]]</f>
        <v>499.1041152832405</v>
      </c>
    </row>
    <row r="569" spans="1:13" x14ac:dyDescent="0.3">
      <c r="A569" t="s">
        <v>696</v>
      </c>
      <c r="B569" t="s">
        <v>157</v>
      </c>
      <c r="C569" s="1">
        <v>44801</v>
      </c>
      <c r="D569" s="1" t="str">
        <f>TEXT(Table3[[#This Row],[Sale Date]],"dddd")</f>
        <v>Sunday</v>
      </c>
      <c r="E569" t="s">
        <v>166</v>
      </c>
      <c r="F569" t="s">
        <v>170</v>
      </c>
      <c r="G569">
        <v>130</v>
      </c>
      <c r="H569" t="s">
        <v>104</v>
      </c>
      <c r="I569" s="2">
        <v>4</v>
      </c>
      <c r="J569" s="19">
        <f t="shared" ca="1" si="1"/>
        <v>0.24821261054589761</v>
      </c>
      <c r="K569" s="16">
        <f>Table3[[#This Row],[Price of One Product]]*Table3[[#This Row],[No of Products in one Sale]]</f>
        <v>520</v>
      </c>
      <c r="L569" s="18">
        <f ca="1">Table3[[#This Row],[Bills ]]*Table3[[#This Row],[Discount]]</f>
        <v>129.07055748386676</v>
      </c>
      <c r="M569">
        <f ca="1">Table3[[#This Row],[Bills ]]-Table3[[#This Row],[Discount Amount]]</f>
        <v>390.92944251613324</v>
      </c>
    </row>
    <row r="570" spans="1:13" x14ac:dyDescent="0.3">
      <c r="A570" t="s">
        <v>697</v>
      </c>
      <c r="B570" t="s">
        <v>154</v>
      </c>
      <c r="C570" s="1">
        <v>44769</v>
      </c>
      <c r="D570" s="1" t="str">
        <f>TEXT(Table3[[#This Row],[Sale Date]],"dddd")</f>
        <v>Wednesday</v>
      </c>
      <c r="E570" t="s">
        <v>163</v>
      </c>
      <c r="F570" t="s">
        <v>170</v>
      </c>
      <c r="G570">
        <v>72</v>
      </c>
      <c r="H570" t="s">
        <v>105</v>
      </c>
      <c r="I570" s="2">
        <v>9</v>
      </c>
      <c r="J570" s="19">
        <f t="shared" ca="1" si="1"/>
        <v>0.10657910081959154</v>
      </c>
      <c r="K570" s="16">
        <f>Table3[[#This Row],[Price of One Product]]*Table3[[#This Row],[No of Products in one Sale]]</f>
        <v>648</v>
      </c>
      <c r="L570" s="18">
        <f ca="1">Table3[[#This Row],[Bills ]]*Table3[[#This Row],[Discount]]</f>
        <v>69.063257331095315</v>
      </c>
      <c r="M570">
        <f ca="1">Table3[[#This Row],[Bills ]]-Table3[[#This Row],[Discount Amount]]</f>
        <v>578.93674266890469</v>
      </c>
    </row>
    <row r="571" spans="1:13" x14ac:dyDescent="0.3">
      <c r="A571" t="s">
        <v>698</v>
      </c>
      <c r="B571" t="s">
        <v>155</v>
      </c>
      <c r="C571" s="1">
        <v>44757</v>
      </c>
      <c r="D571" s="1" t="str">
        <f>TEXT(Table3[[#This Row],[Sale Date]],"dddd")</f>
        <v>Friday</v>
      </c>
      <c r="E571" t="s">
        <v>164</v>
      </c>
      <c r="F571" t="s">
        <v>170</v>
      </c>
      <c r="G571">
        <v>65</v>
      </c>
      <c r="H571" t="s">
        <v>103</v>
      </c>
      <c r="I571" s="2">
        <v>8</v>
      </c>
      <c r="J571" s="19">
        <f t="shared" ca="1" si="1"/>
        <v>0.67644402744196885</v>
      </c>
      <c r="K571" s="16">
        <f>Table3[[#This Row],[Price of One Product]]*Table3[[#This Row],[No of Products in one Sale]]</f>
        <v>520</v>
      </c>
      <c r="L571" s="18">
        <f ca="1">Table3[[#This Row],[Bills ]]*Table3[[#This Row],[Discount]]</f>
        <v>351.75089426982379</v>
      </c>
      <c r="M571">
        <f ca="1">Table3[[#This Row],[Bills ]]-Table3[[#This Row],[Discount Amount]]</f>
        <v>168.24910573017621</v>
      </c>
    </row>
    <row r="572" spans="1:13" x14ac:dyDescent="0.3">
      <c r="A572" t="s">
        <v>699</v>
      </c>
      <c r="B572" t="s">
        <v>156</v>
      </c>
      <c r="C572" s="1">
        <v>44759</v>
      </c>
      <c r="D572" s="1" t="str">
        <f>TEXT(Table3[[#This Row],[Sale Date]],"dddd")</f>
        <v>Sunday</v>
      </c>
      <c r="E572" t="s">
        <v>165</v>
      </c>
      <c r="F572" t="s">
        <v>170</v>
      </c>
      <c r="G572">
        <v>250</v>
      </c>
      <c r="H572" t="s">
        <v>104</v>
      </c>
      <c r="I572" s="2">
        <v>1</v>
      </c>
      <c r="J572" s="19">
        <f t="shared" ca="1" si="1"/>
        <v>0.42898793218578246</v>
      </c>
      <c r="K572" s="16">
        <f>Table3[[#This Row],[Price of One Product]]*Table3[[#This Row],[No of Products in one Sale]]</f>
        <v>250</v>
      </c>
      <c r="L572" s="18">
        <f ca="1">Table3[[#This Row],[Bills ]]*Table3[[#This Row],[Discount]]</f>
        <v>107.24698304644562</v>
      </c>
      <c r="M572">
        <f ca="1">Table3[[#This Row],[Bills ]]-Table3[[#This Row],[Discount Amount]]</f>
        <v>142.75301695355438</v>
      </c>
    </row>
    <row r="573" spans="1:13" x14ac:dyDescent="0.3">
      <c r="A573" t="s">
        <v>700</v>
      </c>
      <c r="B573" t="s">
        <v>157</v>
      </c>
      <c r="C573" s="1">
        <v>44805</v>
      </c>
      <c r="D573" s="1" t="str">
        <f>TEXT(Table3[[#This Row],[Sale Date]],"dddd")</f>
        <v>Thursday</v>
      </c>
      <c r="E573" t="s">
        <v>166</v>
      </c>
      <c r="F573" t="s">
        <v>170</v>
      </c>
      <c r="G573">
        <v>130</v>
      </c>
      <c r="H573" t="s">
        <v>105</v>
      </c>
      <c r="I573" s="2">
        <v>3</v>
      </c>
      <c r="J573" s="19">
        <f t="shared" ca="1" si="1"/>
        <v>0.58620817532595881</v>
      </c>
      <c r="K573" s="16">
        <f>Table3[[#This Row],[Price of One Product]]*Table3[[#This Row],[No of Products in one Sale]]</f>
        <v>390</v>
      </c>
      <c r="L573" s="18">
        <f ca="1">Table3[[#This Row],[Bills ]]*Table3[[#This Row],[Discount]]</f>
        <v>228.62118837712393</v>
      </c>
      <c r="M573">
        <f ca="1">Table3[[#This Row],[Bills ]]-Table3[[#This Row],[Discount Amount]]</f>
        <v>161.37881162287607</v>
      </c>
    </row>
    <row r="574" spans="1:13" x14ac:dyDescent="0.3">
      <c r="A574" t="s">
        <v>701</v>
      </c>
      <c r="B574" t="s">
        <v>158</v>
      </c>
      <c r="C574" s="1">
        <v>44760</v>
      </c>
      <c r="D574" s="1" t="str">
        <f>TEXT(Table3[[#This Row],[Sale Date]],"dddd")</f>
        <v>Monday</v>
      </c>
      <c r="E574" t="s">
        <v>167</v>
      </c>
      <c r="F574" t="s">
        <v>170</v>
      </c>
      <c r="G574">
        <v>60</v>
      </c>
      <c r="H574" t="s">
        <v>103</v>
      </c>
      <c r="I574" s="2">
        <v>13</v>
      </c>
      <c r="J574" s="19">
        <f t="shared" ca="1" si="1"/>
        <v>1.916035475734057E-2</v>
      </c>
      <c r="K574" s="16">
        <f>Table3[[#This Row],[Price of One Product]]*Table3[[#This Row],[No of Products in one Sale]]</f>
        <v>780</v>
      </c>
      <c r="L574" s="18">
        <f ca="1">Table3[[#This Row],[Bills ]]*Table3[[#This Row],[Discount]]</f>
        <v>14.945076710725644</v>
      </c>
      <c r="M574">
        <f ca="1">Table3[[#This Row],[Bills ]]-Table3[[#This Row],[Discount Amount]]</f>
        <v>765.05492328927437</v>
      </c>
    </row>
    <row r="575" spans="1:13" x14ac:dyDescent="0.3">
      <c r="A575" t="s">
        <v>702</v>
      </c>
      <c r="B575" t="s">
        <v>154</v>
      </c>
      <c r="C575" s="1">
        <v>44791</v>
      </c>
      <c r="D575" s="1" t="str">
        <f>TEXT(Table3[[#This Row],[Sale Date]],"dddd")</f>
        <v>Thursday</v>
      </c>
      <c r="E575" t="s">
        <v>163</v>
      </c>
      <c r="F575" t="s">
        <v>170</v>
      </c>
      <c r="G575">
        <v>72</v>
      </c>
      <c r="H575" t="s">
        <v>104</v>
      </c>
      <c r="I575" s="2">
        <v>4</v>
      </c>
      <c r="J575" s="19">
        <f t="shared" ca="1" si="1"/>
        <v>0.41645529531195569</v>
      </c>
      <c r="K575" s="16">
        <f>Table3[[#This Row],[Price of One Product]]*Table3[[#This Row],[No of Products in one Sale]]</f>
        <v>288</v>
      </c>
      <c r="L575" s="18">
        <f ca="1">Table3[[#This Row],[Bills ]]*Table3[[#This Row],[Discount]]</f>
        <v>119.93912504984324</v>
      </c>
      <c r="M575">
        <f ca="1">Table3[[#This Row],[Bills ]]-Table3[[#This Row],[Discount Amount]]</f>
        <v>168.06087495015674</v>
      </c>
    </row>
    <row r="576" spans="1:13" x14ac:dyDescent="0.3">
      <c r="A576" t="s">
        <v>703</v>
      </c>
      <c r="B576" t="s">
        <v>155</v>
      </c>
      <c r="C576" s="1">
        <v>44768</v>
      </c>
      <c r="D576" s="1" t="str">
        <f>TEXT(Table3[[#This Row],[Sale Date]],"dddd")</f>
        <v>Tuesday</v>
      </c>
      <c r="E576" t="s">
        <v>164</v>
      </c>
      <c r="F576" t="s">
        <v>170</v>
      </c>
      <c r="G576">
        <v>65</v>
      </c>
      <c r="H576" t="s">
        <v>105</v>
      </c>
      <c r="I576" s="2">
        <v>12</v>
      </c>
      <c r="J576" s="19">
        <f t="shared" ca="1" si="1"/>
        <v>0.35372788288651991</v>
      </c>
      <c r="K576" s="16">
        <f>Table3[[#This Row],[Price of One Product]]*Table3[[#This Row],[No of Products in one Sale]]</f>
        <v>780</v>
      </c>
      <c r="L576" s="18">
        <f ca="1">Table3[[#This Row],[Bills ]]*Table3[[#This Row],[Discount]]</f>
        <v>275.90774865148552</v>
      </c>
      <c r="M576">
        <f ca="1">Table3[[#This Row],[Bills ]]-Table3[[#This Row],[Discount Amount]]</f>
        <v>504.09225134851448</v>
      </c>
    </row>
    <row r="577" spans="1:13" x14ac:dyDescent="0.3">
      <c r="A577" t="s">
        <v>704</v>
      </c>
      <c r="B577" t="s">
        <v>156</v>
      </c>
      <c r="C577" s="1">
        <v>44759</v>
      </c>
      <c r="D577" s="1" t="str">
        <f>TEXT(Table3[[#This Row],[Sale Date]],"dddd")</f>
        <v>Sunday</v>
      </c>
      <c r="E577" t="s">
        <v>165</v>
      </c>
      <c r="F577" t="s">
        <v>171</v>
      </c>
      <c r="G577">
        <v>250</v>
      </c>
      <c r="H577" t="s">
        <v>103</v>
      </c>
      <c r="I577" s="2">
        <v>3</v>
      </c>
      <c r="J577" s="19">
        <f t="shared" ca="1" si="1"/>
        <v>6.2918998018313022E-2</v>
      </c>
      <c r="K577" s="16">
        <f>Table3[[#This Row],[Price of One Product]]*Table3[[#This Row],[No of Products in one Sale]]</f>
        <v>750</v>
      </c>
      <c r="L577" s="18">
        <f ca="1">Table3[[#This Row],[Bills ]]*Table3[[#This Row],[Discount]]</f>
        <v>47.189248513734768</v>
      </c>
      <c r="M577">
        <f ca="1">Table3[[#This Row],[Bills ]]-Table3[[#This Row],[Discount Amount]]</f>
        <v>702.81075148626519</v>
      </c>
    </row>
    <row r="578" spans="1:13" x14ac:dyDescent="0.3">
      <c r="A578" t="s">
        <v>705</v>
      </c>
      <c r="B578" t="s">
        <v>157</v>
      </c>
      <c r="C578" s="1">
        <v>44781</v>
      </c>
      <c r="D578" s="1" t="str">
        <f>TEXT(Table3[[#This Row],[Sale Date]],"dddd")</f>
        <v>Monday</v>
      </c>
      <c r="E578" t="s">
        <v>166</v>
      </c>
      <c r="F578" t="s">
        <v>170</v>
      </c>
      <c r="G578">
        <v>130</v>
      </c>
      <c r="H578" t="s">
        <v>104</v>
      </c>
      <c r="I578" s="2">
        <v>6</v>
      </c>
      <c r="J578" s="19">
        <f t="shared" ca="1" si="1"/>
        <v>4.4912966980105828E-2</v>
      </c>
      <c r="K578" s="16">
        <f>Table3[[#This Row],[Price of One Product]]*Table3[[#This Row],[No of Products in one Sale]]</f>
        <v>780</v>
      </c>
      <c r="L578" s="18">
        <f ca="1">Table3[[#This Row],[Bills ]]*Table3[[#This Row],[Discount]]</f>
        <v>35.032114244482543</v>
      </c>
      <c r="M578">
        <f ca="1">Table3[[#This Row],[Bills ]]-Table3[[#This Row],[Discount Amount]]</f>
        <v>744.9678857555175</v>
      </c>
    </row>
    <row r="579" spans="1:13" x14ac:dyDescent="0.3">
      <c r="A579" t="s">
        <v>706</v>
      </c>
      <c r="B579" t="s">
        <v>154</v>
      </c>
      <c r="C579" s="1">
        <v>44785</v>
      </c>
      <c r="D579" s="1" t="str">
        <f>TEXT(Table3[[#This Row],[Sale Date]],"dddd")</f>
        <v>Friday</v>
      </c>
      <c r="E579" t="s">
        <v>163</v>
      </c>
      <c r="F579" t="s">
        <v>170</v>
      </c>
      <c r="G579">
        <v>72</v>
      </c>
      <c r="H579" t="s">
        <v>105</v>
      </c>
      <c r="I579" s="2">
        <v>5</v>
      </c>
      <c r="J579" s="19">
        <f t="shared" ca="1" si="1"/>
        <v>0.6226470515865471</v>
      </c>
      <c r="K579" s="16">
        <f>Table3[[#This Row],[Price of One Product]]*Table3[[#This Row],[No of Products in one Sale]]</f>
        <v>360</v>
      </c>
      <c r="L579" s="18">
        <f ca="1">Table3[[#This Row],[Bills ]]*Table3[[#This Row],[Discount]]</f>
        <v>224.15293857115697</v>
      </c>
      <c r="M579">
        <f ca="1">Table3[[#This Row],[Bills ]]-Table3[[#This Row],[Discount Amount]]</f>
        <v>135.84706142884303</v>
      </c>
    </row>
    <row r="580" spans="1:13" x14ac:dyDescent="0.3">
      <c r="A580" t="s">
        <v>707</v>
      </c>
      <c r="B580" t="s">
        <v>155</v>
      </c>
      <c r="C580" s="1">
        <v>44775</v>
      </c>
      <c r="D580" s="1" t="str">
        <f>TEXT(Table3[[#This Row],[Sale Date]],"dddd")</f>
        <v>Tuesday</v>
      </c>
      <c r="E580" t="s">
        <v>164</v>
      </c>
      <c r="F580" t="s">
        <v>170</v>
      </c>
      <c r="G580">
        <v>65</v>
      </c>
      <c r="H580" t="s">
        <v>103</v>
      </c>
      <c r="I580" s="2">
        <v>11</v>
      </c>
      <c r="J580" s="19">
        <f t="shared" ca="1" si="1"/>
        <v>0.27392929325229309</v>
      </c>
      <c r="K580" s="16">
        <f>Table3[[#This Row],[Price of One Product]]*Table3[[#This Row],[No of Products in one Sale]]</f>
        <v>715</v>
      </c>
      <c r="L580" s="18">
        <f ca="1">Table3[[#This Row],[Bills ]]*Table3[[#This Row],[Discount]]</f>
        <v>195.85944467538957</v>
      </c>
      <c r="M580">
        <f ca="1">Table3[[#This Row],[Bills ]]-Table3[[#This Row],[Discount Amount]]</f>
        <v>519.14055532461043</v>
      </c>
    </row>
    <row r="581" spans="1:13" x14ac:dyDescent="0.3">
      <c r="A581" t="s">
        <v>708</v>
      </c>
      <c r="B581" t="s">
        <v>156</v>
      </c>
      <c r="C581" s="1">
        <v>44773</v>
      </c>
      <c r="D581" s="1" t="str">
        <f>TEXT(Table3[[#This Row],[Sale Date]],"dddd")</f>
        <v>Sunday</v>
      </c>
      <c r="E581" t="s">
        <v>165</v>
      </c>
      <c r="F581" t="s">
        <v>170</v>
      </c>
      <c r="G581">
        <v>250</v>
      </c>
      <c r="H581" t="s">
        <v>104</v>
      </c>
      <c r="I581" s="2">
        <v>2</v>
      </c>
      <c r="J581" s="19">
        <f t="shared" ca="1" si="1"/>
        <v>0.3386213882906719</v>
      </c>
      <c r="K581" s="16">
        <f>Table3[[#This Row],[Price of One Product]]*Table3[[#This Row],[No of Products in one Sale]]</f>
        <v>500</v>
      </c>
      <c r="L581" s="18">
        <f ca="1">Table3[[#This Row],[Bills ]]*Table3[[#This Row],[Discount]]</f>
        <v>169.31069414533596</v>
      </c>
      <c r="M581">
        <f ca="1">Table3[[#This Row],[Bills ]]-Table3[[#This Row],[Discount Amount]]</f>
        <v>330.68930585466404</v>
      </c>
    </row>
    <row r="582" spans="1:13" x14ac:dyDescent="0.3">
      <c r="A582" t="s">
        <v>709</v>
      </c>
      <c r="B582" t="s">
        <v>157</v>
      </c>
      <c r="C582" s="1">
        <v>44796</v>
      </c>
      <c r="D582" s="1" t="str">
        <f>TEXT(Table3[[#This Row],[Sale Date]],"dddd")</f>
        <v>Tuesday</v>
      </c>
      <c r="E582" t="s">
        <v>166</v>
      </c>
      <c r="F582" t="s">
        <v>170</v>
      </c>
      <c r="G582">
        <v>130</v>
      </c>
      <c r="H582" t="s">
        <v>105</v>
      </c>
      <c r="I582" s="2">
        <v>2</v>
      </c>
      <c r="J582" s="19">
        <f t="shared" ca="1" si="1"/>
        <v>0.27361486411281111</v>
      </c>
      <c r="K582" s="16">
        <f>Table3[[#This Row],[Price of One Product]]*Table3[[#This Row],[No of Products in one Sale]]</f>
        <v>260</v>
      </c>
      <c r="L582" s="18">
        <f ca="1">Table3[[#This Row],[Bills ]]*Table3[[#This Row],[Discount]]</f>
        <v>71.13986466933089</v>
      </c>
      <c r="M582">
        <f ca="1">Table3[[#This Row],[Bills ]]-Table3[[#This Row],[Discount Amount]]</f>
        <v>188.8601353306691</v>
      </c>
    </row>
    <row r="583" spans="1:13" x14ac:dyDescent="0.3">
      <c r="A583" t="s">
        <v>710</v>
      </c>
      <c r="B583" t="s">
        <v>158</v>
      </c>
      <c r="C583" s="1">
        <v>44801</v>
      </c>
      <c r="D583" s="1" t="str">
        <f>TEXT(Table3[[#This Row],[Sale Date]],"dddd")</f>
        <v>Sunday</v>
      </c>
      <c r="E583" t="s">
        <v>167</v>
      </c>
      <c r="F583" t="s">
        <v>171</v>
      </c>
      <c r="G583">
        <v>60</v>
      </c>
      <c r="H583" t="s">
        <v>103</v>
      </c>
      <c r="I583" s="2">
        <v>10</v>
      </c>
      <c r="J583" s="19">
        <f t="shared" ca="1" si="1"/>
        <v>0.4554094071449295</v>
      </c>
      <c r="K583" s="16">
        <f>Table3[[#This Row],[Price of One Product]]*Table3[[#This Row],[No of Products in one Sale]]</f>
        <v>600</v>
      </c>
      <c r="L583" s="18">
        <f ca="1">Table3[[#This Row],[Bills ]]*Table3[[#This Row],[Discount]]</f>
        <v>273.24564428695771</v>
      </c>
      <c r="M583">
        <f ca="1">Table3[[#This Row],[Bills ]]-Table3[[#This Row],[Discount Amount]]</f>
        <v>326.75435571304229</v>
      </c>
    </row>
    <row r="584" spans="1:13" x14ac:dyDescent="0.3">
      <c r="A584" t="s">
        <v>711</v>
      </c>
      <c r="B584" t="s">
        <v>159</v>
      </c>
      <c r="C584" s="1">
        <v>44779</v>
      </c>
      <c r="D584" s="1" t="str">
        <f>TEXT(Table3[[#This Row],[Sale Date]],"dddd")</f>
        <v>Saturday</v>
      </c>
      <c r="E584" t="s">
        <v>168</v>
      </c>
      <c r="F584" t="s">
        <v>170</v>
      </c>
      <c r="G584">
        <v>95</v>
      </c>
      <c r="H584" t="s">
        <v>104</v>
      </c>
      <c r="I584" s="2">
        <v>6</v>
      </c>
      <c r="J584" s="19">
        <f t="shared" ca="1" si="1"/>
        <v>5.6326819354978852E-2</v>
      </c>
      <c r="K584" s="16">
        <f>Table3[[#This Row],[Price of One Product]]*Table3[[#This Row],[No of Products in one Sale]]</f>
        <v>570</v>
      </c>
      <c r="L584" s="18">
        <f ca="1">Table3[[#This Row],[Bills ]]*Table3[[#This Row],[Discount]]</f>
        <v>32.106287032337946</v>
      </c>
      <c r="M584">
        <f ca="1">Table3[[#This Row],[Bills ]]-Table3[[#This Row],[Discount Amount]]</f>
        <v>537.89371296766205</v>
      </c>
    </row>
    <row r="585" spans="1:13" x14ac:dyDescent="0.3">
      <c r="A585" t="s">
        <v>712</v>
      </c>
      <c r="B585" t="s">
        <v>154</v>
      </c>
      <c r="C585" s="1">
        <v>44772</v>
      </c>
      <c r="D585" s="1" t="str">
        <f>TEXT(Table3[[#This Row],[Sale Date]],"dddd")</f>
        <v>Saturday</v>
      </c>
      <c r="E585" t="s">
        <v>163</v>
      </c>
      <c r="F585" t="s">
        <v>170</v>
      </c>
      <c r="G585">
        <v>72</v>
      </c>
      <c r="H585" t="s">
        <v>105</v>
      </c>
      <c r="I585" s="2">
        <v>7</v>
      </c>
      <c r="J585" s="19">
        <f t="shared" ca="1" si="1"/>
        <v>0.52715711093363371</v>
      </c>
      <c r="K585" s="16">
        <f>Table3[[#This Row],[Price of One Product]]*Table3[[#This Row],[No of Products in one Sale]]</f>
        <v>504</v>
      </c>
      <c r="L585" s="18">
        <f ca="1">Table3[[#This Row],[Bills ]]*Table3[[#This Row],[Discount]]</f>
        <v>265.68718391055137</v>
      </c>
      <c r="M585">
        <f ca="1">Table3[[#This Row],[Bills ]]-Table3[[#This Row],[Discount Amount]]</f>
        <v>238.31281608944863</v>
      </c>
    </row>
    <row r="586" spans="1:13" x14ac:dyDescent="0.3">
      <c r="A586" t="s">
        <v>713</v>
      </c>
      <c r="B586" t="s">
        <v>155</v>
      </c>
      <c r="C586" s="1">
        <v>44757</v>
      </c>
      <c r="D586" s="1" t="str">
        <f>TEXT(Table3[[#This Row],[Sale Date]],"dddd")</f>
        <v>Friday</v>
      </c>
      <c r="E586" t="s">
        <v>164</v>
      </c>
      <c r="F586" t="s">
        <v>170</v>
      </c>
      <c r="G586">
        <v>65</v>
      </c>
      <c r="H586" t="s">
        <v>103</v>
      </c>
      <c r="I586" s="2">
        <v>8</v>
      </c>
      <c r="J586" s="19">
        <f t="shared" ca="1" si="1"/>
        <v>0.73841226522008807</v>
      </c>
      <c r="K586" s="16">
        <f>Table3[[#This Row],[Price of One Product]]*Table3[[#This Row],[No of Products in one Sale]]</f>
        <v>520</v>
      </c>
      <c r="L586" s="18">
        <f ca="1">Table3[[#This Row],[Bills ]]*Table3[[#This Row],[Discount]]</f>
        <v>383.97437791444582</v>
      </c>
      <c r="M586">
        <f ca="1">Table3[[#This Row],[Bills ]]-Table3[[#This Row],[Discount Amount]]</f>
        <v>136.02562208555418</v>
      </c>
    </row>
    <row r="587" spans="1:13" x14ac:dyDescent="0.3">
      <c r="A587" t="s">
        <v>714</v>
      </c>
      <c r="B587" t="s">
        <v>156</v>
      </c>
      <c r="C587" s="1">
        <v>44808</v>
      </c>
      <c r="D587" s="1" t="str">
        <f>TEXT(Table3[[#This Row],[Sale Date]],"dddd")</f>
        <v>Sunday</v>
      </c>
      <c r="E587" t="s">
        <v>165</v>
      </c>
      <c r="F587" t="s">
        <v>171</v>
      </c>
      <c r="G587">
        <v>250</v>
      </c>
      <c r="H587" t="s">
        <v>104</v>
      </c>
      <c r="I587" s="2">
        <v>4</v>
      </c>
      <c r="J587" s="19">
        <f t="shared" ca="1" si="1"/>
        <v>4.3052212681717328E-2</v>
      </c>
      <c r="K587" s="16">
        <f>Table3[[#This Row],[Price of One Product]]*Table3[[#This Row],[No of Products in one Sale]]</f>
        <v>1000</v>
      </c>
      <c r="L587" s="18">
        <f ca="1">Table3[[#This Row],[Bills ]]*Table3[[#This Row],[Discount]]</f>
        <v>43.052212681717329</v>
      </c>
      <c r="M587">
        <f ca="1">Table3[[#This Row],[Bills ]]-Table3[[#This Row],[Discount Amount]]</f>
        <v>956.94778731828262</v>
      </c>
    </row>
    <row r="588" spans="1:13" x14ac:dyDescent="0.3">
      <c r="A588" t="s">
        <v>715</v>
      </c>
      <c r="B588" t="s">
        <v>157</v>
      </c>
      <c r="C588" s="1">
        <v>44782</v>
      </c>
      <c r="D588" s="1" t="str">
        <f>TEXT(Table3[[#This Row],[Sale Date]],"dddd")</f>
        <v>Tuesday</v>
      </c>
      <c r="E588" t="s">
        <v>166</v>
      </c>
      <c r="F588" t="s">
        <v>171</v>
      </c>
      <c r="G588">
        <v>130</v>
      </c>
      <c r="H588" t="s">
        <v>105</v>
      </c>
      <c r="I588" s="2">
        <v>6</v>
      </c>
      <c r="J588" s="19">
        <f t="shared" ca="1" si="1"/>
        <v>2.8908256075663274E-2</v>
      </c>
      <c r="K588" s="16">
        <f>Table3[[#This Row],[Price of One Product]]*Table3[[#This Row],[No of Products in one Sale]]</f>
        <v>780</v>
      </c>
      <c r="L588" s="18">
        <f ca="1">Table3[[#This Row],[Bills ]]*Table3[[#This Row],[Discount]]</f>
        <v>22.548439739017354</v>
      </c>
      <c r="M588">
        <f ca="1">Table3[[#This Row],[Bills ]]-Table3[[#This Row],[Discount Amount]]</f>
        <v>757.45156026098266</v>
      </c>
    </row>
    <row r="589" spans="1:13" x14ac:dyDescent="0.3">
      <c r="A589" t="s">
        <v>716</v>
      </c>
      <c r="B589" t="s">
        <v>154</v>
      </c>
      <c r="C589" s="1">
        <v>44787</v>
      </c>
      <c r="D589" s="1" t="str">
        <f>TEXT(Table3[[#This Row],[Sale Date]],"dddd")</f>
        <v>Sunday</v>
      </c>
      <c r="E589" t="s">
        <v>163</v>
      </c>
      <c r="F589" t="s">
        <v>171</v>
      </c>
      <c r="G589">
        <v>72</v>
      </c>
      <c r="H589" t="s">
        <v>103</v>
      </c>
      <c r="I589" s="2">
        <v>4</v>
      </c>
      <c r="J589" s="19">
        <f t="shared" ca="1" si="1"/>
        <v>0.75135791400504082</v>
      </c>
      <c r="K589" s="16">
        <f>Table3[[#This Row],[Price of One Product]]*Table3[[#This Row],[No of Products in one Sale]]</f>
        <v>288</v>
      </c>
      <c r="L589" s="18">
        <f ca="1">Table3[[#This Row],[Bills ]]*Table3[[#This Row],[Discount]]</f>
        <v>216.39107923345176</v>
      </c>
      <c r="M589">
        <f ca="1">Table3[[#This Row],[Bills ]]-Table3[[#This Row],[Discount Amount]]</f>
        <v>71.608920766548238</v>
      </c>
    </row>
    <row r="590" spans="1:13" x14ac:dyDescent="0.3">
      <c r="A590" t="s">
        <v>717</v>
      </c>
      <c r="B590" t="s">
        <v>155</v>
      </c>
      <c r="C590" s="1">
        <v>44787</v>
      </c>
      <c r="D590" s="1" t="str">
        <f>TEXT(Table3[[#This Row],[Sale Date]],"dddd")</f>
        <v>Sunday</v>
      </c>
      <c r="E590" t="s">
        <v>164</v>
      </c>
      <c r="F590" t="s">
        <v>171</v>
      </c>
      <c r="G590">
        <v>65</v>
      </c>
      <c r="H590" t="s">
        <v>104</v>
      </c>
      <c r="I590" s="2">
        <v>9</v>
      </c>
      <c r="J590" s="19">
        <f t="shared" ca="1" si="1"/>
        <v>0.51161555534451131</v>
      </c>
      <c r="K590" s="16">
        <f>Table3[[#This Row],[Price of One Product]]*Table3[[#This Row],[No of Products in one Sale]]</f>
        <v>585</v>
      </c>
      <c r="L590" s="18">
        <f ca="1">Table3[[#This Row],[Bills ]]*Table3[[#This Row],[Discount]]</f>
        <v>299.2950998765391</v>
      </c>
      <c r="M590">
        <f ca="1">Table3[[#This Row],[Bills ]]-Table3[[#This Row],[Discount Amount]]</f>
        <v>285.7049001234609</v>
      </c>
    </row>
    <row r="591" spans="1:13" x14ac:dyDescent="0.3">
      <c r="A591" t="s">
        <v>718</v>
      </c>
      <c r="B591" t="s">
        <v>156</v>
      </c>
      <c r="C591" s="1">
        <v>44757</v>
      </c>
      <c r="D591" s="1" t="str">
        <f>TEXT(Table3[[#This Row],[Sale Date]],"dddd")</f>
        <v>Friday</v>
      </c>
      <c r="E591" t="s">
        <v>165</v>
      </c>
      <c r="F591" t="s">
        <v>171</v>
      </c>
      <c r="G591">
        <v>250</v>
      </c>
      <c r="H591" t="s">
        <v>105</v>
      </c>
      <c r="I591" s="2">
        <v>1</v>
      </c>
      <c r="J591" s="19">
        <f t="shared" ca="1" si="1"/>
        <v>0.7699389533501021</v>
      </c>
      <c r="K591" s="16">
        <f>Table3[[#This Row],[Price of One Product]]*Table3[[#This Row],[No of Products in one Sale]]</f>
        <v>250</v>
      </c>
      <c r="L591" s="18">
        <f ca="1">Table3[[#This Row],[Bills ]]*Table3[[#This Row],[Discount]]</f>
        <v>192.48473833752553</v>
      </c>
      <c r="M591">
        <f ca="1">Table3[[#This Row],[Bills ]]-Table3[[#This Row],[Discount Amount]]</f>
        <v>57.515261662474472</v>
      </c>
    </row>
    <row r="592" spans="1:13" x14ac:dyDescent="0.3">
      <c r="A592" t="s">
        <v>719</v>
      </c>
      <c r="B592" t="s">
        <v>157</v>
      </c>
      <c r="C592" s="1">
        <v>44761</v>
      </c>
      <c r="D592" s="1" t="str">
        <f>TEXT(Table3[[#This Row],[Sale Date]],"dddd")</f>
        <v>Tuesday</v>
      </c>
      <c r="E592" t="s">
        <v>166</v>
      </c>
      <c r="F592" t="s">
        <v>171</v>
      </c>
      <c r="G592">
        <v>130</v>
      </c>
      <c r="H592" t="s">
        <v>103</v>
      </c>
      <c r="I592" s="2">
        <v>3</v>
      </c>
      <c r="J592" s="19">
        <f t="shared" ca="1" si="1"/>
        <v>0.93919955537945088</v>
      </c>
      <c r="K592" s="16">
        <f>Table3[[#This Row],[Price of One Product]]*Table3[[#This Row],[No of Products in one Sale]]</f>
        <v>390</v>
      </c>
      <c r="L592" s="18">
        <f ca="1">Table3[[#This Row],[Bills ]]*Table3[[#This Row],[Discount]]</f>
        <v>366.28782659798583</v>
      </c>
      <c r="M592">
        <f ca="1">Table3[[#This Row],[Bills ]]-Table3[[#This Row],[Discount Amount]]</f>
        <v>23.712173402014173</v>
      </c>
    </row>
    <row r="593" spans="1:13" x14ac:dyDescent="0.3">
      <c r="A593" t="s">
        <v>720</v>
      </c>
      <c r="B593" t="s">
        <v>154</v>
      </c>
      <c r="C593" s="1">
        <v>44788</v>
      </c>
      <c r="D593" s="1" t="str">
        <f>TEXT(Table3[[#This Row],[Sale Date]],"dddd")</f>
        <v>Monday</v>
      </c>
      <c r="E593" t="s">
        <v>163</v>
      </c>
      <c r="F593" t="s">
        <v>170</v>
      </c>
      <c r="G593">
        <v>72</v>
      </c>
      <c r="H593" t="s">
        <v>103</v>
      </c>
      <c r="I593" s="2">
        <v>6</v>
      </c>
      <c r="J593" s="19">
        <f t="shared" ca="1" si="1"/>
        <v>0.14592023358532935</v>
      </c>
      <c r="K593" s="16">
        <f>Table3[[#This Row],[Price of One Product]]*Table3[[#This Row],[No of Products in one Sale]]</f>
        <v>432</v>
      </c>
      <c r="L593" s="18">
        <f ca="1">Table3[[#This Row],[Bills ]]*Table3[[#This Row],[Discount]]</f>
        <v>63.037540908862283</v>
      </c>
      <c r="M593">
        <f ca="1">Table3[[#This Row],[Bills ]]-Table3[[#This Row],[Discount Amount]]</f>
        <v>368.9624590911377</v>
      </c>
    </row>
    <row r="594" spans="1:13" x14ac:dyDescent="0.3">
      <c r="A594" t="s">
        <v>721</v>
      </c>
      <c r="B594" t="s">
        <v>155</v>
      </c>
      <c r="C594" s="1">
        <v>44788</v>
      </c>
      <c r="D594" s="1" t="str">
        <f>TEXT(Table3[[#This Row],[Sale Date]],"dddd")</f>
        <v>Monday</v>
      </c>
      <c r="E594" t="s">
        <v>164</v>
      </c>
      <c r="F594" t="s">
        <v>171</v>
      </c>
      <c r="G594">
        <v>65</v>
      </c>
      <c r="H594" t="s">
        <v>104</v>
      </c>
      <c r="I594" s="2">
        <v>13</v>
      </c>
      <c r="J594" s="19">
        <f t="shared" ca="1" si="1"/>
        <v>0.66592338943338825</v>
      </c>
      <c r="K594" s="16">
        <f>Table3[[#This Row],[Price of One Product]]*Table3[[#This Row],[No of Products in one Sale]]</f>
        <v>845</v>
      </c>
      <c r="L594" s="18">
        <f ca="1">Table3[[#This Row],[Bills ]]*Table3[[#This Row],[Discount]]</f>
        <v>562.70526407121304</v>
      </c>
      <c r="M594">
        <f ca="1">Table3[[#This Row],[Bills ]]-Table3[[#This Row],[Discount Amount]]</f>
        <v>282.29473592878696</v>
      </c>
    </row>
    <row r="595" spans="1:13" x14ac:dyDescent="0.3">
      <c r="A595" t="s">
        <v>722</v>
      </c>
      <c r="B595" t="s">
        <v>156</v>
      </c>
      <c r="C595" s="1">
        <v>44758</v>
      </c>
      <c r="D595" s="1" t="str">
        <f>TEXT(Table3[[#This Row],[Sale Date]],"dddd")</f>
        <v>Saturday</v>
      </c>
      <c r="E595" t="s">
        <v>165</v>
      </c>
      <c r="F595" t="s">
        <v>170</v>
      </c>
      <c r="G595">
        <v>250</v>
      </c>
      <c r="H595" t="s">
        <v>105</v>
      </c>
      <c r="I595" s="2">
        <v>1</v>
      </c>
      <c r="J595" s="19">
        <f t="shared" ca="1" si="1"/>
        <v>0.33056075744784286</v>
      </c>
      <c r="K595" s="16">
        <f>Table3[[#This Row],[Price of One Product]]*Table3[[#This Row],[No of Products in one Sale]]</f>
        <v>250</v>
      </c>
      <c r="L595" s="18">
        <f ca="1">Table3[[#This Row],[Bills ]]*Table3[[#This Row],[Discount]]</f>
        <v>82.640189361960708</v>
      </c>
      <c r="M595">
        <f ca="1">Table3[[#This Row],[Bills ]]-Table3[[#This Row],[Discount Amount]]</f>
        <v>167.35981063803928</v>
      </c>
    </row>
    <row r="596" spans="1:13" x14ac:dyDescent="0.3">
      <c r="A596" t="s">
        <v>723</v>
      </c>
      <c r="B596" t="s">
        <v>157</v>
      </c>
      <c r="C596" s="1">
        <v>44795</v>
      </c>
      <c r="D596" s="1" t="str">
        <f>TEXT(Table3[[#This Row],[Sale Date]],"dddd")</f>
        <v>Monday</v>
      </c>
      <c r="E596" t="s">
        <v>166</v>
      </c>
      <c r="F596" t="s">
        <v>171</v>
      </c>
      <c r="G596">
        <v>130</v>
      </c>
      <c r="H596" t="s">
        <v>103</v>
      </c>
      <c r="I596" s="2">
        <v>3</v>
      </c>
      <c r="J596" s="19">
        <f t="shared" ca="1" si="1"/>
        <v>0.92870835716689237</v>
      </c>
      <c r="K596" s="16">
        <f>Table3[[#This Row],[Price of One Product]]*Table3[[#This Row],[No of Products in one Sale]]</f>
        <v>390</v>
      </c>
      <c r="L596" s="18">
        <f ca="1">Table3[[#This Row],[Bills ]]*Table3[[#This Row],[Discount]]</f>
        <v>362.196259295088</v>
      </c>
      <c r="M596">
        <f ca="1">Table3[[#This Row],[Bills ]]-Table3[[#This Row],[Discount Amount]]</f>
        <v>27.803740704912002</v>
      </c>
    </row>
    <row r="597" spans="1:13" x14ac:dyDescent="0.3">
      <c r="A597" t="s">
        <v>724</v>
      </c>
      <c r="B597" t="s">
        <v>154</v>
      </c>
      <c r="C597" s="1">
        <v>44791</v>
      </c>
      <c r="D597" s="1" t="str">
        <f>TEXT(Table3[[#This Row],[Sale Date]],"dddd")</f>
        <v>Thursday</v>
      </c>
      <c r="E597" t="s">
        <v>163</v>
      </c>
      <c r="F597" t="s">
        <v>170</v>
      </c>
      <c r="G597">
        <v>72</v>
      </c>
      <c r="H597" t="s">
        <v>104</v>
      </c>
      <c r="I597" s="2">
        <v>6</v>
      </c>
      <c r="J597" s="19">
        <f t="shared" ca="1" si="1"/>
        <v>0.1463300116092513</v>
      </c>
      <c r="K597" s="16">
        <f>Table3[[#This Row],[Price of One Product]]*Table3[[#This Row],[No of Products in one Sale]]</f>
        <v>432</v>
      </c>
      <c r="L597" s="18">
        <f ca="1">Table3[[#This Row],[Bills ]]*Table3[[#This Row],[Discount]]</f>
        <v>63.214565015196563</v>
      </c>
      <c r="M597">
        <f ca="1">Table3[[#This Row],[Bills ]]-Table3[[#This Row],[Discount Amount]]</f>
        <v>368.78543498480343</v>
      </c>
    </row>
    <row r="598" spans="1:13" x14ac:dyDescent="0.3">
      <c r="A598" t="s">
        <v>725</v>
      </c>
      <c r="B598" t="s">
        <v>155</v>
      </c>
      <c r="C598" s="1">
        <v>44791</v>
      </c>
      <c r="D598" s="1" t="str">
        <f>TEXT(Table3[[#This Row],[Sale Date]],"dddd")</f>
        <v>Thursday</v>
      </c>
      <c r="E598" t="s">
        <v>164</v>
      </c>
      <c r="F598" t="s">
        <v>171</v>
      </c>
      <c r="G598">
        <v>65</v>
      </c>
      <c r="H598" t="s">
        <v>105</v>
      </c>
      <c r="I598" s="2">
        <v>12</v>
      </c>
      <c r="J598" s="19">
        <f t="shared" ca="1" si="1"/>
        <v>0.76889740852365873</v>
      </c>
      <c r="K598" s="16">
        <f>Table3[[#This Row],[Price of One Product]]*Table3[[#This Row],[No of Products in one Sale]]</f>
        <v>780</v>
      </c>
      <c r="L598" s="18">
        <f ca="1">Table3[[#This Row],[Bills ]]*Table3[[#This Row],[Discount]]</f>
        <v>599.73997864845376</v>
      </c>
      <c r="M598">
        <f ca="1">Table3[[#This Row],[Bills ]]-Table3[[#This Row],[Discount Amount]]</f>
        <v>180.26002135154624</v>
      </c>
    </row>
    <row r="599" spans="1:13" x14ac:dyDescent="0.3">
      <c r="A599" t="s">
        <v>726</v>
      </c>
      <c r="B599" t="s">
        <v>156</v>
      </c>
      <c r="C599" s="1">
        <v>44794</v>
      </c>
      <c r="D599" s="1" t="str">
        <f>TEXT(Table3[[#This Row],[Sale Date]],"dddd")</f>
        <v>Sunday</v>
      </c>
      <c r="E599" t="s">
        <v>165</v>
      </c>
      <c r="F599" t="s">
        <v>170</v>
      </c>
      <c r="G599">
        <v>250</v>
      </c>
      <c r="H599" t="s">
        <v>103</v>
      </c>
      <c r="I599" s="2">
        <v>3</v>
      </c>
      <c r="J599" s="19">
        <f t="shared" ca="1" si="1"/>
        <v>0.78134518607223369</v>
      </c>
      <c r="K599" s="16">
        <f>Table3[[#This Row],[Price of One Product]]*Table3[[#This Row],[No of Products in one Sale]]</f>
        <v>750</v>
      </c>
      <c r="L599" s="18">
        <f ca="1">Table3[[#This Row],[Bills ]]*Table3[[#This Row],[Discount]]</f>
        <v>586.00888955417531</v>
      </c>
      <c r="M599">
        <f ca="1">Table3[[#This Row],[Bills ]]-Table3[[#This Row],[Discount Amount]]</f>
        <v>163.99111044582469</v>
      </c>
    </row>
    <row r="600" spans="1:13" x14ac:dyDescent="0.3">
      <c r="A600" t="s">
        <v>727</v>
      </c>
      <c r="B600" t="s">
        <v>157</v>
      </c>
      <c r="C600" s="1">
        <v>44756</v>
      </c>
      <c r="D600" s="1" t="str">
        <f>TEXT(Table3[[#This Row],[Sale Date]],"dddd")</f>
        <v>Thursday</v>
      </c>
      <c r="E600" t="s">
        <v>166</v>
      </c>
      <c r="F600" t="s">
        <v>171</v>
      </c>
      <c r="G600">
        <v>130</v>
      </c>
      <c r="H600" t="s">
        <v>104</v>
      </c>
      <c r="I600" s="2">
        <v>4</v>
      </c>
      <c r="J600" s="19">
        <f t="shared" ca="1" si="1"/>
        <v>0.48231081582219337</v>
      </c>
      <c r="K600" s="16">
        <f>Table3[[#This Row],[Price of One Product]]*Table3[[#This Row],[No of Products in one Sale]]</f>
        <v>520</v>
      </c>
      <c r="L600" s="18">
        <f ca="1">Table3[[#This Row],[Bills ]]*Table3[[#This Row],[Discount]]</f>
        <v>250.80162422754054</v>
      </c>
      <c r="M600">
        <f ca="1">Table3[[#This Row],[Bills ]]-Table3[[#This Row],[Discount Amount]]</f>
        <v>269.19837577245949</v>
      </c>
    </row>
    <row r="601" spans="1:13" x14ac:dyDescent="0.3">
      <c r="A601" t="s">
        <v>728</v>
      </c>
      <c r="B601" t="s">
        <v>158</v>
      </c>
      <c r="C601" s="1">
        <v>44789</v>
      </c>
      <c r="D601" s="1" t="str">
        <f>TEXT(Table3[[#This Row],[Sale Date]],"dddd")</f>
        <v>Tuesday</v>
      </c>
      <c r="E601" t="s">
        <v>167</v>
      </c>
      <c r="F601" t="s">
        <v>170</v>
      </c>
      <c r="G601">
        <v>60</v>
      </c>
      <c r="H601" t="s">
        <v>105</v>
      </c>
      <c r="I601" s="2">
        <v>11</v>
      </c>
      <c r="J601" s="19">
        <f t="shared" ca="1" si="1"/>
        <v>0.21243714212157094</v>
      </c>
      <c r="K601" s="16">
        <f>Table3[[#This Row],[Price of One Product]]*Table3[[#This Row],[No of Products in one Sale]]</f>
        <v>660</v>
      </c>
      <c r="L601" s="18">
        <f ca="1">Table3[[#This Row],[Bills ]]*Table3[[#This Row],[Discount]]</f>
        <v>140.20851380023683</v>
      </c>
      <c r="M601">
        <f ca="1">Table3[[#This Row],[Bills ]]-Table3[[#This Row],[Discount Amount]]</f>
        <v>519.7914861997632</v>
      </c>
    </row>
    <row r="602" spans="1:13" x14ac:dyDescent="0.3">
      <c r="A602" t="s">
        <v>729</v>
      </c>
      <c r="B602" t="s">
        <v>154</v>
      </c>
      <c r="C602" s="1">
        <v>44810</v>
      </c>
      <c r="D602" s="1" t="str">
        <f>TEXT(Table3[[#This Row],[Sale Date]],"dddd")</f>
        <v>Tuesday</v>
      </c>
      <c r="E602" t="s">
        <v>163</v>
      </c>
      <c r="F602" t="s">
        <v>171</v>
      </c>
      <c r="G602">
        <v>72</v>
      </c>
      <c r="H602" t="s">
        <v>103</v>
      </c>
      <c r="I602" s="2">
        <v>3</v>
      </c>
      <c r="J602" s="19">
        <f t="shared" ca="1" si="1"/>
        <v>0.93679893357213562</v>
      </c>
      <c r="K602" s="16">
        <f>Table3[[#This Row],[Price of One Product]]*Table3[[#This Row],[No of Products in one Sale]]</f>
        <v>216</v>
      </c>
      <c r="L602" s="18">
        <f ca="1">Table3[[#This Row],[Bills ]]*Table3[[#This Row],[Discount]]</f>
        <v>202.3485696515813</v>
      </c>
      <c r="M602">
        <f ca="1">Table3[[#This Row],[Bills ]]-Table3[[#This Row],[Discount Amount]]</f>
        <v>13.6514303484187</v>
      </c>
    </row>
    <row r="603" spans="1:13" x14ac:dyDescent="0.3">
      <c r="A603" t="s">
        <v>730</v>
      </c>
      <c r="B603" t="s">
        <v>155</v>
      </c>
      <c r="C603" s="1">
        <v>44798</v>
      </c>
      <c r="D603" s="1" t="str">
        <f>TEXT(Table3[[#This Row],[Sale Date]],"dddd")</f>
        <v>Thursday</v>
      </c>
      <c r="E603" t="s">
        <v>164</v>
      </c>
      <c r="F603" t="s">
        <v>170</v>
      </c>
      <c r="G603">
        <v>65</v>
      </c>
      <c r="H603" t="s">
        <v>104</v>
      </c>
      <c r="I603" s="2">
        <v>8</v>
      </c>
      <c r="J603" s="19">
        <f t="shared" ca="1" si="1"/>
        <v>0.20742870710972916</v>
      </c>
      <c r="K603" s="16">
        <f>Table3[[#This Row],[Price of One Product]]*Table3[[#This Row],[No of Products in one Sale]]</f>
        <v>520</v>
      </c>
      <c r="L603" s="18">
        <f ca="1">Table3[[#This Row],[Bills ]]*Table3[[#This Row],[Discount]]</f>
        <v>107.86292769705916</v>
      </c>
      <c r="M603">
        <f ca="1">Table3[[#This Row],[Bills ]]-Table3[[#This Row],[Discount Amount]]</f>
        <v>412.13707230294085</v>
      </c>
    </row>
    <row r="604" spans="1:13" x14ac:dyDescent="0.3">
      <c r="A604" t="s">
        <v>731</v>
      </c>
      <c r="B604" t="s">
        <v>156</v>
      </c>
      <c r="C604" s="1">
        <v>44791</v>
      </c>
      <c r="D604" s="1" t="str">
        <f>TEXT(Table3[[#This Row],[Sale Date]],"dddd")</f>
        <v>Thursday</v>
      </c>
      <c r="E604" t="s">
        <v>165</v>
      </c>
      <c r="F604" t="s">
        <v>171</v>
      </c>
      <c r="G604">
        <v>250</v>
      </c>
      <c r="H604" t="s">
        <v>105</v>
      </c>
      <c r="I604" s="2">
        <v>3</v>
      </c>
      <c r="J604" s="19">
        <f t="shared" ca="1" si="1"/>
        <v>0.98394200167696</v>
      </c>
      <c r="K604" s="16">
        <f>Table3[[#This Row],[Price of One Product]]*Table3[[#This Row],[No of Products in one Sale]]</f>
        <v>750</v>
      </c>
      <c r="L604" s="18">
        <f ca="1">Table3[[#This Row],[Bills ]]*Table3[[#This Row],[Discount]]</f>
        <v>737.95650125771999</v>
      </c>
      <c r="M604">
        <f ca="1">Table3[[#This Row],[Bills ]]-Table3[[#This Row],[Discount Amount]]</f>
        <v>12.043498742280008</v>
      </c>
    </row>
    <row r="605" spans="1:13" x14ac:dyDescent="0.3">
      <c r="A605" t="s">
        <v>732</v>
      </c>
      <c r="B605" t="s">
        <v>157</v>
      </c>
      <c r="C605" s="1">
        <v>44796</v>
      </c>
      <c r="D605" s="1" t="str">
        <f>TEXT(Table3[[#This Row],[Sale Date]],"dddd")</f>
        <v>Tuesday</v>
      </c>
      <c r="E605" t="s">
        <v>166</v>
      </c>
      <c r="F605" t="s">
        <v>170</v>
      </c>
      <c r="G605">
        <v>130</v>
      </c>
      <c r="H605" t="s">
        <v>103</v>
      </c>
      <c r="I605" s="2">
        <v>2</v>
      </c>
      <c r="J605" s="19">
        <f t="shared" ca="1" si="1"/>
        <v>0.84393236674605654</v>
      </c>
      <c r="K605" s="16">
        <f>Table3[[#This Row],[Price of One Product]]*Table3[[#This Row],[No of Products in one Sale]]</f>
        <v>260</v>
      </c>
      <c r="L605" s="18">
        <f ca="1">Table3[[#This Row],[Bills ]]*Table3[[#This Row],[Discount]]</f>
        <v>219.42241535397471</v>
      </c>
      <c r="M605">
        <f ca="1">Table3[[#This Row],[Bills ]]-Table3[[#This Row],[Discount Amount]]</f>
        <v>40.577584646025286</v>
      </c>
    </row>
    <row r="606" spans="1:13" x14ac:dyDescent="0.3">
      <c r="A606" t="s">
        <v>733</v>
      </c>
      <c r="B606" t="s">
        <v>154</v>
      </c>
      <c r="C606" s="1">
        <v>44810</v>
      </c>
      <c r="D606" s="1" t="str">
        <f>TEXT(Table3[[#This Row],[Sale Date]],"dddd")</f>
        <v>Tuesday</v>
      </c>
      <c r="E606" t="s">
        <v>163</v>
      </c>
      <c r="F606" t="s">
        <v>171</v>
      </c>
      <c r="G606">
        <v>72</v>
      </c>
      <c r="H606" t="s">
        <v>104</v>
      </c>
      <c r="I606" s="2">
        <v>12</v>
      </c>
      <c r="J606" s="19">
        <f t="shared" ca="1" si="1"/>
        <v>0.31811178569250931</v>
      </c>
      <c r="K606" s="16">
        <f>Table3[[#This Row],[Price of One Product]]*Table3[[#This Row],[No of Products in one Sale]]</f>
        <v>864</v>
      </c>
      <c r="L606" s="18">
        <f ca="1">Table3[[#This Row],[Bills ]]*Table3[[#This Row],[Discount]]</f>
        <v>274.84858283832807</v>
      </c>
      <c r="M606">
        <f ca="1">Table3[[#This Row],[Bills ]]-Table3[[#This Row],[Discount Amount]]</f>
        <v>589.15141716167193</v>
      </c>
    </row>
    <row r="607" spans="1:13" x14ac:dyDescent="0.3">
      <c r="A607" t="s">
        <v>734</v>
      </c>
      <c r="B607" t="s">
        <v>155</v>
      </c>
      <c r="C607" s="1">
        <v>44791</v>
      </c>
      <c r="D607" s="1" t="str">
        <f>TEXT(Table3[[#This Row],[Sale Date]],"dddd")</f>
        <v>Thursday</v>
      </c>
      <c r="E607" t="s">
        <v>164</v>
      </c>
      <c r="F607" t="s">
        <v>170</v>
      </c>
      <c r="G607">
        <v>65</v>
      </c>
      <c r="H607" t="s">
        <v>105</v>
      </c>
      <c r="I607" s="2">
        <v>13</v>
      </c>
      <c r="J607" s="19">
        <f t="shared" ca="1" si="1"/>
        <v>0.67493990332036191</v>
      </c>
      <c r="K607" s="16">
        <f>Table3[[#This Row],[Price of One Product]]*Table3[[#This Row],[No of Products in one Sale]]</f>
        <v>845</v>
      </c>
      <c r="L607" s="18">
        <f ca="1">Table3[[#This Row],[Bills ]]*Table3[[#This Row],[Discount]]</f>
        <v>570.32421830570581</v>
      </c>
      <c r="M607">
        <f ca="1">Table3[[#This Row],[Bills ]]-Table3[[#This Row],[Discount Amount]]</f>
        <v>274.67578169429419</v>
      </c>
    </row>
    <row r="608" spans="1:13" x14ac:dyDescent="0.3">
      <c r="A608" t="s">
        <v>735</v>
      </c>
      <c r="B608" t="s">
        <v>156</v>
      </c>
      <c r="C608" s="1">
        <v>44797</v>
      </c>
      <c r="D608" s="1" t="str">
        <f>TEXT(Table3[[#This Row],[Sale Date]],"dddd")</f>
        <v>Wednesday</v>
      </c>
      <c r="E608" t="s">
        <v>165</v>
      </c>
      <c r="F608" t="s">
        <v>171</v>
      </c>
      <c r="G608">
        <v>250</v>
      </c>
      <c r="H608" t="s">
        <v>103</v>
      </c>
      <c r="I608" s="2">
        <v>2</v>
      </c>
      <c r="J608" s="19">
        <f t="shared" ca="1" si="1"/>
        <v>0.46958592545262123</v>
      </c>
      <c r="K608" s="16">
        <f>Table3[[#This Row],[Price of One Product]]*Table3[[#This Row],[No of Products in one Sale]]</f>
        <v>500</v>
      </c>
      <c r="L608" s="18">
        <f ca="1">Table3[[#This Row],[Bills ]]*Table3[[#This Row],[Discount]]</f>
        <v>234.79296272631061</v>
      </c>
      <c r="M608">
        <f ca="1">Table3[[#This Row],[Bills ]]-Table3[[#This Row],[Discount Amount]]</f>
        <v>265.20703727368937</v>
      </c>
    </row>
    <row r="609" spans="1:13" x14ac:dyDescent="0.3">
      <c r="A609" t="s">
        <v>736</v>
      </c>
      <c r="B609" t="s">
        <v>157</v>
      </c>
      <c r="C609" s="1">
        <v>44777</v>
      </c>
      <c r="D609" s="1" t="str">
        <f>TEXT(Table3[[#This Row],[Sale Date]],"dddd")</f>
        <v>Thursday</v>
      </c>
      <c r="E609" t="s">
        <v>166</v>
      </c>
      <c r="F609" t="s">
        <v>170</v>
      </c>
      <c r="G609">
        <v>130</v>
      </c>
      <c r="H609" t="s">
        <v>104</v>
      </c>
      <c r="I609" s="2">
        <v>4</v>
      </c>
      <c r="J609" s="19">
        <f t="shared" ca="1" si="1"/>
        <v>0.19247377994378778</v>
      </c>
      <c r="K609" s="16">
        <f>Table3[[#This Row],[Price of One Product]]*Table3[[#This Row],[No of Products in one Sale]]</f>
        <v>520</v>
      </c>
      <c r="L609" s="18">
        <f ca="1">Table3[[#This Row],[Bills ]]*Table3[[#This Row],[Discount]]</f>
        <v>100.08636557076964</v>
      </c>
      <c r="M609">
        <f ca="1">Table3[[#This Row],[Bills ]]-Table3[[#This Row],[Discount Amount]]</f>
        <v>419.91363442923034</v>
      </c>
    </row>
    <row r="610" spans="1:13" x14ac:dyDescent="0.3">
      <c r="A610" t="s">
        <v>737</v>
      </c>
      <c r="B610" t="s">
        <v>158</v>
      </c>
      <c r="C610" s="1">
        <v>44802</v>
      </c>
      <c r="D610" s="1" t="str">
        <f>TEXT(Table3[[#This Row],[Sale Date]],"dddd")</f>
        <v>Monday</v>
      </c>
      <c r="E610" t="s">
        <v>167</v>
      </c>
      <c r="F610" t="s">
        <v>170</v>
      </c>
      <c r="G610">
        <v>60</v>
      </c>
      <c r="H610" t="s">
        <v>105</v>
      </c>
      <c r="I610" s="2">
        <v>4</v>
      </c>
      <c r="J610" s="19">
        <f t="shared" ca="1" si="1"/>
        <v>0.19674186928898008</v>
      </c>
      <c r="K610" s="16">
        <f>Table3[[#This Row],[Price of One Product]]*Table3[[#This Row],[No of Products in one Sale]]</f>
        <v>240</v>
      </c>
      <c r="L610" s="18">
        <f ca="1">Table3[[#This Row],[Bills ]]*Table3[[#This Row],[Discount]]</f>
        <v>47.218048629355216</v>
      </c>
      <c r="M610">
        <f ca="1">Table3[[#This Row],[Bills ]]-Table3[[#This Row],[Discount Amount]]</f>
        <v>192.78195137064478</v>
      </c>
    </row>
    <row r="611" spans="1:13" x14ac:dyDescent="0.3">
      <c r="A611" t="s">
        <v>738</v>
      </c>
      <c r="B611" t="s">
        <v>159</v>
      </c>
      <c r="C611" s="1">
        <v>44758</v>
      </c>
      <c r="D611" s="1" t="str">
        <f>TEXT(Table3[[#This Row],[Sale Date]],"dddd")</f>
        <v>Saturday</v>
      </c>
      <c r="E611" t="s">
        <v>168</v>
      </c>
      <c r="F611" t="s">
        <v>171</v>
      </c>
      <c r="G611">
        <v>95</v>
      </c>
      <c r="H611" t="s">
        <v>103</v>
      </c>
      <c r="I611" s="2">
        <v>8</v>
      </c>
      <c r="J611" s="19">
        <f t="shared" ca="1" si="1"/>
        <v>0.13254148786662623</v>
      </c>
      <c r="K611" s="16">
        <f>Table3[[#This Row],[Price of One Product]]*Table3[[#This Row],[No of Products in one Sale]]</f>
        <v>760</v>
      </c>
      <c r="L611" s="18">
        <f ca="1">Table3[[#This Row],[Bills ]]*Table3[[#This Row],[Discount]]</f>
        <v>100.73153077863593</v>
      </c>
      <c r="M611">
        <f ca="1">Table3[[#This Row],[Bills ]]-Table3[[#This Row],[Discount Amount]]</f>
        <v>659.26846922136406</v>
      </c>
    </row>
    <row r="612" spans="1:13" x14ac:dyDescent="0.3">
      <c r="A612" t="s">
        <v>739</v>
      </c>
      <c r="B612" t="s">
        <v>154</v>
      </c>
      <c r="C612" s="1">
        <v>44768</v>
      </c>
      <c r="D612" s="1" t="str">
        <f>TEXT(Table3[[#This Row],[Sale Date]],"dddd")</f>
        <v>Tuesday</v>
      </c>
      <c r="E612" t="s">
        <v>163</v>
      </c>
      <c r="F612" t="s">
        <v>171</v>
      </c>
      <c r="G612">
        <v>72</v>
      </c>
      <c r="H612" t="s">
        <v>104</v>
      </c>
      <c r="I612" s="2">
        <v>10</v>
      </c>
      <c r="J612" s="19">
        <f t="shared" ca="1" si="1"/>
        <v>0.28051561117238688</v>
      </c>
      <c r="K612" s="16">
        <f>Table3[[#This Row],[Price of One Product]]*Table3[[#This Row],[No of Products in one Sale]]</f>
        <v>720</v>
      </c>
      <c r="L612" s="18">
        <f ca="1">Table3[[#This Row],[Bills ]]*Table3[[#This Row],[Discount]]</f>
        <v>201.97124004411856</v>
      </c>
      <c r="M612">
        <f ca="1">Table3[[#This Row],[Bills ]]-Table3[[#This Row],[Discount Amount]]</f>
        <v>518.02875995588147</v>
      </c>
    </row>
    <row r="613" spans="1:13" x14ac:dyDescent="0.3">
      <c r="A613" t="s">
        <v>740</v>
      </c>
      <c r="B613" t="s">
        <v>155</v>
      </c>
      <c r="C613" s="1">
        <v>44756</v>
      </c>
      <c r="D613" s="1" t="str">
        <f>TEXT(Table3[[#This Row],[Sale Date]],"dddd")</f>
        <v>Thursday</v>
      </c>
      <c r="E613" t="s">
        <v>164</v>
      </c>
      <c r="F613" t="s">
        <v>171</v>
      </c>
      <c r="G613">
        <v>65</v>
      </c>
      <c r="H613" t="s">
        <v>105</v>
      </c>
      <c r="I613" s="2">
        <v>7</v>
      </c>
      <c r="J613" s="19">
        <f t="shared" ca="1" si="1"/>
        <v>0.88072930165420982</v>
      </c>
      <c r="K613" s="16">
        <f>Table3[[#This Row],[Price of One Product]]*Table3[[#This Row],[No of Products in one Sale]]</f>
        <v>455</v>
      </c>
      <c r="L613" s="18">
        <f ca="1">Table3[[#This Row],[Bills ]]*Table3[[#This Row],[Discount]]</f>
        <v>400.73183225266547</v>
      </c>
      <c r="M613">
        <f ca="1">Table3[[#This Row],[Bills ]]-Table3[[#This Row],[Discount Amount]]</f>
        <v>54.26816774733453</v>
      </c>
    </row>
    <row r="614" spans="1:13" x14ac:dyDescent="0.3">
      <c r="A614" t="s">
        <v>741</v>
      </c>
      <c r="B614" t="s">
        <v>156</v>
      </c>
      <c r="C614" s="1">
        <v>44809</v>
      </c>
      <c r="D614" s="1" t="str">
        <f>TEXT(Table3[[#This Row],[Sale Date]],"dddd")</f>
        <v>Monday</v>
      </c>
      <c r="E614" t="s">
        <v>165</v>
      </c>
      <c r="F614" t="s">
        <v>170</v>
      </c>
      <c r="G614">
        <v>250</v>
      </c>
      <c r="H614" t="s">
        <v>103</v>
      </c>
      <c r="I614" s="2">
        <v>3</v>
      </c>
      <c r="J614" s="19">
        <f t="shared" ca="1" si="1"/>
        <v>0.94940181532951207</v>
      </c>
      <c r="K614" s="16">
        <f>Table3[[#This Row],[Price of One Product]]*Table3[[#This Row],[No of Products in one Sale]]</f>
        <v>750</v>
      </c>
      <c r="L614" s="18">
        <f ca="1">Table3[[#This Row],[Bills ]]*Table3[[#This Row],[Discount]]</f>
        <v>712.05136149713405</v>
      </c>
      <c r="M614">
        <f ca="1">Table3[[#This Row],[Bills ]]-Table3[[#This Row],[Discount Amount]]</f>
        <v>37.948638502865947</v>
      </c>
    </row>
    <row r="615" spans="1:13" x14ac:dyDescent="0.3">
      <c r="A615" t="s">
        <v>742</v>
      </c>
      <c r="B615" t="s">
        <v>157</v>
      </c>
      <c r="C615" s="1">
        <v>44801</v>
      </c>
      <c r="D615" s="1" t="str">
        <f>TEXT(Table3[[#This Row],[Sale Date]],"dddd")</f>
        <v>Sunday</v>
      </c>
      <c r="E615" t="s">
        <v>166</v>
      </c>
      <c r="F615" t="s">
        <v>170</v>
      </c>
      <c r="G615">
        <v>130</v>
      </c>
      <c r="H615" t="s">
        <v>104</v>
      </c>
      <c r="I615" s="2">
        <v>6</v>
      </c>
      <c r="J615" s="19">
        <f t="shared" ca="1" si="1"/>
        <v>3.4221199732601959E-2</v>
      </c>
      <c r="K615" s="16">
        <f>Table3[[#This Row],[Price of One Product]]*Table3[[#This Row],[No of Products in one Sale]]</f>
        <v>780</v>
      </c>
      <c r="L615" s="18">
        <f ca="1">Table3[[#This Row],[Bills ]]*Table3[[#This Row],[Discount]]</f>
        <v>26.692535791429528</v>
      </c>
      <c r="M615">
        <f ca="1">Table3[[#This Row],[Bills ]]-Table3[[#This Row],[Discount Amount]]</f>
        <v>753.30746420857042</v>
      </c>
    </row>
    <row r="616" spans="1:13" x14ac:dyDescent="0.3">
      <c r="A616" t="s">
        <v>743</v>
      </c>
      <c r="B616" t="s">
        <v>154</v>
      </c>
      <c r="C616" s="1">
        <v>44794</v>
      </c>
      <c r="D616" s="1" t="str">
        <f>TEXT(Table3[[#This Row],[Sale Date]],"dddd")</f>
        <v>Sunday</v>
      </c>
      <c r="E616" t="s">
        <v>163</v>
      </c>
      <c r="F616" t="s">
        <v>170</v>
      </c>
      <c r="G616">
        <v>72</v>
      </c>
      <c r="H616" t="s">
        <v>105</v>
      </c>
      <c r="I616" s="2">
        <v>7</v>
      </c>
      <c r="J616" s="19">
        <f t="shared" ca="1" si="1"/>
        <v>0.7802231768040504</v>
      </c>
      <c r="K616" s="16">
        <f>Table3[[#This Row],[Price of One Product]]*Table3[[#This Row],[No of Products in one Sale]]</f>
        <v>504</v>
      </c>
      <c r="L616" s="18">
        <f ca="1">Table3[[#This Row],[Bills ]]*Table3[[#This Row],[Discount]]</f>
        <v>393.23248110924141</v>
      </c>
      <c r="M616">
        <f ca="1">Table3[[#This Row],[Bills ]]-Table3[[#This Row],[Discount Amount]]</f>
        <v>110.76751889075859</v>
      </c>
    </row>
    <row r="617" spans="1:13" x14ac:dyDescent="0.3">
      <c r="A617" t="s">
        <v>744</v>
      </c>
      <c r="B617" t="s">
        <v>155</v>
      </c>
      <c r="C617" s="1">
        <v>44792</v>
      </c>
      <c r="D617" s="1" t="str">
        <f>TEXT(Table3[[#This Row],[Sale Date]],"dddd")</f>
        <v>Friday</v>
      </c>
      <c r="E617" t="s">
        <v>164</v>
      </c>
      <c r="F617" t="s">
        <v>170</v>
      </c>
      <c r="G617">
        <v>65</v>
      </c>
      <c r="H617" t="s">
        <v>103</v>
      </c>
      <c r="I617" s="2">
        <v>3</v>
      </c>
      <c r="J617" s="19">
        <f t="shared" ca="1" si="1"/>
        <v>0.84355446064048245</v>
      </c>
      <c r="K617" s="16">
        <f>Table3[[#This Row],[Price of One Product]]*Table3[[#This Row],[No of Products in one Sale]]</f>
        <v>195</v>
      </c>
      <c r="L617" s="18">
        <f ca="1">Table3[[#This Row],[Bills ]]*Table3[[#This Row],[Discount]]</f>
        <v>164.49311982489408</v>
      </c>
      <c r="M617">
        <f ca="1">Table3[[#This Row],[Bills ]]-Table3[[#This Row],[Discount Amount]]</f>
        <v>30.50688017510592</v>
      </c>
    </row>
    <row r="618" spans="1:13" x14ac:dyDescent="0.3">
      <c r="A618" t="s">
        <v>745</v>
      </c>
      <c r="B618" t="s">
        <v>156</v>
      </c>
      <c r="C618" s="1">
        <v>44770</v>
      </c>
      <c r="D618" s="1" t="str">
        <f>TEXT(Table3[[#This Row],[Sale Date]],"dddd")</f>
        <v>Thursday</v>
      </c>
      <c r="E618" t="s">
        <v>165</v>
      </c>
      <c r="F618" t="s">
        <v>170</v>
      </c>
      <c r="G618">
        <v>250</v>
      </c>
      <c r="H618" t="s">
        <v>104</v>
      </c>
      <c r="I618" s="2">
        <v>1</v>
      </c>
      <c r="J618" s="19">
        <f t="shared" ca="1" si="1"/>
        <v>0.71437125547569946</v>
      </c>
      <c r="K618" s="16">
        <f>Table3[[#This Row],[Price of One Product]]*Table3[[#This Row],[No of Products in one Sale]]</f>
        <v>250</v>
      </c>
      <c r="L618" s="18">
        <f ca="1">Table3[[#This Row],[Bills ]]*Table3[[#This Row],[Discount]]</f>
        <v>178.59281386892488</v>
      </c>
      <c r="M618">
        <f ca="1">Table3[[#This Row],[Bills ]]-Table3[[#This Row],[Discount Amount]]</f>
        <v>71.407186131075122</v>
      </c>
    </row>
    <row r="619" spans="1:13" x14ac:dyDescent="0.3">
      <c r="A619" t="s">
        <v>746</v>
      </c>
      <c r="B619" t="s">
        <v>157</v>
      </c>
      <c r="C619" s="1">
        <v>44761</v>
      </c>
      <c r="D619" s="1" t="str">
        <f>TEXT(Table3[[#This Row],[Sale Date]],"dddd")</f>
        <v>Tuesday</v>
      </c>
      <c r="E619" t="s">
        <v>166</v>
      </c>
      <c r="F619" t="s">
        <v>170</v>
      </c>
      <c r="G619">
        <v>130</v>
      </c>
      <c r="H619" t="s">
        <v>105</v>
      </c>
      <c r="I619" s="2">
        <v>5</v>
      </c>
      <c r="J619" s="19">
        <f t="shared" ca="1" si="1"/>
        <v>0.71012368053258501</v>
      </c>
      <c r="K619" s="16">
        <f>Table3[[#This Row],[Price of One Product]]*Table3[[#This Row],[No of Products in one Sale]]</f>
        <v>650</v>
      </c>
      <c r="L619" s="18">
        <f ca="1">Table3[[#This Row],[Bills ]]*Table3[[#This Row],[Discount]]</f>
        <v>461.58039234618025</v>
      </c>
      <c r="M619">
        <f ca="1">Table3[[#This Row],[Bills ]]-Table3[[#This Row],[Discount Amount]]</f>
        <v>188.41960765381975</v>
      </c>
    </row>
    <row r="620" spans="1:13" x14ac:dyDescent="0.3">
      <c r="A620" t="s">
        <v>747</v>
      </c>
      <c r="B620" t="s">
        <v>158</v>
      </c>
      <c r="C620" s="1">
        <v>44773</v>
      </c>
      <c r="D620" s="1" t="str">
        <f>TEXT(Table3[[#This Row],[Sale Date]],"dddd")</f>
        <v>Sunday</v>
      </c>
      <c r="E620" t="s">
        <v>167</v>
      </c>
      <c r="F620" t="s">
        <v>170</v>
      </c>
      <c r="G620">
        <v>60</v>
      </c>
      <c r="H620" t="s">
        <v>103</v>
      </c>
      <c r="I620" s="2">
        <v>7</v>
      </c>
      <c r="J620" s="19">
        <f t="shared" ca="1" si="1"/>
        <v>0.64512216795665422</v>
      </c>
      <c r="K620" s="16">
        <f>Table3[[#This Row],[Price of One Product]]*Table3[[#This Row],[No of Products in one Sale]]</f>
        <v>420</v>
      </c>
      <c r="L620" s="18">
        <f ca="1">Table3[[#This Row],[Bills ]]*Table3[[#This Row],[Discount]]</f>
        <v>270.95131054179478</v>
      </c>
      <c r="M620">
        <f ca="1">Table3[[#This Row],[Bills ]]-Table3[[#This Row],[Discount Amount]]</f>
        <v>149.04868945820522</v>
      </c>
    </row>
    <row r="621" spans="1:13" x14ac:dyDescent="0.3">
      <c r="A621" t="s">
        <v>748</v>
      </c>
      <c r="B621" t="s">
        <v>154</v>
      </c>
      <c r="C621" s="1">
        <v>44766</v>
      </c>
      <c r="D621" s="1" t="str">
        <f>TEXT(Table3[[#This Row],[Sale Date]],"dddd")</f>
        <v>Sunday</v>
      </c>
      <c r="E621" t="s">
        <v>163</v>
      </c>
      <c r="F621" t="s">
        <v>170</v>
      </c>
      <c r="G621">
        <v>72</v>
      </c>
      <c r="H621" t="s">
        <v>104</v>
      </c>
      <c r="I621" s="2">
        <v>7</v>
      </c>
      <c r="J621" s="19">
        <f t="shared" ca="1" si="1"/>
        <v>0.22366999513473096</v>
      </c>
      <c r="K621" s="16">
        <f>Table3[[#This Row],[Price of One Product]]*Table3[[#This Row],[No of Products in one Sale]]</f>
        <v>504</v>
      </c>
      <c r="L621" s="18">
        <f ca="1">Table3[[#This Row],[Bills ]]*Table3[[#This Row],[Discount]]</f>
        <v>112.7296775479044</v>
      </c>
      <c r="M621">
        <f ca="1">Table3[[#This Row],[Bills ]]-Table3[[#This Row],[Discount Amount]]</f>
        <v>391.27032245209557</v>
      </c>
    </row>
    <row r="622" spans="1:13" x14ac:dyDescent="0.3">
      <c r="A622" t="s">
        <v>749</v>
      </c>
      <c r="B622" t="s">
        <v>155</v>
      </c>
      <c r="C622" s="1">
        <v>44793</v>
      </c>
      <c r="D622" s="1" t="str">
        <f>TEXT(Table3[[#This Row],[Sale Date]],"dddd")</f>
        <v>Saturday</v>
      </c>
      <c r="E622" t="s">
        <v>164</v>
      </c>
      <c r="F622" t="s">
        <v>170</v>
      </c>
      <c r="G622">
        <v>65</v>
      </c>
      <c r="H622" t="s">
        <v>105</v>
      </c>
      <c r="I622" s="2">
        <v>11</v>
      </c>
      <c r="J622" s="19">
        <f t="shared" ca="1" si="1"/>
        <v>0.11269459988879715</v>
      </c>
      <c r="K622" s="16">
        <f>Table3[[#This Row],[Price of One Product]]*Table3[[#This Row],[No of Products in one Sale]]</f>
        <v>715</v>
      </c>
      <c r="L622" s="18">
        <f ca="1">Table3[[#This Row],[Bills ]]*Table3[[#This Row],[Discount]]</f>
        <v>80.57663892048997</v>
      </c>
      <c r="M622">
        <f ca="1">Table3[[#This Row],[Bills ]]-Table3[[#This Row],[Discount Amount]]</f>
        <v>634.42336107951007</v>
      </c>
    </row>
    <row r="623" spans="1:13" x14ac:dyDescent="0.3">
      <c r="A623" t="s">
        <v>750</v>
      </c>
      <c r="B623" t="s">
        <v>156</v>
      </c>
      <c r="C623" s="1">
        <v>44769</v>
      </c>
      <c r="D623" s="1" t="str">
        <f>TEXT(Table3[[#This Row],[Sale Date]],"dddd")</f>
        <v>Wednesday</v>
      </c>
      <c r="E623" t="s">
        <v>165</v>
      </c>
      <c r="F623" t="s">
        <v>171</v>
      </c>
      <c r="G623">
        <v>250</v>
      </c>
      <c r="H623" t="s">
        <v>103</v>
      </c>
      <c r="I623" s="2">
        <v>1</v>
      </c>
      <c r="J623" s="19">
        <f t="shared" ca="1" si="1"/>
        <v>0.63745553099581342</v>
      </c>
      <c r="K623" s="16">
        <f>Table3[[#This Row],[Price of One Product]]*Table3[[#This Row],[No of Products in one Sale]]</f>
        <v>250</v>
      </c>
      <c r="L623" s="18">
        <f ca="1">Table3[[#This Row],[Bills ]]*Table3[[#This Row],[Discount]]</f>
        <v>159.36388274895336</v>
      </c>
      <c r="M623">
        <f ca="1">Table3[[#This Row],[Bills ]]-Table3[[#This Row],[Discount Amount]]</f>
        <v>90.636117251046642</v>
      </c>
    </row>
    <row r="624" spans="1:13" x14ac:dyDescent="0.3">
      <c r="A624" t="s">
        <v>751</v>
      </c>
      <c r="B624" t="s">
        <v>157</v>
      </c>
      <c r="C624" s="1">
        <v>44758</v>
      </c>
      <c r="D624" s="1" t="str">
        <f>TEXT(Table3[[#This Row],[Sale Date]],"dddd")</f>
        <v>Saturday</v>
      </c>
      <c r="E624" t="s">
        <v>166</v>
      </c>
      <c r="F624" t="s">
        <v>170</v>
      </c>
      <c r="G624">
        <v>130</v>
      </c>
      <c r="H624" t="s">
        <v>104</v>
      </c>
      <c r="I624" s="2">
        <v>5</v>
      </c>
      <c r="J624" s="19">
        <f t="shared" ca="1" si="1"/>
        <v>0.37487249118967192</v>
      </c>
      <c r="K624" s="16">
        <f>Table3[[#This Row],[Price of One Product]]*Table3[[#This Row],[No of Products in one Sale]]</f>
        <v>650</v>
      </c>
      <c r="L624" s="18">
        <f ca="1">Table3[[#This Row],[Bills ]]*Table3[[#This Row],[Discount]]</f>
        <v>243.66711927328674</v>
      </c>
      <c r="M624">
        <f ca="1">Table3[[#This Row],[Bills ]]-Table3[[#This Row],[Discount Amount]]</f>
        <v>406.33288072671326</v>
      </c>
    </row>
    <row r="625" spans="1:13" x14ac:dyDescent="0.3">
      <c r="A625" t="s">
        <v>752</v>
      </c>
      <c r="B625" t="s">
        <v>154</v>
      </c>
      <c r="C625" s="1">
        <v>44803</v>
      </c>
      <c r="D625" s="1" t="str">
        <f>TEXT(Table3[[#This Row],[Sale Date]],"dddd")</f>
        <v>Tuesday</v>
      </c>
      <c r="E625" t="s">
        <v>163</v>
      </c>
      <c r="F625" t="s">
        <v>170</v>
      </c>
      <c r="G625">
        <v>72</v>
      </c>
      <c r="H625" t="s">
        <v>105</v>
      </c>
      <c r="I625" s="2">
        <v>11</v>
      </c>
      <c r="J625" s="19">
        <f t="shared" ca="1" si="1"/>
        <v>8.1390701520941633E-2</v>
      </c>
      <c r="K625" s="16">
        <f>Table3[[#This Row],[Price of One Product]]*Table3[[#This Row],[No of Products in one Sale]]</f>
        <v>792</v>
      </c>
      <c r="L625" s="18">
        <f ca="1">Table3[[#This Row],[Bills ]]*Table3[[#This Row],[Discount]]</f>
        <v>64.461435604585773</v>
      </c>
      <c r="M625">
        <f ca="1">Table3[[#This Row],[Bills ]]-Table3[[#This Row],[Discount Amount]]</f>
        <v>727.53856439541426</v>
      </c>
    </row>
    <row r="626" spans="1:13" x14ac:dyDescent="0.3">
      <c r="A626" t="s">
        <v>753</v>
      </c>
      <c r="B626" t="s">
        <v>155</v>
      </c>
      <c r="C626" s="1">
        <v>44808</v>
      </c>
      <c r="D626" s="1" t="str">
        <f>TEXT(Table3[[#This Row],[Sale Date]],"dddd")</f>
        <v>Sunday</v>
      </c>
      <c r="E626" t="s">
        <v>164</v>
      </c>
      <c r="F626" t="s">
        <v>170</v>
      </c>
      <c r="G626">
        <v>65</v>
      </c>
      <c r="H626" t="s">
        <v>103</v>
      </c>
      <c r="I626" s="2">
        <v>7</v>
      </c>
      <c r="J626" s="19">
        <f t="shared" ca="1" si="1"/>
        <v>0.36405363051445683</v>
      </c>
      <c r="K626" s="16">
        <f>Table3[[#This Row],[Price of One Product]]*Table3[[#This Row],[No of Products in one Sale]]</f>
        <v>455</v>
      </c>
      <c r="L626" s="18">
        <f ca="1">Table3[[#This Row],[Bills ]]*Table3[[#This Row],[Discount]]</f>
        <v>165.64440188407787</v>
      </c>
      <c r="M626">
        <f ca="1">Table3[[#This Row],[Bills ]]-Table3[[#This Row],[Discount Amount]]</f>
        <v>289.35559811592213</v>
      </c>
    </row>
    <row r="627" spans="1:13" x14ac:dyDescent="0.3">
      <c r="A627" t="s">
        <v>754</v>
      </c>
      <c r="B627" t="s">
        <v>156</v>
      </c>
      <c r="C627" s="1">
        <v>44784</v>
      </c>
      <c r="D627" s="1" t="str">
        <f>TEXT(Table3[[#This Row],[Sale Date]],"dddd")</f>
        <v>Thursday</v>
      </c>
      <c r="E627" t="s">
        <v>165</v>
      </c>
      <c r="F627" t="s">
        <v>170</v>
      </c>
      <c r="G627">
        <v>250</v>
      </c>
      <c r="H627" t="s">
        <v>104</v>
      </c>
      <c r="I627" s="2">
        <v>2</v>
      </c>
      <c r="J627" s="19">
        <f t="shared" ca="1" si="1"/>
        <v>1.5204499483913114E-2</v>
      </c>
      <c r="K627" s="16">
        <f>Table3[[#This Row],[Price of One Product]]*Table3[[#This Row],[No of Products in one Sale]]</f>
        <v>500</v>
      </c>
      <c r="L627" s="18">
        <f ca="1">Table3[[#This Row],[Bills ]]*Table3[[#This Row],[Discount]]</f>
        <v>7.6022497419565571</v>
      </c>
      <c r="M627">
        <f ca="1">Table3[[#This Row],[Bills ]]-Table3[[#This Row],[Discount Amount]]</f>
        <v>492.39775025804346</v>
      </c>
    </row>
    <row r="628" spans="1:13" x14ac:dyDescent="0.3">
      <c r="A628" t="s">
        <v>755</v>
      </c>
      <c r="B628" t="s">
        <v>157</v>
      </c>
      <c r="C628" s="1">
        <v>44764</v>
      </c>
      <c r="D628" s="1" t="str">
        <f>TEXT(Table3[[#This Row],[Sale Date]],"dddd")</f>
        <v>Friday</v>
      </c>
      <c r="E628" t="s">
        <v>166</v>
      </c>
      <c r="F628" t="s">
        <v>170</v>
      </c>
      <c r="G628">
        <v>130</v>
      </c>
      <c r="H628" t="s">
        <v>105</v>
      </c>
      <c r="I628" s="2">
        <v>3</v>
      </c>
      <c r="J628" s="19">
        <f t="shared" ca="1" si="1"/>
        <v>0.75237329644723705</v>
      </c>
      <c r="K628" s="16">
        <f>Table3[[#This Row],[Price of One Product]]*Table3[[#This Row],[No of Products in one Sale]]</f>
        <v>390</v>
      </c>
      <c r="L628" s="18">
        <f ca="1">Table3[[#This Row],[Bills ]]*Table3[[#This Row],[Discount]]</f>
        <v>293.42558561442246</v>
      </c>
      <c r="M628">
        <f ca="1">Table3[[#This Row],[Bills ]]-Table3[[#This Row],[Discount Amount]]</f>
        <v>96.574414385577541</v>
      </c>
    </row>
    <row r="629" spans="1:13" x14ac:dyDescent="0.3">
      <c r="A629" t="s">
        <v>756</v>
      </c>
      <c r="B629" t="s">
        <v>158</v>
      </c>
      <c r="C629" s="1">
        <v>44795</v>
      </c>
      <c r="D629" s="1" t="str">
        <f>TEXT(Table3[[#This Row],[Sale Date]],"dddd")</f>
        <v>Monday</v>
      </c>
      <c r="E629" t="s">
        <v>167</v>
      </c>
      <c r="F629" t="s">
        <v>171</v>
      </c>
      <c r="G629">
        <v>60</v>
      </c>
      <c r="H629" t="s">
        <v>103</v>
      </c>
      <c r="I629" s="2">
        <v>4</v>
      </c>
      <c r="J629" s="19">
        <f t="shared" ca="1" si="1"/>
        <v>9.8182660099023433E-2</v>
      </c>
      <c r="K629" s="16">
        <f>Table3[[#This Row],[Price of One Product]]*Table3[[#This Row],[No of Products in one Sale]]</f>
        <v>240</v>
      </c>
      <c r="L629" s="18">
        <f ca="1">Table3[[#This Row],[Bills ]]*Table3[[#This Row],[Discount]]</f>
        <v>23.563838423765624</v>
      </c>
      <c r="M629">
        <f ca="1">Table3[[#This Row],[Bills ]]-Table3[[#This Row],[Discount Amount]]</f>
        <v>216.43616157623438</v>
      </c>
    </row>
    <row r="630" spans="1:13" x14ac:dyDescent="0.3">
      <c r="A630" t="s">
        <v>757</v>
      </c>
      <c r="B630" t="s">
        <v>159</v>
      </c>
      <c r="C630" s="1">
        <v>44799</v>
      </c>
      <c r="D630" s="1" t="str">
        <f>TEXT(Table3[[#This Row],[Sale Date]],"dddd")</f>
        <v>Friday</v>
      </c>
      <c r="E630" t="s">
        <v>168</v>
      </c>
      <c r="F630" t="s">
        <v>170</v>
      </c>
      <c r="G630">
        <v>95</v>
      </c>
      <c r="H630" t="s">
        <v>104</v>
      </c>
      <c r="I630" s="2">
        <v>4</v>
      </c>
      <c r="J630" s="19">
        <f t="shared" ref="J630:J693" ca="1" si="2">RAND()</f>
        <v>0.84164429165240928</v>
      </c>
      <c r="K630" s="16">
        <f>Table3[[#This Row],[Price of One Product]]*Table3[[#This Row],[No of Products in one Sale]]</f>
        <v>380</v>
      </c>
      <c r="L630" s="18">
        <f ca="1">Table3[[#This Row],[Bills ]]*Table3[[#This Row],[Discount]]</f>
        <v>319.82483082791555</v>
      </c>
      <c r="M630">
        <f ca="1">Table3[[#This Row],[Bills ]]-Table3[[#This Row],[Discount Amount]]</f>
        <v>60.175169172084452</v>
      </c>
    </row>
    <row r="631" spans="1:13" x14ac:dyDescent="0.3">
      <c r="A631" t="s">
        <v>758</v>
      </c>
      <c r="B631" t="s">
        <v>154</v>
      </c>
      <c r="C631" s="1">
        <v>44800</v>
      </c>
      <c r="D631" s="1" t="str">
        <f>TEXT(Table3[[#This Row],[Sale Date]],"dddd")</f>
        <v>Saturday</v>
      </c>
      <c r="E631" t="s">
        <v>163</v>
      </c>
      <c r="F631" t="s">
        <v>170</v>
      </c>
      <c r="G631">
        <v>72</v>
      </c>
      <c r="H631" t="s">
        <v>105</v>
      </c>
      <c r="I631" s="2">
        <v>8</v>
      </c>
      <c r="J631" s="19">
        <f t="shared" ca="1" si="2"/>
        <v>0.6499198934073197</v>
      </c>
      <c r="K631" s="16">
        <f>Table3[[#This Row],[Price of One Product]]*Table3[[#This Row],[No of Products in one Sale]]</f>
        <v>576</v>
      </c>
      <c r="L631" s="18">
        <f ca="1">Table3[[#This Row],[Bills ]]*Table3[[#This Row],[Discount]]</f>
        <v>374.35385860261613</v>
      </c>
      <c r="M631">
        <f ca="1">Table3[[#This Row],[Bills ]]-Table3[[#This Row],[Discount Amount]]</f>
        <v>201.64614139738387</v>
      </c>
    </row>
    <row r="632" spans="1:13" x14ac:dyDescent="0.3">
      <c r="A632" t="s">
        <v>759</v>
      </c>
      <c r="B632" t="s">
        <v>155</v>
      </c>
      <c r="C632" s="1">
        <v>44771</v>
      </c>
      <c r="D632" s="1" t="str">
        <f>TEXT(Table3[[#This Row],[Sale Date]],"dddd")</f>
        <v>Friday</v>
      </c>
      <c r="E632" t="s">
        <v>164</v>
      </c>
      <c r="F632" t="s">
        <v>170</v>
      </c>
      <c r="G632">
        <v>65</v>
      </c>
      <c r="H632" t="s">
        <v>103</v>
      </c>
      <c r="I632" s="2">
        <v>12</v>
      </c>
      <c r="J632" s="19">
        <f t="shared" ca="1" si="2"/>
        <v>0.83320135586773469</v>
      </c>
      <c r="K632" s="16">
        <f>Table3[[#This Row],[Price of One Product]]*Table3[[#This Row],[No of Products in one Sale]]</f>
        <v>780</v>
      </c>
      <c r="L632" s="18">
        <f ca="1">Table3[[#This Row],[Bills ]]*Table3[[#This Row],[Discount]]</f>
        <v>649.89705757683305</v>
      </c>
      <c r="M632">
        <f ca="1">Table3[[#This Row],[Bills ]]-Table3[[#This Row],[Discount Amount]]</f>
        <v>130.10294242316695</v>
      </c>
    </row>
    <row r="633" spans="1:13" x14ac:dyDescent="0.3">
      <c r="A633" t="s">
        <v>760</v>
      </c>
      <c r="B633" t="s">
        <v>156</v>
      </c>
      <c r="C633" s="1">
        <v>44760</v>
      </c>
      <c r="D633" s="1" t="str">
        <f>TEXT(Table3[[#This Row],[Sale Date]],"dddd")</f>
        <v>Monday</v>
      </c>
      <c r="E633" t="s">
        <v>165</v>
      </c>
      <c r="F633" t="s">
        <v>171</v>
      </c>
      <c r="G633">
        <v>250</v>
      </c>
      <c r="H633" t="s">
        <v>104</v>
      </c>
      <c r="I633" s="2">
        <v>3</v>
      </c>
      <c r="J633" s="19">
        <f t="shared" ca="1" si="2"/>
        <v>0.47896363883084581</v>
      </c>
      <c r="K633" s="16">
        <f>Table3[[#This Row],[Price of One Product]]*Table3[[#This Row],[No of Products in one Sale]]</f>
        <v>750</v>
      </c>
      <c r="L633" s="18">
        <f ca="1">Table3[[#This Row],[Bills ]]*Table3[[#This Row],[Discount]]</f>
        <v>359.22272912313434</v>
      </c>
      <c r="M633">
        <f ca="1">Table3[[#This Row],[Bills ]]-Table3[[#This Row],[Discount Amount]]</f>
        <v>390.77727087686566</v>
      </c>
    </row>
    <row r="634" spans="1:13" x14ac:dyDescent="0.3">
      <c r="A634" t="s">
        <v>761</v>
      </c>
      <c r="B634" t="s">
        <v>157</v>
      </c>
      <c r="C634" s="1">
        <v>44778</v>
      </c>
      <c r="D634" s="1" t="str">
        <f>TEXT(Table3[[#This Row],[Sale Date]],"dddd")</f>
        <v>Friday</v>
      </c>
      <c r="E634" t="s">
        <v>166</v>
      </c>
      <c r="F634" t="s">
        <v>171</v>
      </c>
      <c r="G634">
        <v>130</v>
      </c>
      <c r="H634" t="s">
        <v>105</v>
      </c>
      <c r="I634" s="2">
        <v>2</v>
      </c>
      <c r="J634" s="19">
        <f t="shared" ca="1" si="2"/>
        <v>0.49524211732422019</v>
      </c>
      <c r="K634" s="16">
        <f>Table3[[#This Row],[Price of One Product]]*Table3[[#This Row],[No of Products in one Sale]]</f>
        <v>260</v>
      </c>
      <c r="L634" s="18">
        <f ca="1">Table3[[#This Row],[Bills ]]*Table3[[#This Row],[Discount]]</f>
        <v>128.76295050429724</v>
      </c>
      <c r="M634">
        <f ca="1">Table3[[#This Row],[Bills ]]-Table3[[#This Row],[Discount Amount]]</f>
        <v>131.23704949570276</v>
      </c>
    </row>
    <row r="635" spans="1:13" x14ac:dyDescent="0.3">
      <c r="A635" t="s">
        <v>762</v>
      </c>
      <c r="B635" t="s">
        <v>154</v>
      </c>
      <c r="C635" s="1">
        <v>44755</v>
      </c>
      <c r="D635" s="1" t="str">
        <f>TEXT(Table3[[#This Row],[Sale Date]],"dddd")</f>
        <v>Wednesday</v>
      </c>
      <c r="E635" t="s">
        <v>163</v>
      </c>
      <c r="F635" t="s">
        <v>171</v>
      </c>
      <c r="G635">
        <v>72</v>
      </c>
      <c r="H635" t="s">
        <v>103</v>
      </c>
      <c r="I635" s="2">
        <v>10</v>
      </c>
      <c r="J635" s="19">
        <f t="shared" ca="1" si="2"/>
        <v>0.60312429584189453</v>
      </c>
      <c r="K635" s="16">
        <f>Table3[[#This Row],[Price of One Product]]*Table3[[#This Row],[No of Products in one Sale]]</f>
        <v>720</v>
      </c>
      <c r="L635" s="18">
        <f ca="1">Table3[[#This Row],[Bills ]]*Table3[[#This Row],[Discount]]</f>
        <v>434.24949300616407</v>
      </c>
      <c r="M635">
        <f ca="1">Table3[[#This Row],[Bills ]]-Table3[[#This Row],[Discount Amount]]</f>
        <v>285.75050699383593</v>
      </c>
    </row>
    <row r="636" spans="1:13" x14ac:dyDescent="0.3">
      <c r="A636" t="s">
        <v>763</v>
      </c>
      <c r="B636" t="s">
        <v>155</v>
      </c>
      <c r="C636" s="1">
        <v>44770</v>
      </c>
      <c r="D636" s="1" t="str">
        <f>TEXT(Table3[[#This Row],[Sale Date]],"dddd")</f>
        <v>Thursday</v>
      </c>
      <c r="E636" t="s">
        <v>164</v>
      </c>
      <c r="F636" t="s">
        <v>171</v>
      </c>
      <c r="G636">
        <v>65</v>
      </c>
      <c r="H636" t="s">
        <v>104</v>
      </c>
      <c r="I636" s="2">
        <v>9</v>
      </c>
      <c r="J636" s="19">
        <f t="shared" ca="1" si="2"/>
        <v>0.28237013648221543</v>
      </c>
      <c r="K636" s="16">
        <f>Table3[[#This Row],[Price of One Product]]*Table3[[#This Row],[No of Products in one Sale]]</f>
        <v>585</v>
      </c>
      <c r="L636" s="18">
        <f ca="1">Table3[[#This Row],[Bills ]]*Table3[[#This Row],[Discount]]</f>
        <v>165.18652984209604</v>
      </c>
      <c r="M636">
        <f ca="1">Table3[[#This Row],[Bills ]]-Table3[[#This Row],[Discount Amount]]</f>
        <v>419.81347015790396</v>
      </c>
    </row>
    <row r="637" spans="1:13" x14ac:dyDescent="0.3">
      <c r="A637" t="s">
        <v>764</v>
      </c>
      <c r="B637" t="s">
        <v>156</v>
      </c>
      <c r="C637" s="1">
        <v>44772</v>
      </c>
      <c r="D637" s="1" t="str">
        <f>TEXT(Table3[[#This Row],[Sale Date]],"dddd")</f>
        <v>Saturday</v>
      </c>
      <c r="E637" t="s">
        <v>165</v>
      </c>
      <c r="F637" t="s">
        <v>171</v>
      </c>
      <c r="G637">
        <v>250</v>
      </c>
      <c r="H637" t="s">
        <v>105</v>
      </c>
      <c r="I637" s="2">
        <v>2</v>
      </c>
      <c r="J637" s="19">
        <f t="shared" ca="1" si="2"/>
        <v>0.83643803265068117</v>
      </c>
      <c r="K637" s="16">
        <f>Table3[[#This Row],[Price of One Product]]*Table3[[#This Row],[No of Products in one Sale]]</f>
        <v>500</v>
      </c>
      <c r="L637" s="18">
        <f ca="1">Table3[[#This Row],[Bills ]]*Table3[[#This Row],[Discount]]</f>
        <v>418.21901632534059</v>
      </c>
      <c r="M637">
        <f ca="1">Table3[[#This Row],[Bills ]]-Table3[[#This Row],[Discount Amount]]</f>
        <v>81.78098367465941</v>
      </c>
    </row>
    <row r="638" spans="1:13" x14ac:dyDescent="0.3">
      <c r="A638" t="s">
        <v>765</v>
      </c>
      <c r="B638" t="s">
        <v>157</v>
      </c>
      <c r="C638" s="1">
        <v>44799</v>
      </c>
      <c r="D638" s="1" t="str">
        <f>TEXT(Table3[[#This Row],[Sale Date]],"dddd")</f>
        <v>Friday</v>
      </c>
      <c r="E638" t="s">
        <v>166</v>
      </c>
      <c r="F638" t="s">
        <v>171</v>
      </c>
      <c r="G638">
        <v>130</v>
      </c>
      <c r="H638" t="s">
        <v>103</v>
      </c>
      <c r="I638" s="2">
        <v>3</v>
      </c>
      <c r="J638" s="19">
        <f t="shared" ca="1" si="2"/>
        <v>0.3091580792756079</v>
      </c>
      <c r="K638" s="16">
        <f>Table3[[#This Row],[Price of One Product]]*Table3[[#This Row],[No of Products in one Sale]]</f>
        <v>390</v>
      </c>
      <c r="L638" s="18">
        <f ca="1">Table3[[#This Row],[Bills ]]*Table3[[#This Row],[Discount]]</f>
        <v>120.57165091748708</v>
      </c>
      <c r="M638">
        <f ca="1">Table3[[#This Row],[Bills ]]-Table3[[#This Row],[Discount Amount]]</f>
        <v>269.42834908251291</v>
      </c>
    </row>
    <row r="639" spans="1:13" x14ac:dyDescent="0.3">
      <c r="A639" t="s">
        <v>766</v>
      </c>
      <c r="B639" t="s">
        <v>154</v>
      </c>
      <c r="C639" s="1">
        <v>44782</v>
      </c>
      <c r="D639" s="1" t="str">
        <f>TEXT(Table3[[#This Row],[Sale Date]],"dddd")</f>
        <v>Tuesday</v>
      </c>
      <c r="E639" t="s">
        <v>163</v>
      </c>
      <c r="F639" t="s">
        <v>170</v>
      </c>
      <c r="G639">
        <v>72</v>
      </c>
      <c r="H639" t="s">
        <v>103</v>
      </c>
      <c r="I639" s="2">
        <v>9</v>
      </c>
      <c r="J639" s="19">
        <f t="shared" ca="1" si="2"/>
        <v>0.85977149410275477</v>
      </c>
      <c r="K639" s="16">
        <f>Table3[[#This Row],[Price of One Product]]*Table3[[#This Row],[No of Products in one Sale]]</f>
        <v>648</v>
      </c>
      <c r="L639" s="18">
        <f ca="1">Table3[[#This Row],[Bills ]]*Table3[[#This Row],[Discount]]</f>
        <v>557.1319281785851</v>
      </c>
      <c r="M639">
        <f ca="1">Table3[[#This Row],[Bills ]]-Table3[[#This Row],[Discount Amount]]</f>
        <v>90.868071821414901</v>
      </c>
    </row>
    <row r="640" spans="1:13" x14ac:dyDescent="0.3">
      <c r="A640" t="s">
        <v>767</v>
      </c>
      <c r="B640" t="s">
        <v>155</v>
      </c>
      <c r="C640" s="1">
        <v>44761</v>
      </c>
      <c r="D640" s="1" t="str">
        <f>TEXT(Table3[[#This Row],[Sale Date]],"dddd")</f>
        <v>Tuesday</v>
      </c>
      <c r="E640" t="s">
        <v>164</v>
      </c>
      <c r="F640" t="s">
        <v>171</v>
      </c>
      <c r="G640">
        <v>65</v>
      </c>
      <c r="H640" t="s">
        <v>104</v>
      </c>
      <c r="I640" s="2">
        <v>6</v>
      </c>
      <c r="J640" s="19">
        <f t="shared" ca="1" si="2"/>
        <v>0.43217962272521637</v>
      </c>
      <c r="K640" s="16">
        <f>Table3[[#This Row],[Price of One Product]]*Table3[[#This Row],[No of Products in one Sale]]</f>
        <v>390</v>
      </c>
      <c r="L640" s="18">
        <f ca="1">Table3[[#This Row],[Bills ]]*Table3[[#This Row],[Discount]]</f>
        <v>168.55005286283438</v>
      </c>
      <c r="M640">
        <f ca="1">Table3[[#This Row],[Bills ]]-Table3[[#This Row],[Discount Amount]]</f>
        <v>221.44994713716562</v>
      </c>
    </row>
    <row r="641" spans="1:13" x14ac:dyDescent="0.3">
      <c r="A641" t="s">
        <v>768</v>
      </c>
      <c r="B641" t="s">
        <v>156</v>
      </c>
      <c r="C641" s="1">
        <v>44794</v>
      </c>
      <c r="D641" s="1" t="str">
        <f>TEXT(Table3[[#This Row],[Sale Date]],"dddd")</f>
        <v>Sunday</v>
      </c>
      <c r="E641" t="s">
        <v>165</v>
      </c>
      <c r="F641" t="s">
        <v>170</v>
      </c>
      <c r="G641">
        <v>250</v>
      </c>
      <c r="H641" t="s">
        <v>105</v>
      </c>
      <c r="I641" s="2">
        <v>3</v>
      </c>
      <c r="J641" s="19">
        <f t="shared" ca="1" si="2"/>
        <v>0.26616899012820383</v>
      </c>
      <c r="K641" s="16">
        <f>Table3[[#This Row],[Price of One Product]]*Table3[[#This Row],[No of Products in one Sale]]</f>
        <v>750</v>
      </c>
      <c r="L641" s="18">
        <f ca="1">Table3[[#This Row],[Bills ]]*Table3[[#This Row],[Discount]]</f>
        <v>199.62674259615287</v>
      </c>
      <c r="M641">
        <f ca="1">Table3[[#This Row],[Bills ]]-Table3[[#This Row],[Discount Amount]]</f>
        <v>550.37325740384711</v>
      </c>
    </row>
    <row r="642" spans="1:13" x14ac:dyDescent="0.3">
      <c r="A642" t="s">
        <v>769</v>
      </c>
      <c r="B642" t="s">
        <v>157</v>
      </c>
      <c r="C642" s="1">
        <v>44762</v>
      </c>
      <c r="D642" s="1" t="str">
        <f>TEXT(Table3[[#This Row],[Sale Date]],"dddd")</f>
        <v>Wednesday</v>
      </c>
      <c r="E642" t="s">
        <v>166</v>
      </c>
      <c r="F642" t="s">
        <v>171</v>
      </c>
      <c r="G642">
        <v>130</v>
      </c>
      <c r="H642" t="s">
        <v>103</v>
      </c>
      <c r="I642" s="2">
        <v>3</v>
      </c>
      <c r="J642" s="19">
        <f t="shared" ca="1" si="2"/>
        <v>0.35445466758745769</v>
      </c>
      <c r="K642" s="16">
        <f>Table3[[#This Row],[Price of One Product]]*Table3[[#This Row],[No of Products in one Sale]]</f>
        <v>390</v>
      </c>
      <c r="L642" s="18">
        <f ca="1">Table3[[#This Row],[Bills ]]*Table3[[#This Row],[Discount]]</f>
        <v>138.23732035910851</v>
      </c>
      <c r="M642">
        <f ca="1">Table3[[#This Row],[Bills ]]-Table3[[#This Row],[Discount Amount]]</f>
        <v>251.76267964089149</v>
      </c>
    </row>
    <row r="643" spans="1:13" x14ac:dyDescent="0.3">
      <c r="A643" t="s">
        <v>770</v>
      </c>
      <c r="B643" t="s">
        <v>154</v>
      </c>
      <c r="C643" s="1">
        <v>44769</v>
      </c>
      <c r="D643" s="1" t="str">
        <f>TEXT(Table3[[#This Row],[Sale Date]],"dddd")</f>
        <v>Wednesday</v>
      </c>
      <c r="E643" t="s">
        <v>163</v>
      </c>
      <c r="F643" t="s">
        <v>170</v>
      </c>
      <c r="G643">
        <v>72</v>
      </c>
      <c r="H643" t="s">
        <v>104</v>
      </c>
      <c r="I643" s="2">
        <v>11</v>
      </c>
      <c r="J643" s="19">
        <f t="shared" ca="1" si="2"/>
        <v>0.13028220186108874</v>
      </c>
      <c r="K643" s="16">
        <f>Table3[[#This Row],[Price of One Product]]*Table3[[#This Row],[No of Products in one Sale]]</f>
        <v>792</v>
      </c>
      <c r="L643" s="18">
        <f ca="1">Table3[[#This Row],[Bills ]]*Table3[[#This Row],[Discount]]</f>
        <v>103.18350387398229</v>
      </c>
      <c r="M643">
        <f ca="1">Table3[[#This Row],[Bills ]]-Table3[[#This Row],[Discount Amount]]</f>
        <v>688.81649612601768</v>
      </c>
    </row>
    <row r="644" spans="1:13" x14ac:dyDescent="0.3">
      <c r="A644" t="s">
        <v>771</v>
      </c>
      <c r="B644" t="s">
        <v>155</v>
      </c>
      <c r="C644" s="1">
        <v>44770</v>
      </c>
      <c r="D644" s="1" t="str">
        <f>TEXT(Table3[[#This Row],[Sale Date]],"dddd")</f>
        <v>Thursday</v>
      </c>
      <c r="E644" t="s">
        <v>164</v>
      </c>
      <c r="F644" t="s">
        <v>171</v>
      </c>
      <c r="G644">
        <v>65</v>
      </c>
      <c r="H644" t="s">
        <v>105</v>
      </c>
      <c r="I644" s="2">
        <v>13</v>
      </c>
      <c r="J644" s="19">
        <f t="shared" ca="1" si="2"/>
        <v>0.15983732475282264</v>
      </c>
      <c r="K644" s="16">
        <f>Table3[[#This Row],[Price of One Product]]*Table3[[#This Row],[No of Products in one Sale]]</f>
        <v>845</v>
      </c>
      <c r="L644" s="18">
        <f ca="1">Table3[[#This Row],[Bills ]]*Table3[[#This Row],[Discount]]</f>
        <v>135.06253941613514</v>
      </c>
      <c r="M644">
        <f ca="1">Table3[[#This Row],[Bills ]]-Table3[[#This Row],[Discount Amount]]</f>
        <v>709.93746058386489</v>
      </c>
    </row>
    <row r="645" spans="1:13" x14ac:dyDescent="0.3">
      <c r="A645" t="s">
        <v>772</v>
      </c>
      <c r="B645" t="s">
        <v>156</v>
      </c>
      <c r="C645" s="1">
        <v>44797</v>
      </c>
      <c r="D645" s="1" t="str">
        <f>TEXT(Table3[[#This Row],[Sale Date]],"dddd")</f>
        <v>Wednesday</v>
      </c>
      <c r="E645" t="s">
        <v>165</v>
      </c>
      <c r="F645" t="s">
        <v>170</v>
      </c>
      <c r="G645">
        <v>250</v>
      </c>
      <c r="H645" t="s">
        <v>103</v>
      </c>
      <c r="I645" s="2">
        <v>3</v>
      </c>
      <c r="J645" s="19">
        <f t="shared" ca="1" si="2"/>
        <v>0.9235096191990404</v>
      </c>
      <c r="K645" s="16">
        <f>Table3[[#This Row],[Price of One Product]]*Table3[[#This Row],[No of Products in one Sale]]</f>
        <v>750</v>
      </c>
      <c r="L645" s="18">
        <f ca="1">Table3[[#This Row],[Bills ]]*Table3[[#This Row],[Discount]]</f>
        <v>692.63221439928031</v>
      </c>
      <c r="M645">
        <f ca="1">Table3[[#This Row],[Bills ]]-Table3[[#This Row],[Discount Amount]]</f>
        <v>57.367785600719685</v>
      </c>
    </row>
    <row r="646" spans="1:13" x14ac:dyDescent="0.3">
      <c r="A646" t="s">
        <v>773</v>
      </c>
      <c r="B646" t="s">
        <v>157</v>
      </c>
      <c r="C646" s="1">
        <v>44783</v>
      </c>
      <c r="D646" s="1" t="str">
        <f>TEXT(Table3[[#This Row],[Sale Date]],"dddd")</f>
        <v>Wednesday</v>
      </c>
      <c r="E646" t="s">
        <v>166</v>
      </c>
      <c r="F646" t="s">
        <v>171</v>
      </c>
      <c r="G646">
        <v>130</v>
      </c>
      <c r="H646" t="s">
        <v>104</v>
      </c>
      <c r="I646" s="2">
        <v>3</v>
      </c>
      <c r="J646" s="19">
        <f t="shared" ca="1" si="2"/>
        <v>0.32168982619921105</v>
      </c>
      <c r="K646" s="16">
        <f>Table3[[#This Row],[Price of One Product]]*Table3[[#This Row],[No of Products in one Sale]]</f>
        <v>390</v>
      </c>
      <c r="L646" s="18">
        <f ca="1">Table3[[#This Row],[Bills ]]*Table3[[#This Row],[Discount]]</f>
        <v>125.45903221769231</v>
      </c>
      <c r="M646">
        <f ca="1">Table3[[#This Row],[Bills ]]-Table3[[#This Row],[Discount Amount]]</f>
        <v>264.54096778230769</v>
      </c>
    </row>
    <row r="647" spans="1:13" x14ac:dyDescent="0.3">
      <c r="A647" t="s">
        <v>774</v>
      </c>
      <c r="B647" t="s">
        <v>158</v>
      </c>
      <c r="C647" s="1">
        <v>44801</v>
      </c>
      <c r="D647" s="1" t="str">
        <f>TEXT(Table3[[#This Row],[Sale Date]],"dddd")</f>
        <v>Sunday</v>
      </c>
      <c r="E647" t="s">
        <v>167</v>
      </c>
      <c r="F647" t="s">
        <v>170</v>
      </c>
      <c r="G647">
        <v>60</v>
      </c>
      <c r="H647" t="s">
        <v>105</v>
      </c>
      <c r="I647" s="2">
        <v>6</v>
      </c>
      <c r="J647" s="19">
        <f t="shared" ca="1" si="2"/>
        <v>0.5303324119214563</v>
      </c>
      <c r="K647" s="16">
        <f>Table3[[#This Row],[Price of One Product]]*Table3[[#This Row],[No of Products in one Sale]]</f>
        <v>360</v>
      </c>
      <c r="L647" s="18">
        <f ca="1">Table3[[#This Row],[Bills ]]*Table3[[#This Row],[Discount]]</f>
        <v>190.91966829172426</v>
      </c>
      <c r="M647">
        <f ca="1">Table3[[#This Row],[Bills ]]-Table3[[#This Row],[Discount Amount]]</f>
        <v>169.08033170827574</v>
      </c>
    </row>
    <row r="648" spans="1:13" x14ac:dyDescent="0.3">
      <c r="A648" t="s">
        <v>775</v>
      </c>
      <c r="B648" t="s">
        <v>154</v>
      </c>
      <c r="C648" s="1">
        <v>44808</v>
      </c>
      <c r="D648" s="1" t="str">
        <f>TEXT(Table3[[#This Row],[Sale Date]],"dddd")</f>
        <v>Sunday</v>
      </c>
      <c r="E648" t="s">
        <v>163</v>
      </c>
      <c r="F648" t="s">
        <v>171</v>
      </c>
      <c r="G648">
        <v>72</v>
      </c>
      <c r="H648" t="s">
        <v>103</v>
      </c>
      <c r="I648" s="2">
        <v>6</v>
      </c>
      <c r="J648" s="19">
        <f t="shared" ca="1" si="2"/>
        <v>0.98295290450846107</v>
      </c>
      <c r="K648" s="16">
        <f>Table3[[#This Row],[Price of One Product]]*Table3[[#This Row],[No of Products in one Sale]]</f>
        <v>432</v>
      </c>
      <c r="L648" s="18">
        <f ca="1">Table3[[#This Row],[Bills ]]*Table3[[#This Row],[Discount]]</f>
        <v>424.63565474765517</v>
      </c>
      <c r="M648">
        <f ca="1">Table3[[#This Row],[Bills ]]-Table3[[#This Row],[Discount Amount]]</f>
        <v>7.3643452523448332</v>
      </c>
    </row>
    <row r="649" spans="1:13" x14ac:dyDescent="0.3">
      <c r="A649" t="s">
        <v>776</v>
      </c>
      <c r="B649" t="s">
        <v>155</v>
      </c>
      <c r="C649" s="1">
        <v>44808</v>
      </c>
      <c r="D649" s="1" t="str">
        <f>TEXT(Table3[[#This Row],[Sale Date]],"dddd")</f>
        <v>Sunday</v>
      </c>
      <c r="E649" t="s">
        <v>164</v>
      </c>
      <c r="F649" t="s">
        <v>170</v>
      </c>
      <c r="G649">
        <v>65</v>
      </c>
      <c r="H649" t="s">
        <v>104</v>
      </c>
      <c r="I649" s="2">
        <v>5</v>
      </c>
      <c r="J649" s="19">
        <f t="shared" ca="1" si="2"/>
        <v>0.41764187121999885</v>
      </c>
      <c r="K649" s="16">
        <f>Table3[[#This Row],[Price of One Product]]*Table3[[#This Row],[No of Products in one Sale]]</f>
        <v>325</v>
      </c>
      <c r="L649" s="18">
        <f ca="1">Table3[[#This Row],[Bills ]]*Table3[[#This Row],[Discount]]</f>
        <v>135.73360814649962</v>
      </c>
      <c r="M649">
        <f ca="1">Table3[[#This Row],[Bills ]]-Table3[[#This Row],[Discount Amount]]</f>
        <v>189.26639185350038</v>
      </c>
    </row>
    <row r="650" spans="1:13" x14ac:dyDescent="0.3">
      <c r="A650" t="s">
        <v>777</v>
      </c>
      <c r="B650" t="s">
        <v>156</v>
      </c>
      <c r="C650" s="1">
        <v>44781</v>
      </c>
      <c r="D650" s="1" t="str">
        <f>TEXT(Table3[[#This Row],[Sale Date]],"dddd")</f>
        <v>Monday</v>
      </c>
      <c r="E650" t="s">
        <v>165</v>
      </c>
      <c r="F650" t="s">
        <v>171</v>
      </c>
      <c r="G650">
        <v>250</v>
      </c>
      <c r="H650" t="s">
        <v>105</v>
      </c>
      <c r="I650" s="2">
        <v>3</v>
      </c>
      <c r="J650" s="19">
        <f t="shared" ca="1" si="2"/>
        <v>0.78745434930310809</v>
      </c>
      <c r="K650" s="16">
        <f>Table3[[#This Row],[Price of One Product]]*Table3[[#This Row],[No of Products in one Sale]]</f>
        <v>750</v>
      </c>
      <c r="L650" s="18">
        <f ca="1">Table3[[#This Row],[Bills ]]*Table3[[#This Row],[Discount]]</f>
        <v>590.59076197733111</v>
      </c>
      <c r="M650">
        <f ca="1">Table3[[#This Row],[Bills ]]-Table3[[#This Row],[Discount Amount]]</f>
        <v>159.40923802266889</v>
      </c>
    </row>
    <row r="651" spans="1:13" x14ac:dyDescent="0.3">
      <c r="A651" t="s">
        <v>778</v>
      </c>
      <c r="B651" t="s">
        <v>157</v>
      </c>
      <c r="C651" s="1">
        <v>44783</v>
      </c>
      <c r="D651" s="1" t="str">
        <f>TEXT(Table3[[#This Row],[Sale Date]],"dddd")</f>
        <v>Wednesday</v>
      </c>
      <c r="E651" t="s">
        <v>166</v>
      </c>
      <c r="F651" t="s">
        <v>170</v>
      </c>
      <c r="G651">
        <v>130</v>
      </c>
      <c r="H651" t="s">
        <v>103</v>
      </c>
      <c r="I651" s="2">
        <v>6</v>
      </c>
      <c r="J651" s="19">
        <f t="shared" ca="1" si="2"/>
        <v>0.21580278607877035</v>
      </c>
      <c r="K651" s="16">
        <f>Table3[[#This Row],[Price of One Product]]*Table3[[#This Row],[No of Products in one Sale]]</f>
        <v>780</v>
      </c>
      <c r="L651" s="18">
        <f ca="1">Table3[[#This Row],[Bills ]]*Table3[[#This Row],[Discount]]</f>
        <v>168.32617314144088</v>
      </c>
      <c r="M651">
        <f ca="1">Table3[[#This Row],[Bills ]]-Table3[[#This Row],[Discount Amount]]</f>
        <v>611.6738268585591</v>
      </c>
    </row>
    <row r="652" spans="1:13" x14ac:dyDescent="0.3">
      <c r="A652" t="s">
        <v>779</v>
      </c>
      <c r="B652" t="s">
        <v>154</v>
      </c>
      <c r="C652" s="1">
        <v>44762</v>
      </c>
      <c r="D652" s="1" t="str">
        <f>TEXT(Table3[[#This Row],[Sale Date]],"dddd")</f>
        <v>Wednesday</v>
      </c>
      <c r="E652" t="s">
        <v>163</v>
      </c>
      <c r="F652" t="s">
        <v>171</v>
      </c>
      <c r="G652">
        <v>72</v>
      </c>
      <c r="H652" t="s">
        <v>104</v>
      </c>
      <c r="I652" s="2">
        <v>5</v>
      </c>
      <c r="J652" s="19">
        <f t="shared" ca="1" si="2"/>
        <v>0.84902686373899683</v>
      </c>
      <c r="K652" s="16">
        <f>Table3[[#This Row],[Price of One Product]]*Table3[[#This Row],[No of Products in one Sale]]</f>
        <v>360</v>
      </c>
      <c r="L652" s="18">
        <f ca="1">Table3[[#This Row],[Bills ]]*Table3[[#This Row],[Discount]]</f>
        <v>305.64967094603884</v>
      </c>
      <c r="M652">
        <f ca="1">Table3[[#This Row],[Bills ]]-Table3[[#This Row],[Discount Amount]]</f>
        <v>54.350329053961161</v>
      </c>
    </row>
    <row r="653" spans="1:13" x14ac:dyDescent="0.3">
      <c r="A653" t="s">
        <v>780</v>
      </c>
      <c r="B653" t="s">
        <v>155</v>
      </c>
      <c r="C653" s="1">
        <v>44800</v>
      </c>
      <c r="D653" s="1" t="str">
        <f>TEXT(Table3[[#This Row],[Sale Date]],"dddd")</f>
        <v>Saturday</v>
      </c>
      <c r="E653" t="s">
        <v>164</v>
      </c>
      <c r="F653" t="s">
        <v>170</v>
      </c>
      <c r="G653">
        <v>65</v>
      </c>
      <c r="H653" t="s">
        <v>105</v>
      </c>
      <c r="I653" s="2">
        <v>10</v>
      </c>
      <c r="J653" s="19">
        <f t="shared" ca="1" si="2"/>
        <v>0.50413556750006738</v>
      </c>
      <c r="K653" s="16">
        <f>Table3[[#This Row],[Price of One Product]]*Table3[[#This Row],[No of Products in one Sale]]</f>
        <v>650</v>
      </c>
      <c r="L653" s="18">
        <f ca="1">Table3[[#This Row],[Bills ]]*Table3[[#This Row],[Discount]]</f>
        <v>327.68811887504381</v>
      </c>
      <c r="M653">
        <f ca="1">Table3[[#This Row],[Bills ]]-Table3[[#This Row],[Discount Amount]]</f>
        <v>322.31188112495619</v>
      </c>
    </row>
    <row r="654" spans="1:13" x14ac:dyDescent="0.3">
      <c r="A654" t="s">
        <v>781</v>
      </c>
      <c r="B654" t="s">
        <v>156</v>
      </c>
      <c r="C654" s="1">
        <v>44799</v>
      </c>
      <c r="D654" s="1" t="str">
        <f>TEXT(Table3[[#This Row],[Sale Date]],"dddd")</f>
        <v>Friday</v>
      </c>
      <c r="E654" t="s">
        <v>165</v>
      </c>
      <c r="F654" t="s">
        <v>171</v>
      </c>
      <c r="G654">
        <v>250</v>
      </c>
      <c r="H654" t="s">
        <v>103</v>
      </c>
      <c r="I654" s="2">
        <v>2</v>
      </c>
      <c r="J654" s="19">
        <f t="shared" ca="1" si="2"/>
        <v>0.20922371095397052</v>
      </c>
      <c r="K654" s="16">
        <f>Table3[[#This Row],[Price of One Product]]*Table3[[#This Row],[No of Products in one Sale]]</f>
        <v>500</v>
      </c>
      <c r="L654" s="18">
        <f ca="1">Table3[[#This Row],[Bills ]]*Table3[[#This Row],[Discount]]</f>
        <v>104.61185547698526</v>
      </c>
      <c r="M654">
        <f ca="1">Table3[[#This Row],[Bills ]]-Table3[[#This Row],[Discount Amount]]</f>
        <v>395.38814452301472</v>
      </c>
    </row>
    <row r="655" spans="1:13" x14ac:dyDescent="0.3">
      <c r="A655" t="s">
        <v>782</v>
      </c>
      <c r="B655" t="s">
        <v>157</v>
      </c>
      <c r="C655" s="1">
        <v>44777</v>
      </c>
      <c r="D655" s="1" t="str">
        <f>TEXT(Table3[[#This Row],[Sale Date]],"dddd")</f>
        <v>Thursday</v>
      </c>
      <c r="E655" t="s">
        <v>166</v>
      </c>
      <c r="F655" t="s">
        <v>170</v>
      </c>
      <c r="G655">
        <v>130</v>
      </c>
      <c r="H655" t="s">
        <v>104</v>
      </c>
      <c r="I655" s="2">
        <v>2</v>
      </c>
      <c r="J655" s="19">
        <f t="shared" ca="1" si="2"/>
        <v>0.75474053410397257</v>
      </c>
      <c r="K655" s="16">
        <f>Table3[[#This Row],[Price of One Product]]*Table3[[#This Row],[No of Products in one Sale]]</f>
        <v>260</v>
      </c>
      <c r="L655" s="18">
        <f ca="1">Table3[[#This Row],[Bills ]]*Table3[[#This Row],[Discount]]</f>
        <v>196.23253886703287</v>
      </c>
      <c r="M655">
        <f ca="1">Table3[[#This Row],[Bills ]]-Table3[[#This Row],[Discount Amount]]</f>
        <v>63.767461132967128</v>
      </c>
    </row>
    <row r="656" spans="1:13" x14ac:dyDescent="0.3">
      <c r="A656" t="s">
        <v>783</v>
      </c>
      <c r="B656" t="s">
        <v>158</v>
      </c>
      <c r="C656" s="1">
        <v>44800</v>
      </c>
      <c r="D656" s="1" t="str">
        <f>TEXT(Table3[[#This Row],[Sale Date]],"dddd")</f>
        <v>Saturday</v>
      </c>
      <c r="E656" t="s">
        <v>167</v>
      </c>
      <c r="F656" t="s">
        <v>170</v>
      </c>
      <c r="G656">
        <v>60</v>
      </c>
      <c r="H656" t="s">
        <v>105</v>
      </c>
      <c r="I656" s="2">
        <v>10</v>
      </c>
      <c r="J656" s="19">
        <f t="shared" ca="1" si="2"/>
        <v>0.2440919454735484</v>
      </c>
      <c r="K656" s="16">
        <f>Table3[[#This Row],[Price of One Product]]*Table3[[#This Row],[No of Products in one Sale]]</f>
        <v>600</v>
      </c>
      <c r="L656" s="18">
        <f ca="1">Table3[[#This Row],[Bills ]]*Table3[[#This Row],[Discount]]</f>
        <v>146.45516728412903</v>
      </c>
      <c r="M656">
        <f ca="1">Table3[[#This Row],[Bills ]]-Table3[[#This Row],[Discount Amount]]</f>
        <v>453.54483271587094</v>
      </c>
    </row>
    <row r="657" spans="1:13" x14ac:dyDescent="0.3">
      <c r="A657" t="s">
        <v>784</v>
      </c>
      <c r="B657" t="s">
        <v>159</v>
      </c>
      <c r="C657" s="1">
        <v>44770</v>
      </c>
      <c r="D657" s="1" t="str">
        <f>TEXT(Table3[[#This Row],[Sale Date]],"dddd")</f>
        <v>Thursday</v>
      </c>
      <c r="E657" t="s">
        <v>168</v>
      </c>
      <c r="F657" t="s">
        <v>171</v>
      </c>
      <c r="G657">
        <v>95</v>
      </c>
      <c r="H657" t="s">
        <v>103</v>
      </c>
      <c r="I657" s="2">
        <v>3</v>
      </c>
      <c r="J657" s="19">
        <f t="shared" ca="1" si="2"/>
        <v>0.58800685895873306</v>
      </c>
      <c r="K657" s="16">
        <f>Table3[[#This Row],[Price of One Product]]*Table3[[#This Row],[No of Products in one Sale]]</f>
        <v>285</v>
      </c>
      <c r="L657" s="18">
        <f ca="1">Table3[[#This Row],[Bills ]]*Table3[[#This Row],[Discount]]</f>
        <v>167.58195480323892</v>
      </c>
      <c r="M657">
        <f ca="1">Table3[[#This Row],[Bills ]]-Table3[[#This Row],[Discount Amount]]</f>
        <v>117.41804519676108</v>
      </c>
    </row>
    <row r="658" spans="1:13" x14ac:dyDescent="0.3">
      <c r="A658" t="s">
        <v>785</v>
      </c>
      <c r="B658" t="s">
        <v>154</v>
      </c>
      <c r="C658" s="1">
        <v>44774</v>
      </c>
      <c r="D658" s="1" t="str">
        <f>TEXT(Table3[[#This Row],[Sale Date]],"dddd")</f>
        <v>Monday</v>
      </c>
      <c r="E658" t="s">
        <v>163</v>
      </c>
      <c r="F658" t="s">
        <v>171</v>
      </c>
      <c r="G658">
        <v>72</v>
      </c>
      <c r="H658" t="s">
        <v>104</v>
      </c>
      <c r="I658" s="2">
        <v>6</v>
      </c>
      <c r="J658" s="19">
        <f t="shared" ca="1" si="2"/>
        <v>0.63941112207136452</v>
      </c>
      <c r="K658" s="16">
        <f>Table3[[#This Row],[Price of One Product]]*Table3[[#This Row],[No of Products in one Sale]]</f>
        <v>432</v>
      </c>
      <c r="L658" s="18">
        <f ca="1">Table3[[#This Row],[Bills ]]*Table3[[#This Row],[Discount]]</f>
        <v>276.22560473482946</v>
      </c>
      <c r="M658">
        <f ca="1">Table3[[#This Row],[Bills ]]-Table3[[#This Row],[Discount Amount]]</f>
        <v>155.77439526517054</v>
      </c>
    </row>
    <row r="659" spans="1:13" x14ac:dyDescent="0.3">
      <c r="A659" t="s">
        <v>786</v>
      </c>
      <c r="B659" t="s">
        <v>155</v>
      </c>
      <c r="C659" s="1">
        <v>44779</v>
      </c>
      <c r="D659" s="1" t="str">
        <f>TEXT(Table3[[#This Row],[Sale Date]],"dddd")</f>
        <v>Saturday</v>
      </c>
      <c r="E659" t="s">
        <v>164</v>
      </c>
      <c r="F659" t="s">
        <v>171</v>
      </c>
      <c r="G659">
        <v>65</v>
      </c>
      <c r="H659" t="s">
        <v>105</v>
      </c>
      <c r="I659" s="2">
        <v>8</v>
      </c>
      <c r="J659" s="19">
        <f t="shared" ca="1" si="2"/>
        <v>0.66208253098298497</v>
      </c>
      <c r="K659" s="16">
        <f>Table3[[#This Row],[Price of One Product]]*Table3[[#This Row],[No of Products in one Sale]]</f>
        <v>520</v>
      </c>
      <c r="L659" s="18">
        <f ca="1">Table3[[#This Row],[Bills ]]*Table3[[#This Row],[Discount]]</f>
        <v>344.28291611115219</v>
      </c>
      <c r="M659">
        <f ca="1">Table3[[#This Row],[Bills ]]-Table3[[#This Row],[Discount Amount]]</f>
        <v>175.71708388884781</v>
      </c>
    </row>
    <row r="660" spans="1:13" x14ac:dyDescent="0.3">
      <c r="A660" t="s">
        <v>787</v>
      </c>
      <c r="B660" t="s">
        <v>156</v>
      </c>
      <c r="C660" s="1">
        <v>44796</v>
      </c>
      <c r="D660" s="1" t="str">
        <f>TEXT(Table3[[#This Row],[Sale Date]],"dddd")</f>
        <v>Tuesday</v>
      </c>
      <c r="E660" t="s">
        <v>165</v>
      </c>
      <c r="F660" t="s">
        <v>170</v>
      </c>
      <c r="G660">
        <v>250</v>
      </c>
      <c r="H660" t="s">
        <v>103</v>
      </c>
      <c r="I660" s="2">
        <v>2</v>
      </c>
      <c r="J660" s="19">
        <f t="shared" ca="1" si="2"/>
        <v>0.11525984381042564</v>
      </c>
      <c r="K660" s="16">
        <f>Table3[[#This Row],[Price of One Product]]*Table3[[#This Row],[No of Products in one Sale]]</f>
        <v>500</v>
      </c>
      <c r="L660" s="18">
        <f ca="1">Table3[[#This Row],[Bills ]]*Table3[[#This Row],[Discount]]</f>
        <v>57.629921905212825</v>
      </c>
      <c r="M660">
        <f ca="1">Table3[[#This Row],[Bills ]]-Table3[[#This Row],[Discount Amount]]</f>
        <v>442.37007809478717</v>
      </c>
    </row>
    <row r="661" spans="1:13" x14ac:dyDescent="0.3">
      <c r="A661" t="s">
        <v>788</v>
      </c>
      <c r="B661" t="s">
        <v>157</v>
      </c>
      <c r="C661" s="1">
        <v>44772</v>
      </c>
      <c r="D661" s="1" t="str">
        <f>TEXT(Table3[[#This Row],[Sale Date]],"dddd")</f>
        <v>Saturday</v>
      </c>
      <c r="E661" t="s">
        <v>166</v>
      </c>
      <c r="F661" t="s">
        <v>170</v>
      </c>
      <c r="G661">
        <v>130</v>
      </c>
      <c r="H661" t="s">
        <v>104</v>
      </c>
      <c r="I661" s="2">
        <v>2</v>
      </c>
      <c r="J661" s="19">
        <f t="shared" ca="1" si="2"/>
        <v>0.53695734002438733</v>
      </c>
      <c r="K661" s="16">
        <f>Table3[[#This Row],[Price of One Product]]*Table3[[#This Row],[No of Products in one Sale]]</f>
        <v>260</v>
      </c>
      <c r="L661" s="18">
        <f ca="1">Table3[[#This Row],[Bills ]]*Table3[[#This Row],[Discount]]</f>
        <v>139.6089084063407</v>
      </c>
      <c r="M661">
        <f ca="1">Table3[[#This Row],[Bills ]]-Table3[[#This Row],[Discount Amount]]</f>
        <v>120.3910915936593</v>
      </c>
    </row>
    <row r="662" spans="1:13" x14ac:dyDescent="0.3">
      <c r="A662" t="s">
        <v>789</v>
      </c>
      <c r="B662" t="s">
        <v>154</v>
      </c>
      <c r="C662" s="1">
        <v>44809</v>
      </c>
      <c r="D662" s="1" t="str">
        <f>TEXT(Table3[[#This Row],[Sale Date]],"dddd")</f>
        <v>Monday</v>
      </c>
      <c r="E662" t="s">
        <v>163</v>
      </c>
      <c r="F662" t="s">
        <v>170</v>
      </c>
      <c r="G662">
        <v>72</v>
      </c>
      <c r="H662" t="s">
        <v>105</v>
      </c>
      <c r="I662" s="2">
        <v>9</v>
      </c>
      <c r="J662" s="19">
        <f t="shared" ca="1" si="2"/>
        <v>0.28623858691690651</v>
      </c>
      <c r="K662" s="16">
        <f>Table3[[#This Row],[Price of One Product]]*Table3[[#This Row],[No of Products in one Sale]]</f>
        <v>648</v>
      </c>
      <c r="L662" s="18">
        <f ca="1">Table3[[#This Row],[Bills ]]*Table3[[#This Row],[Discount]]</f>
        <v>185.48260432215542</v>
      </c>
      <c r="M662">
        <f ca="1">Table3[[#This Row],[Bills ]]-Table3[[#This Row],[Discount Amount]]</f>
        <v>462.51739567784455</v>
      </c>
    </row>
    <row r="663" spans="1:13" x14ac:dyDescent="0.3">
      <c r="A663" t="s">
        <v>790</v>
      </c>
      <c r="B663" t="s">
        <v>155</v>
      </c>
      <c r="C663" s="1">
        <v>44757</v>
      </c>
      <c r="D663" s="1" t="str">
        <f>TEXT(Table3[[#This Row],[Sale Date]],"dddd")</f>
        <v>Friday</v>
      </c>
      <c r="E663" t="s">
        <v>164</v>
      </c>
      <c r="F663" t="s">
        <v>170</v>
      </c>
      <c r="G663">
        <v>65</v>
      </c>
      <c r="H663" t="s">
        <v>103</v>
      </c>
      <c r="I663" s="2">
        <v>4</v>
      </c>
      <c r="J663" s="19">
        <f t="shared" ca="1" si="2"/>
        <v>0.23541062315588124</v>
      </c>
      <c r="K663" s="16">
        <f>Table3[[#This Row],[Price of One Product]]*Table3[[#This Row],[No of Products in one Sale]]</f>
        <v>260</v>
      </c>
      <c r="L663" s="18">
        <f ca="1">Table3[[#This Row],[Bills ]]*Table3[[#This Row],[Discount]]</f>
        <v>61.206762020529119</v>
      </c>
      <c r="M663">
        <f ca="1">Table3[[#This Row],[Bills ]]-Table3[[#This Row],[Discount Amount]]</f>
        <v>198.79323797947089</v>
      </c>
    </row>
    <row r="664" spans="1:13" x14ac:dyDescent="0.3">
      <c r="A664" t="s">
        <v>791</v>
      </c>
      <c r="B664" t="s">
        <v>156</v>
      </c>
      <c r="C664" s="1">
        <v>44782</v>
      </c>
      <c r="D664" s="1" t="str">
        <f>TEXT(Table3[[#This Row],[Sale Date]],"dddd")</f>
        <v>Tuesday</v>
      </c>
      <c r="E664" t="s">
        <v>165</v>
      </c>
      <c r="F664" t="s">
        <v>170</v>
      </c>
      <c r="G664">
        <v>250</v>
      </c>
      <c r="H664" t="s">
        <v>104</v>
      </c>
      <c r="I664" s="2">
        <v>1</v>
      </c>
      <c r="J664" s="19">
        <f t="shared" ca="1" si="2"/>
        <v>0.16191278532139042</v>
      </c>
      <c r="K664" s="16">
        <f>Table3[[#This Row],[Price of One Product]]*Table3[[#This Row],[No of Products in one Sale]]</f>
        <v>250</v>
      </c>
      <c r="L664" s="18">
        <f ca="1">Table3[[#This Row],[Bills ]]*Table3[[#This Row],[Discount]]</f>
        <v>40.478196330347608</v>
      </c>
      <c r="M664">
        <f ca="1">Table3[[#This Row],[Bills ]]-Table3[[#This Row],[Discount Amount]]</f>
        <v>209.5218036696524</v>
      </c>
    </row>
    <row r="665" spans="1:13" x14ac:dyDescent="0.3">
      <c r="A665" t="s">
        <v>792</v>
      </c>
      <c r="B665" t="s">
        <v>157</v>
      </c>
      <c r="C665" s="1">
        <v>44809</v>
      </c>
      <c r="D665" s="1" t="str">
        <f>TEXT(Table3[[#This Row],[Sale Date]],"dddd")</f>
        <v>Monday</v>
      </c>
      <c r="E665" t="s">
        <v>166</v>
      </c>
      <c r="F665" t="s">
        <v>170</v>
      </c>
      <c r="G665">
        <v>130</v>
      </c>
      <c r="H665" t="s">
        <v>105</v>
      </c>
      <c r="I665" s="2">
        <v>5</v>
      </c>
      <c r="J665" s="19">
        <f t="shared" ca="1" si="2"/>
        <v>0.43318312065289388</v>
      </c>
      <c r="K665" s="16">
        <f>Table3[[#This Row],[Price of One Product]]*Table3[[#This Row],[No of Products in one Sale]]</f>
        <v>650</v>
      </c>
      <c r="L665" s="18">
        <f ca="1">Table3[[#This Row],[Bills ]]*Table3[[#This Row],[Discount]]</f>
        <v>281.56902842438103</v>
      </c>
      <c r="M665">
        <f ca="1">Table3[[#This Row],[Bills ]]-Table3[[#This Row],[Discount Amount]]</f>
        <v>368.43097157561897</v>
      </c>
    </row>
    <row r="666" spans="1:13" x14ac:dyDescent="0.3">
      <c r="A666" t="s">
        <v>793</v>
      </c>
      <c r="B666" t="s">
        <v>158</v>
      </c>
      <c r="C666" s="1">
        <v>44795</v>
      </c>
      <c r="D666" s="1" t="str">
        <f>TEXT(Table3[[#This Row],[Sale Date]],"dddd")</f>
        <v>Monday</v>
      </c>
      <c r="E666" t="s">
        <v>167</v>
      </c>
      <c r="F666" t="s">
        <v>170</v>
      </c>
      <c r="G666">
        <v>60</v>
      </c>
      <c r="H666" t="s">
        <v>103</v>
      </c>
      <c r="I666" s="2">
        <v>12</v>
      </c>
      <c r="J666" s="19">
        <f t="shared" ca="1" si="2"/>
        <v>0.52241176580554727</v>
      </c>
      <c r="K666" s="16">
        <f>Table3[[#This Row],[Price of One Product]]*Table3[[#This Row],[No of Products in one Sale]]</f>
        <v>720</v>
      </c>
      <c r="L666" s="18">
        <f ca="1">Table3[[#This Row],[Bills ]]*Table3[[#This Row],[Discount]]</f>
        <v>376.13647137999402</v>
      </c>
      <c r="M666">
        <f ca="1">Table3[[#This Row],[Bills ]]-Table3[[#This Row],[Discount Amount]]</f>
        <v>343.86352862000598</v>
      </c>
    </row>
    <row r="667" spans="1:13" x14ac:dyDescent="0.3">
      <c r="A667" t="s">
        <v>794</v>
      </c>
      <c r="B667" t="s">
        <v>154</v>
      </c>
      <c r="C667" s="1">
        <v>44801</v>
      </c>
      <c r="D667" s="1" t="str">
        <f>TEXT(Table3[[#This Row],[Sale Date]],"dddd")</f>
        <v>Sunday</v>
      </c>
      <c r="E667" t="s">
        <v>163</v>
      </c>
      <c r="F667" t="s">
        <v>170</v>
      </c>
      <c r="G667">
        <v>72</v>
      </c>
      <c r="H667" t="s">
        <v>104</v>
      </c>
      <c r="I667" s="2">
        <v>6</v>
      </c>
      <c r="J667" s="19">
        <f t="shared" ca="1" si="2"/>
        <v>0.16821963294191034</v>
      </c>
      <c r="K667" s="16">
        <f>Table3[[#This Row],[Price of One Product]]*Table3[[#This Row],[No of Products in one Sale]]</f>
        <v>432</v>
      </c>
      <c r="L667" s="18">
        <f ca="1">Table3[[#This Row],[Bills ]]*Table3[[#This Row],[Discount]]</f>
        <v>72.670881430905268</v>
      </c>
      <c r="M667">
        <f ca="1">Table3[[#This Row],[Bills ]]-Table3[[#This Row],[Discount Amount]]</f>
        <v>359.3291185690947</v>
      </c>
    </row>
    <row r="668" spans="1:13" x14ac:dyDescent="0.3">
      <c r="A668" t="s">
        <v>795</v>
      </c>
      <c r="B668" t="s">
        <v>155</v>
      </c>
      <c r="C668" s="1">
        <v>44770</v>
      </c>
      <c r="D668" s="1" t="str">
        <f>TEXT(Table3[[#This Row],[Sale Date]],"dddd")</f>
        <v>Thursday</v>
      </c>
      <c r="E668" t="s">
        <v>164</v>
      </c>
      <c r="F668" t="s">
        <v>170</v>
      </c>
      <c r="G668">
        <v>65</v>
      </c>
      <c r="H668" t="s">
        <v>105</v>
      </c>
      <c r="I668" s="2">
        <v>6</v>
      </c>
      <c r="J668" s="19">
        <f t="shared" ca="1" si="2"/>
        <v>0.39010431304082704</v>
      </c>
      <c r="K668" s="16">
        <f>Table3[[#This Row],[Price of One Product]]*Table3[[#This Row],[No of Products in one Sale]]</f>
        <v>390</v>
      </c>
      <c r="L668" s="18">
        <f ca="1">Table3[[#This Row],[Bills ]]*Table3[[#This Row],[Discount]]</f>
        <v>152.14068208592255</v>
      </c>
      <c r="M668">
        <f ca="1">Table3[[#This Row],[Bills ]]-Table3[[#This Row],[Discount Amount]]</f>
        <v>237.85931791407745</v>
      </c>
    </row>
    <row r="669" spans="1:13" x14ac:dyDescent="0.3">
      <c r="A669" t="s">
        <v>796</v>
      </c>
      <c r="B669" t="s">
        <v>156</v>
      </c>
      <c r="C669" s="1">
        <v>44764</v>
      </c>
      <c r="D669" s="1" t="str">
        <f>TEXT(Table3[[#This Row],[Sale Date]],"dddd")</f>
        <v>Friday</v>
      </c>
      <c r="E669" t="s">
        <v>165</v>
      </c>
      <c r="F669" t="s">
        <v>171</v>
      </c>
      <c r="G669">
        <v>250</v>
      </c>
      <c r="H669" t="s">
        <v>103</v>
      </c>
      <c r="I669" s="2">
        <v>2</v>
      </c>
      <c r="J669" s="19">
        <f t="shared" ca="1" si="2"/>
        <v>0.17125581510468402</v>
      </c>
      <c r="K669" s="16">
        <f>Table3[[#This Row],[Price of One Product]]*Table3[[#This Row],[No of Products in one Sale]]</f>
        <v>500</v>
      </c>
      <c r="L669" s="18">
        <f ca="1">Table3[[#This Row],[Bills ]]*Table3[[#This Row],[Discount]]</f>
        <v>85.627907552342009</v>
      </c>
      <c r="M669">
        <f ca="1">Table3[[#This Row],[Bills ]]-Table3[[#This Row],[Discount Amount]]</f>
        <v>414.37209244765802</v>
      </c>
    </row>
    <row r="670" spans="1:13" x14ac:dyDescent="0.3">
      <c r="A670" t="s">
        <v>797</v>
      </c>
      <c r="B670" t="s">
        <v>157</v>
      </c>
      <c r="C670" s="1">
        <v>44776</v>
      </c>
      <c r="D670" s="1" t="str">
        <f>TEXT(Table3[[#This Row],[Sale Date]],"dddd")</f>
        <v>Wednesday</v>
      </c>
      <c r="E670" t="s">
        <v>166</v>
      </c>
      <c r="F670" t="s">
        <v>170</v>
      </c>
      <c r="G670">
        <v>130</v>
      </c>
      <c r="H670" t="s">
        <v>104</v>
      </c>
      <c r="I670" s="2">
        <v>4</v>
      </c>
      <c r="J670" s="19">
        <f t="shared" ca="1" si="2"/>
        <v>0.52359262972241361</v>
      </c>
      <c r="K670" s="16">
        <f>Table3[[#This Row],[Price of One Product]]*Table3[[#This Row],[No of Products in one Sale]]</f>
        <v>520</v>
      </c>
      <c r="L670" s="18">
        <f ca="1">Table3[[#This Row],[Bills ]]*Table3[[#This Row],[Discount]]</f>
        <v>272.26816745565509</v>
      </c>
      <c r="M670">
        <f ca="1">Table3[[#This Row],[Bills ]]-Table3[[#This Row],[Discount Amount]]</f>
        <v>247.73183254434491</v>
      </c>
    </row>
    <row r="671" spans="1:13" x14ac:dyDescent="0.3">
      <c r="A671" t="s">
        <v>798</v>
      </c>
      <c r="B671" t="s">
        <v>154</v>
      </c>
      <c r="C671" s="1">
        <v>44771</v>
      </c>
      <c r="D671" s="1" t="str">
        <f>TEXT(Table3[[#This Row],[Sale Date]],"dddd")</f>
        <v>Friday</v>
      </c>
      <c r="E671" t="s">
        <v>163</v>
      </c>
      <c r="F671" t="s">
        <v>170</v>
      </c>
      <c r="G671">
        <v>72</v>
      </c>
      <c r="H671" t="s">
        <v>105</v>
      </c>
      <c r="I671" s="2">
        <v>10</v>
      </c>
      <c r="J671" s="19">
        <f t="shared" ca="1" si="2"/>
        <v>0.53792064662960704</v>
      </c>
      <c r="K671" s="16">
        <f>Table3[[#This Row],[Price of One Product]]*Table3[[#This Row],[No of Products in one Sale]]</f>
        <v>720</v>
      </c>
      <c r="L671" s="18">
        <f ca="1">Table3[[#This Row],[Bills ]]*Table3[[#This Row],[Discount]]</f>
        <v>387.30286557331709</v>
      </c>
      <c r="M671">
        <f ca="1">Table3[[#This Row],[Bills ]]-Table3[[#This Row],[Discount Amount]]</f>
        <v>332.69713442668291</v>
      </c>
    </row>
    <row r="672" spans="1:13" x14ac:dyDescent="0.3">
      <c r="A672" t="s">
        <v>799</v>
      </c>
      <c r="B672" t="s">
        <v>155</v>
      </c>
      <c r="C672" s="1">
        <v>44794</v>
      </c>
      <c r="D672" s="1" t="str">
        <f>TEXT(Table3[[#This Row],[Sale Date]],"dddd")</f>
        <v>Sunday</v>
      </c>
      <c r="E672" t="s">
        <v>164</v>
      </c>
      <c r="F672" t="s">
        <v>170</v>
      </c>
      <c r="G672">
        <v>65</v>
      </c>
      <c r="H672" t="s">
        <v>103</v>
      </c>
      <c r="I672" s="2">
        <v>8</v>
      </c>
      <c r="J672" s="19">
        <f t="shared" ca="1" si="2"/>
        <v>0.99966028741880908</v>
      </c>
      <c r="K672" s="16">
        <f>Table3[[#This Row],[Price of One Product]]*Table3[[#This Row],[No of Products in one Sale]]</f>
        <v>520</v>
      </c>
      <c r="L672" s="18">
        <f ca="1">Table3[[#This Row],[Bills ]]*Table3[[#This Row],[Discount]]</f>
        <v>519.82334945778075</v>
      </c>
      <c r="M672">
        <f ca="1">Table3[[#This Row],[Bills ]]-Table3[[#This Row],[Discount Amount]]</f>
        <v>0.17665054221924947</v>
      </c>
    </row>
    <row r="673" spans="1:13" x14ac:dyDescent="0.3">
      <c r="A673" t="s">
        <v>800</v>
      </c>
      <c r="B673" t="s">
        <v>156</v>
      </c>
      <c r="C673" s="1">
        <v>44792</v>
      </c>
      <c r="D673" s="1" t="str">
        <f>TEXT(Table3[[#This Row],[Sale Date]],"dddd")</f>
        <v>Friday</v>
      </c>
      <c r="E673" t="s">
        <v>165</v>
      </c>
      <c r="F673" t="s">
        <v>170</v>
      </c>
      <c r="G673">
        <v>250</v>
      </c>
      <c r="H673" t="s">
        <v>104</v>
      </c>
      <c r="I673" s="2">
        <v>2</v>
      </c>
      <c r="J673" s="19">
        <f t="shared" ca="1" si="2"/>
        <v>0.13287555680573604</v>
      </c>
      <c r="K673" s="16">
        <f>Table3[[#This Row],[Price of One Product]]*Table3[[#This Row],[No of Products in one Sale]]</f>
        <v>500</v>
      </c>
      <c r="L673" s="18">
        <f ca="1">Table3[[#This Row],[Bills ]]*Table3[[#This Row],[Discount]]</f>
        <v>66.43777840286802</v>
      </c>
      <c r="M673">
        <f ca="1">Table3[[#This Row],[Bills ]]-Table3[[#This Row],[Discount Amount]]</f>
        <v>433.56222159713195</v>
      </c>
    </row>
    <row r="674" spans="1:13" x14ac:dyDescent="0.3">
      <c r="A674" t="s">
        <v>801</v>
      </c>
      <c r="B674" t="s">
        <v>157</v>
      </c>
      <c r="C674" s="1">
        <v>44792</v>
      </c>
      <c r="D674" s="1" t="str">
        <f>TEXT(Table3[[#This Row],[Sale Date]],"dddd")</f>
        <v>Friday</v>
      </c>
      <c r="E674" t="s">
        <v>166</v>
      </c>
      <c r="F674" t="s">
        <v>170</v>
      </c>
      <c r="G674">
        <v>130</v>
      </c>
      <c r="H674" t="s">
        <v>105</v>
      </c>
      <c r="I674" s="2">
        <v>2</v>
      </c>
      <c r="J674" s="19">
        <f t="shared" ca="1" si="2"/>
        <v>0.17526504828175948</v>
      </c>
      <c r="K674" s="16">
        <f>Table3[[#This Row],[Price of One Product]]*Table3[[#This Row],[No of Products in one Sale]]</f>
        <v>260</v>
      </c>
      <c r="L674" s="18">
        <f ca="1">Table3[[#This Row],[Bills ]]*Table3[[#This Row],[Discount]]</f>
        <v>45.568912553257462</v>
      </c>
      <c r="M674">
        <f ca="1">Table3[[#This Row],[Bills ]]-Table3[[#This Row],[Discount Amount]]</f>
        <v>214.43108744674254</v>
      </c>
    </row>
    <row r="675" spans="1:13" x14ac:dyDescent="0.3">
      <c r="A675" t="s">
        <v>802</v>
      </c>
      <c r="B675" t="s">
        <v>158</v>
      </c>
      <c r="C675" s="1">
        <v>44790</v>
      </c>
      <c r="D675" s="1" t="str">
        <f>TEXT(Table3[[#This Row],[Sale Date]],"dddd")</f>
        <v>Wednesday</v>
      </c>
      <c r="E675" t="s">
        <v>167</v>
      </c>
      <c r="F675" t="s">
        <v>171</v>
      </c>
      <c r="G675">
        <v>60</v>
      </c>
      <c r="H675" t="s">
        <v>103</v>
      </c>
      <c r="I675" s="2">
        <v>14</v>
      </c>
      <c r="J675" s="19">
        <f t="shared" ca="1" si="2"/>
        <v>0.85507649609295511</v>
      </c>
      <c r="K675" s="16">
        <f>Table3[[#This Row],[Price of One Product]]*Table3[[#This Row],[No of Products in one Sale]]</f>
        <v>840</v>
      </c>
      <c r="L675" s="18">
        <f ca="1">Table3[[#This Row],[Bills ]]*Table3[[#This Row],[Discount]]</f>
        <v>718.26425671808227</v>
      </c>
      <c r="M675">
        <f ca="1">Table3[[#This Row],[Bills ]]-Table3[[#This Row],[Discount Amount]]</f>
        <v>121.73574328191773</v>
      </c>
    </row>
    <row r="676" spans="1:13" x14ac:dyDescent="0.3">
      <c r="A676" t="s">
        <v>803</v>
      </c>
      <c r="B676" t="s">
        <v>159</v>
      </c>
      <c r="C676" s="1">
        <v>44809</v>
      </c>
      <c r="D676" s="1" t="str">
        <f>TEXT(Table3[[#This Row],[Sale Date]],"dddd")</f>
        <v>Monday</v>
      </c>
      <c r="E676" t="s">
        <v>168</v>
      </c>
      <c r="F676" t="s">
        <v>170</v>
      </c>
      <c r="G676">
        <v>95</v>
      </c>
      <c r="H676" t="s">
        <v>104</v>
      </c>
      <c r="I676" s="2">
        <v>3</v>
      </c>
      <c r="J676" s="19">
        <f t="shared" ca="1" si="2"/>
        <v>0.72271451384739382</v>
      </c>
      <c r="K676" s="16">
        <f>Table3[[#This Row],[Price of One Product]]*Table3[[#This Row],[No of Products in one Sale]]</f>
        <v>285</v>
      </c>
      <c r="L676" s="18">
        <f ca="1">Table3[[#This Row],[Bills ]]*Table3[[#This Row],[Discount]]</f>
        <v>205.97363644650724</v>
      </c>
      <c r="M676">
        <f ca="1">Table3[[#This Row],[Bills ]]-Table3[[#This Row],[Discount Amount]]</f>
        <v>79.026363553492757</v>
      </c>
    </row>
    <row r="677" spans="1:13" x14ac:dyDescent="0.3">
      <c r="A677" t="s">
        <v>804</v>
      </c>
      <c r="B677" t="s">
        <v>154</v>
      </c>
      <c r="C677" s="1">
        <v>44772</v>
      </c>
      <c r="D677" s="1" t="str">
        <f>TEXT(Table3[[#This Row],[Sale Date]],"dddd")</f>
        <v>Saturday</v>
      </c>
      <c r="E677" t="s">
        <v>163</v>
      </c>
      <c r="F677" t="s">
        <v>170</v>
      </c>
      <c r="G677">
        <v>72</v>
      </c>
      <c r="H677" t="s">
        <v>105</v>
      </c>
      <c r="I677" s="2">
        <v>6</v>
      </c>
      <c r="J677" s="19">
        <f t="shared" ca="1" si="2"/>
        <v>0.77014313422516723</v>
      </c>
      <c r="K677" s="16">
        <f>Table3[[#This Row],[Price of One Product]]*Table3[[#This Row],[No of Products in one Sale]]</f>
        <v>432</v>
      </c>
      <c r="L677" s="18">
        <f ca="1">Table3[[#This Row],[Bills ]]*Table3[[#This Row],[Discount]]</f>
        <v>332.70183398527223</v>
      </c>
      <c r="M677">
        <f ca="1">Table3[[#This Row],[Bills ]]-Table3[[#This Row],[Discount Amount]]</f>
        <v>99.298166014727769</v>
      </c>
    </row>
    <row r="678" spans="1:13" x14ac:dyDescent="0.3">
      <c r="A678" t="s">
        <v>805</v>
      </c>
      <c r="B678" t="s">
        <v>155</v>
      </c>
      <c r="C678" s="1">
        <v>44802</v>
      </c>
      <c r="D678" s="1" t="str">
        <f>TEXT(Table3[[#This Row],[Sale Date]],"dddd")</f>
        <v>Monday</v>
      </c>
      <c r="E678" t="s">
        <v>164</v>
      </c>
      <c r="F678" t="s">
        <v>170</v>
      </c>
      <c r="G678">
        <v>65</v>
      </c>
      <c r="H678" t="s">
        <v>103</v>
      </c>
      <c r="I678" s="2">
        <v>12</v>
      </c>
      <c r="J678" s="19">
        <f t="shared" ca="1" si="2"/>
        <v>0.67209146502320705</v>
      </c>
      <c r="K678" s="16">
        <f>Table3[[#This Row],[Price of One Product]]*Table3[[#This Row],[No of Products in one Sale]]</f>
        <v>780</v>
      </c>
      <c r="L678" s="18">
        <f ca="1">Table3[[#This Row],[Bills ]]*Table3[[#This Row],[Discount]]</f>
        <v>524.23134271810147</v>
      </c>
      <c r="M678">
        <f ca="1">Table3[[#This Row],[Bills ]]-Table3[[#This Row],[Discount Amount]]</f>
        <v>255.76865728189853</v>
      </c>
    </row>
    <row r="679" spans="1:13" x14ac:dyDescent="0.3">
      <c r="A679" t="s">
        <v>806</v>
      </c>
      <c r="B679" t="s">
        <v>156</v>
      </c>
      <c r="C679" s="1">
        <v>44809</v>
      </c>
      <c r="D679" s="1" t="str">
        <f>TEXT(Table3[[#This Row],[Sale Date]],"dddd")</f>
        <v>Monday</v>
      </c>
      <c r="E679" t="s">
        <v>165</v>
      </c>
      <c r="F679" t="s">
        <v>171</v>
      </c>
      <c r="G679">
        <v>250</v>
      </c>
      <c r="H679" t="s">
        <v>104</v>
      </c>
      <c r="I679" s="2">
        <v>2</v>
      </c>
      <c r="J679" s="19">
        <f t="shared" ca="1" si="2"/>
        <v>0.97496705666297068</v>
      </c>
      <c r="K679" s="16">
        <f>Table3[[#This Row],[Price of One Product]]*Table3[[#This Row],[No of Products in one Sale]]</f>
        <v>500</v>
      </c>
      <c r="L679" s="18">
        <f ca="1">Table3[[#This Row],[Bills ]]*Table3[[#This Row],[Discount]]</f>
        <v>487.48352833148533</v>
      </c>
      <c r="M679">
        <f ca="1">Table3[[#This Row],[Bills ]]-Table3[[#This Row],[Discount Amount]]</f>
        <v>12.516471668514669</v>
      </c>
    </row>
    <row r="680" spans="1:13" x14ac:dyDescent="0.3">
      <c r="A680" t="s">
        <v>807</v>
      </c>
      <c r="B680" t="s">
        <v>157</v>
      </c>
      <c r="C680" s="1">
        <v>44793</v>
      </c>
      <c r="D680" s="1" t="str">
        <f>TEXT(Table3[[#This Row],[Sale Date]],"dddd")</f>
        <v>Saturday</v>
      </c>
      <c r="E680" t="s">
        <v>166</v>
      </c>
      <c r="F680" t="s">
        <v>171</v>
      </c>
      <c r="G680">
        <v>130</v>
      </c>
      <c r="H680" t="s">
        <v>105</v>
      </c>
      <c r="I680" s="2">
        <v>2</v>
      </c>
      <c r="J680" s="19">
        <f t="shared" ca="1" si="2"/>
        <v>5.3746557803598716E-2</v>
      </c>
      <c r="K680" s="16">
        <f>Table3[[#This Row],[Price of One Product]]*Table3[[#This Row],[No of Products in one Sale]]</f>
        <v>260</v>
      </c>
      <c r="L680" s="18">
        <f ca="1">Table3[[#This Row],[Bills ]]*Table3[[#This Row],[Discount]]</f>
        <v>13.974105028935666</v>
      </c>
      <c r="M680">
        <f ca="1">Table3[[#This Row],[Bills ]]-Table3[[#This Row],[Discount Amount]]</f>
        <v>246.02589497106433</v>
      </c>
    </row>
    <row r="681" spans="1:13" x14ac:dyDescent="0.3">
      <c r="A681" t="s">
        <v>808</v>
      </c>
      <c r="B681" t="s">
        <v>154</v>
      </c>
      <c r="C681" s="1">
        <v>44802</v>
      </c>
      <c r="D681" s="1" t="str">
        <f>TEXT(Table3[[#This Row],[Sale Date]],"dddd")</f>
        <v>Monday</v>
      </c>
      <c r="E681" t="s">
        <v>163</v>
      </c>
      <c r="F681" t="s">
        <v>171</v>
      </c>
      <c r="G681">
        <v>72</v>
      </c>
      <c r="H681" t="s">
        <v>103</v>
      </c>
      <c r="I681" s="2">
        <v>8</v>
      </c>
      <c r="J681" s="19">
        <f t="shared" ca="1" si="2"/>
        <v>0.67110258547650581</v>
      </c>
      <c r="K681" s="16">
        <f>Table3[[#This Row],[Price of One Product]]*Table3[[#This Row],[No of Products in one Sale]]</f>
        <v>576</v>
      </c>
      <c r="L681" s="18">
        <f ca="1">Table3[[#This Row],[Bills ]]*Table3[[#This Row],[Discount]]</f>
        <v>386.55508923446735</v>
      </c>
      <c r="M681">
        <f ca="1">Table3[[#This Row],[Bills ]]-Table3[[#This Row],[Discount Amount]]</f>
        <v>189.44491076553265</v>
      </c>
    </row>
    <row r="682" spans="1:13" x14ac:dyDescent="0.3">
      <c r="A682" t="s">
        <v>809</v>
      </c>
      <c r="B682" t="s">
        <v>155</v>
      </c>
      <c r="C682" s="1">
        <v>44766</v>
      </c>
      <c r="D682" s="1" t="str">
        <f>TEXT(Table3[[#This Row],[Sale Date]],"dddd")</f>
        <v>Sunday</v>
      </c>
      <c r="E682" t="s">
        <v>164</v>
      </c>
      <c r="F682" t="s">
        <v>171</v>
      </c>
      <c r="G682">
        <v>65</v>
      </c>
      <c r="H682" t="s">
        <v>104</v>
      </c>
      <c r="I682" s="2">
        <v>10</v>
      </c>
      <c r="J682" s="19">
        <f t="shared" ca="1" si="2"/>
        <v>0.58684315348842331</v>
      </c>
      <c r="K682" s="16">
        <f>Table3[[#This Row],[Price of One Product]]*Table3[[#This Row],[No of Products in one Sale]]</f>
        <v>650</v>
      </c>
      <c r="L682" s="18">
        <f ca="1">Table3[[#This Row],[Bills ]]*Table3[[#This Row],[Discount]]</f>
        <v>381.44804976747514</v>
      </c>
      <c r="M682">
        <f ca="1">Table3[[#This Row],[Bills ]]-Table3[[#This Row],[Discount Amount]]</f>
        <v>268.55195023252486</v>
      </c>
    </row>
    <row r="683" spans="1:13" x14ac:dyDescent="0.3">
      <c r="A683" t="s">
        <v>810</v>
      </c>
      <c r="B683" t="s">
        <v>156</v>
      </c>
      <c r="C683" s="1">
        <v>44807</v>
      </c>
      <c r="D683" s="1" t="str">
        <f>TEXT(Table3[[#This Row],[Sale Date]],"dddd")</f>
        <v>Saturday</v>
      </c>
      <c r="E683" t="s">
        <v>165</v>
      </c>
      <c r="F683" t="s">
        <v>171</v>
      </c>
      <c r="G683">
        <v>250</v>
      </c>
      <c r="H683" t="s">
        <v>105</v>
      </c>
      <c r="I683" s="2">
        <v>3</v>
      </c>
      <c r="J683" s="19">
        <f t="shared" ca="1" si="2"/>
        <v>0.7496295901846125</v>
      </c>
      <c r="K683" s="16">
        <f>Table3[[#This Row],[Price of One Product]]*Table3[[#This Row],[No of Products in one Sale]]</f>
        <v>750</v>
      </c>
      <c r="L683" s="18">
        <f ca="1">Table3[[#This Row],[Bills ]]*Table3[[#This Row],[Discount]]</f>
        <v>562.22219263845943</v>
      </c>
      <c r="M683">
        <f ca="1">Table3[[#This Row],[Bills ]]-Table3[[#This Row],[Discount Amount]]</f>
        <v>187.77780736154057</v>
      </c>
    </row>
    <row r="684" spans="1:13" x14ac:dyDescent="0.3">
      <c r="A684" t="s">
        <v>811</v>
      </c>
      <c r="B684" t="s">
        <v>157</v>
      </c>
      <c r="C684" s="1">
        <v>44784</v>
      </c>
      <c r="D684" s="1" t="str">
        <f>TEXT(Table3[[#This Row],[Sale Date]],"dddd")</f>
        <v>Thursday</v>
      </c>
      <c r="E684" t="s">
        <v>166</v>
      </c>
      <c r="F684" t="s">
        <v>171</v>
      </c>
      <c r="G684">
        <v>130</v>
      </c>
      <c r="H684" t="s">
        <v>103</v>
      </c>
      <c r="I684" s="2">
        <v>7</v>
      </c>
      <c r="J684" s="19">
        <f t="shared" ca="1" si="2"/>
        <v>0.90532546150987037</v>
      </c>
      <c r="K684" s="16">
        <f>Table3[[#This Row],[Price of One Product]]*Table3[[#This Row],[No of Products in one Sale]]</f>
        <v>910</v>
      </c>
      <c r="L684" s="18">
        <f ca="1">Table3[[#This Row],[Bills ]]*Table3[[#This Row],[Discount]]</f>
        <v>823.846169973982</v>
      </c>
      <c r="M684">
        <f ca="1">Table3[[#This Row],[Bills ]]-Table3[[#This Row],[Discount Amount]]</f>
        <v>86.153830026017999</v>
      </c>
    </row>
    <row r="685" spans="1:13" x14ac:dyDescent="0.3">
      <c r="A685" t="s">
        <v>812</v>
      </c>
      <c r="B685" t="s">
        <v>154</v>
      </c>
      <c r="C685" s="1">
        <v>44763</v>
      </c>
      <c r="D685" s="1" t="str">
        <f>TEXT(Table3[[#This Row],[Sale Date]],"dddd")</f>
        <v>Thursday</v>
      </c>
      <c r="E685" t="s">
        <v>163</v>
      </c>
      <c r="F685" t="s">
        <v>170</v>
      </c>
      <c r="G685">
        <v>72</v>
      </c>
      <c r="H685" t="s">
        <v>103</v>
      </c>
      <c r="I685" s="2">
        <v>10</v>
      </c>
      <c r="J685" s="19">
        <f t="shared" ca="1" si="2"/>
        <v>0.46871986192196424</v>
      </c>
      <c r="K685" s="16">
        <f>Table3[[#This Row],[Price of One Product]]*Table3[[#This Row],[No of Products in one Sale]]</f>
        <v>720</v>
      </c>
      <c r="L685" s="18">
        <f ca="1">Table3[[#This Row],[Bills ]]*Table3[[#This Row],[Discount]]</f>
        <v>337.47830058381425</v>
      </c>
      <c r="M685">
        <f ca="1">Table3[[#This Row],[Bills ]]-Table3[[#This Row],[Discount Amount]]</f>
        <v>382.52169941618575</v>
      </c>
    </row>
    <row r="686" spans="1:13" x14ac:dyDescent="0.3">
      <c r="A686" t="s">
        <v>813</v>
      </c>
      <c r="B686" t="s">
        <v>155</v>
      </c>
      <c r="C686" s="1">
        <v>44799</v>
      </c>
      <c r="D686" s="1" t="str">
        <f>TEXT(Table3[[#This Row],[Sale Date]],"dddd")</f>
        <v>Friday</v>
      </c>
      <c r="E686" t="s">
        <v>164</v>
      </c>
      <c r="F686" t="s">
        <v>171</v>
      </c>
      <c r="G686">
        <v>65</v>
      </c>
      <c r="H686" t="s">
        <v>104</v>
      </c>
      <c r="I686" s="2">
        <v>13</v>
      </c>
      <c r="J686" s="19">
        <f t="shared" ca="1" si="2"/>
        <v>0.19833195754338262</v>
      </c>
      <c r="K686" s="16">
        <f>Table3[[#This Row],[Price of One Product]]*Table3[[#This Row],[No of Products in one Sale]]</f>
        <v>845</v>
      </c>
      <c r="L686" s="18">
        <f ca="1">Table3[[#This Row],[Bills ]]*Table3[[#This Row],[Discount]]</f>
        <v>167.59050412415831</v>
      </c>
      <c r="M686">
        <f ca="1">Table3[[#This Row],[Bills ]]-Table3[[#This Row],[Discount Amount]]</f>
        <v>677.40949587584169</v>
      </c>
    </row>
    <row r="687" spans="1:13" x14ac:dyDescent="0.3">
      <c r="A687" t="s">
        <v>814</v>
      </c>
      <c r="B687" t="s">
        <v>156</v>
      </c>
      <c r="C687" s="1">
        <v>44808</v>
      </c>
      <c r="D687" s="1" t="str">
        <f>TEXT(Table3[[#This Row],[Sale Date]],"dddd")</f>
        <v>Sunday</v>
      </c>
      <c r="E687" t="s">
        <v>165</v>
      </c>
      <c r="F687" t="s">
        <v>170</v>
      </c>
      <c r="G687">
        <v>250</v>
      </c>
      <c r="H687" t="s">
        <v>105</v>
      </c>
      <c r="I687" s="2">
        <v>1</v>
      </c>
      <c r="J687" s="19">
        <f t="shared" ca="1" si="2"/>
        <v>0.34081112924660639</v>
      </c>
      <c r="K687" s="16">
        <f>Table3[[#This Row],[Price of One Product]]*Table3[[#This Row],[No of Products in one Sale]]</f>
        <v>250</v>
      </c>
      <c r="L687" s="18">
        <f ca="1">Table3[[#This Row],[Bills ]]*Table3[[#This Row],[Discount]]</f>
        <v>85.202782311651603</v>
      </c>
      <c r="M687">
        <f ca="1">Table3[[#This Row],[Bills ]]-Table3[[#This Row],[Discount Amount]]</f>
        <v>164.79721768834838</v>
      </c>
    </row>
    <row r="688" spans="1:13" x14ac:dyDescent="0.3">
      <c r="A688" t="s">
        <v>815</v>
      </c>
      <c r="B688" t="s">
        <v>157</v>
      </c>
      <c r="C688" s="1">
        <v>44786</v>
      </c>
      <c r="D688" s="1" t="str">
        <f>TEXT(Table3[[#This Row],[Sale Date]],"dddd")</f>
        <v>Saturday</v>
      </c>
      <c r="E688" t="s">
        <v>166</v>
      </c>
      <c r="F688" t="s">
        <v>171</v>
      </c>
      <c r="G688">
        <v>130</v>
      </c>
      <c r="H688" t="s">
        <v>103</v>
      </c>
      <c r="I688" s="2">
        <v>2</v>
      </c>
      <c r="J688" s="19">
        <f t="shared" ca="1" si="2"/>
        <v>0.80527553664794571</v>
      </c>
      <c r="K688" s="16">
        <f>Table3[[#This Row],[Price of One Product]]*Table3[[#This Row],[No of Products in one Sale]]</f>
        <v>260</v>
      </c>
      <c r="L688" s="18">
        <f ca="1">Table3[[#This Row],[Bills ]]*Table3[[#This Row],[Discount]]</f>
        <v>209.37163952846589</v>
      </c>
      <c r="M688">
        <f ca="1">Table3[[#This Row],[Bills ]]-Table3[[#This Row],[Discount Amount]]</f>
        <v>50.628360471534108</v>
      </c>
    </row>
    <row r="689" spans="1:13" x14ac:dyDescent="0.3">
      <c r="A689" t="s">
        <v>816</v>
      </c>
      <c r="B689" t="s">
        <v>154</v>
      </c>
      <c r="C689" s="1">
        <v>44770</v>
      </c>
      <c r="D689" s="1" t="str">
        <f>TEXT(Table3[[#This Row],[Sale Date]],"dddd")</f>
        <v>Thursday</v>
      </c>
      <c r="E689" t="s">
        <v>163</v>
      </c>
      <c r="F689" t="s">
        <v>170</v>
      </c>
      <c r="G689">
        <v>72</v>
      </c>
      <c r="H689" t="s">
        <v>104</v>
      </c>
      <c r="I689" s="2">
        <v>10</v>
      </c>
      <c r="J689" s="19">
        <f t="shared" ca="1" si="2"/>
        <v>0.57139175437925083</v>
      </c>
      <c r="K689" s="16">
        <f>Table3[[#This Row],[Price of One Product]]*Table3[[#This Row],[No of Products in one Sale]]</f>
        <v>720</v>
      </c>
      <c r="L689" s="18">
        <f ca="1">Table3[[#This Row],[Bills ]]*Table3[[#This Row],[Discount]]</f>
        <v>411.40206315306057</v>
      </c>
      <c r="M689">
        <f ca="1">Table3[[#This Row],[Bills ]]-Table3[[#This Row],[Discount Amount]]</f>
        <v>308.59793684693943</v>
      </c>
    </row>
    <row r="690" spans="1:13" x14ac:dyDescent="0.3">
      <c r="A690" t="s">
        <v>817</v>
      </c>
      <c r="B690" t="s">
        <v>155</v>
      </c>
      <c r="C690" s="1">
        <v>44777</v>
      </c>
      <c r="D690" s="1" t="str">
        <f>TEXT(Table3[[#This Row],[Sale Date]],"dddd")</f>
        <v>Thursday</v>
      </c>
      <c r="E690" t="s">
        <v>164</v>
      </c>
      <c r="F690" t="s">
        <v>171</v>
      </c>
      <c r="G690">
        <v>65</v>
      </c>
      <c r="H690" t="s">
        <v>105</v>
      </c>
      <c r="I690" s="2">
        <v>4</v>
      </c>
      <c r="J690" s="19">
        <f t="shared" ca="1" si="2"/>
        <v>0.53050793214130831</v>
      </c>
      <c r="K690" s="16">
        <f>Table3[[#This Row],[Price of One Product]]*Table3[[#This Row],[No of Products in one Sale]]</f>
        <v>260</v>
      </c>
      <c r="L690" s="18">
        <f ca="1">Table3[[#This Row],[Bills ]]*Table3[[#This Row],[Discount]]</f>
        <v>137.93206235674018</v>
      </c>
      <c r="M690">
        <f ca="1">Table3[[#This Row],[Bills ]]-Table3[[#This Row],[Discount Amount]]</f>
        <v>122.06793764325982</v>
      </c>
    </row>
    <row r="691" spans="1:13" x14ac:dyDescent="0.3">
      <c r="A691" t="s">
        <v>818</v>
      </c>
      <c r="B691" t="s">
        <v>156</v>
      </c>
      <c r="C691" s="1">
        <v>44780</v>
      </c>
      <c r="D691" s="1" t="str">
        <f>TEXT(Table3[[#This Row],[Sale Date]],"dddd")</f>
        <v>Sunday</v>
      </c>
      <c r="E691" t="s">
        <v>165</v>
      </c>
      <c r="F691" t="s">
        <v>170</v>
      </c>
      <c r="G691">
        <v>250</v>
      </c>
      <c r="H691" t="s">
        <v>103</v>
      </c>
      <c r="I691" s="2">
        <v>3</v>
      </c>
      <c r="J691" s="19">
        <f t="shared" ca="1" si="2"/>
        <v>0.77581573226873024</v>
      </c>
      <c r="K691" s="16">
        <f>Table3[[#This Row],[Price of One Product]]*Table3[[#This Row],[No of Products in one Sale]]</f>
        <v>750</v>
      </c>
      <c r="L691" s="18">
        <f ca="1">Table3[[#This Row],[Bills ]]*Table3[[#This Row],[Discount]]</f>
        <v>581.86179920154768</v>
      </c>
      <c r="M691">
        <f ca="1">Table3[[#This Row],[Bills ]]-Table3[[#This Row],[Discount Amount]]</f>
        <v>168.13820079845232</v>
      </c>
    </row>
    <row r="692" spans="1:13" x14ac:dyDescent="0.3">
      <c r="A692" t="s">
        <v>819</v>
      </c>
      <c r="B692" t="s">
        <v>157</v>
      </c>
      <c r="C692" s="1">
        <v>44778</v>
      </c>
      <c r="D692" s="1" t="str">
        <f>TEXT(Table3[[#This Row],[Sale Date]],"dddd")</f>
        <v>Friday</v>
      </c>
      <c r="E692" t="s">
        <v>166</v>
      </c>
      <c r="F692" t="s">
        <v>171</v>
      </c>
      <c r="G692">
        <v>130</v>
      </c>
      <c r="H692" t="s">
        <v>104</v>
      </c>
      <c r="I692" s="2">
        <v>4</v>
      </c>
      <c r="J692" s="19">
        <f t="shared" ca="1" si="2"/>
        <v>0.25075424787786482</v>
      </c>
      <c r="K692" s="16">
        <f>Table3[[#This Row],[Price of One Product]]*Table3[[#This Row],[No of Products in one Sale]]</f>
        <v>520</v>
      </c>
      <c r="L692" s="18">
        <f ca="1">Table3[[#This Row],[Bills ]]*Table3[[#This Row],[Discount]]</f>
        <v>130.39220889648971</v>
      </c>
      <c r="M692">
        <f ca="1">Table3[[#This Row],[Bills ]]-Table3[[#This Row],[Discount Amount]]</f>
        <v>389.60779110351029</v>
      </c>
    </row>
    <row r="693" spans="1:13" x14ac:dyDescent="0.3">
      <c r="A693" t="s">
        <v>820</v>
      </c>
      <c r="B693" t="s">
        <v>158</v>
      </c>
      <c r="C693" s="1">
        <v>44774</v>
      </c>
      <c r="D693" s="1" t="str">
        <f>TEXT(Table3[[#This Row],[Sale Date]],"dddd")</f>
        <v>Monday</v>
      </c>
      <c r="E693" t="s">
        <v>167</v>
      </c>
      <c r="F693" t="s">
        <v>170</v>
      </c>
      <c r="G693">
        <v>60</v>
      </c>
      <c r="H693" t="s">
        <v>105</v>
      </c>
      <c r="I693" s="2">
        <v>13</v>
      </c>
      <c r="J693" s="19">
        <f t="shared" ca="1" si="2"/>
        <v>0.18675342508605508</v>
      </c>
      <c r="K693" s="16">
        <f>Table3[[#This Row],[Price of One Product]]*Table3[[#This Row],[No of Products in one Sale]]</f>
        <v>780</v>
      </c>
      <c r="L693" s="18">
        <f ca="1">Table3[[#This Row],[Bills ]]*Table3[[#This Row],[Discount]]</f>
        <v>145.66767156712297</v>
      </c>
      <c r="M693">
        <f ca="1">Table3[[#This Row],[Bills ]]-Table3[[#This Row],[Discount Amount]]</f>
        <v>634.33232843287703</v>
      </c>
    </row>
    <row r="694" spans="1:13" x14ac:dyDescent="0.3">
      <c r="A694" t="s">
        <v>821</v>
      </c>
      <c r="B694" t="s">
        <v>154</v>
      </c>
      <c r="C694" s="1">
        <v>44760</v>
      </c>
      <c r="D694" s="1" t="str">
        <f>TEXT(Table3[[#This Row],[Sale Date]],"dddd")</f>
        <v>Monday</v>
      </c>
      <c r="E694" t="s">
        <v>163</v>
      </c>
      <c r="F694" t="s">
        <v>171</v>
      </c>
      <c r="G694">
        <v>72</v>
      </c>
      <c r="H694" t="s">
        <v>103</v>
      </c>
      <c r="I694" s="2">
        <v>3</v>
      </c>
      <c r="J694" s="19">
        <f t="shared" ref="J694:J757" ca="1" si="3">RAND()</f>
        <v>0.55250420809959477</v>
      </c>
      <c r="K694" s="16">
        <f>Table3[[#This Row],[Price of One Product]]*Table3[[#This Row],[No of Products in one Sale]]</f>
        <v>216</v>
      </c>
      <c r="L694" s="18">
        <f ca="1">Table3[[#This Row],[Bills ]]*Table3[[#This Row],[Discount]]</f>
        <v>119.34090894951247</v>
      </c>
      <c r="M694">
        <f ca="1">Table3[[#This Row],[Bills ]]-Table3[[#This Row],[Discount Amount]]</f>
        <v>96.659091050487532</v>
      </c>
    </row>
    <row r="695" spans="1:13" x14ac:dyDescent="0.3">
      <c r="A695" t="s">
        <v>822</v>
      </c>
      <c r="B695" t="s">
        <v>155</v>
      </c>
      <c r="C695" s="1">
        <v>44756</v>
      </c>
      <c r="D695" s="1" t="str">
        <f>TEXT(Table3[[#This Row],[Sale Date]],"dddd")</f>
        <v>Thursday</v>
      </c>
      <c r="E695" t="s">
        <v>164</v>
      </c>
      <c r="F695" t="s">
        <v>170</v>
      </c>
      <c r="G695">
        <v>65</v>
      </c>
      <c r="H695" t="s">
        <v>104</v>
      </c>
      <c r="I695" s="2">
        <v>9</v>
      </c>
      <c r="J695" s="19">
        <f t="shared" ca="1" si="3"/>
        <v>0.72608190371276604</v>
      </c>
      <c r="K695" s="16">
        <f>Table3[[#This Row],[Price of One Product]]*Table3[[#This Row],[No of Products in one Sale]]</f>
        <v>585</v>
      </c>
      <c r="L695" s="18">
        <f ca="1">Table3[[#This Row],[Bills ]]*Table3[[#This Row],[Discount]]</f>
        <v>424.75791367196814</v>
      </c>
      <c r="M695">
        <f ca="1">Table3[[#This Row],[Bills ]]-Table3[[#This Row],[Discount Amount]]</f>
        <v>160.24208632803186</v>
      </c>
    </row>
    <row r="696" spans="1:13" x14ac:dyDescent="0.3">
      <c r="A696" t="s">
        <v>823</v>
      </c>
      <c r="B696" t="s">
        <v>156</v>
      </c>
      <c r="C696" s="1">
        <v>44755</v>
      </c>
      <c r="D696" s="1" t="str">
        <f>TEXT(Table3[[#This Row],[Sale Date]],"dddd")</f>
        <v>Wednesday</v>
      </c>
      <c r="E696" t="s">
        <v>165</v>
      </c>
      <c r="F696" t="s">
        <v>171</v>
      </c>
      <c r="G696">
        <v>250</v>
      </c>
      <c r="H696" t="s">
        <v>105</v>
      </c>
      <c r="I696" s="2">
        <v>3</v>
      </c>
      <c r="J696" s="19">
        <f t="shared" ca="1" si="3"/>
        <v>0.29514327800623796</v>
      </c>
      <c r="K696" s="16">
        <f>Table3[[#This Row],[Price of One Product]]*Table3[[#This Row],[No of Products in one Sale]]</f>
        <v>750</v>
      </c>
      <c r="L696" s="18">
        <f ca="1">Table3[[#This Row],[Bills ]]*Table3[[#This Row],[Discount]]</f>
        <v>221.35745850467848</v>
      </c>
      <c r="M696">
        <f ca="1">Table3[[#This Row],[Bills ]]-Table3[[#This Row],[Discount Amount]]</f>
        <v>528.64254149532155</v>
      </c>
    </row>
    <row r="697" spans="1:13" x14ac:dyDescent="0.3">
      <c r="A697" t="s">
        <v>824</v>
      </c>
      <c r="B697" t="s">
        <v>157</v>
      </c>
      <c r="C697" s="1">
        <v>44770</v>
      </c>
      <c r="D697" s="1" t="str">
        <f>TEXT(Table3[[#This Row],[Sale Date]],"dddd")</f>
        <v>Thursday</v>
      </c>
      <c r="E697" t="s">
        <v>166</v>
      </c>
      <c r="F697" t="s">
        <v>170</v>
      </c>
      <c r="G697">
        <v>130</v>
      </c>
      <c r="H697" t="s">
        <v>103</v>
      </c>
      <c r="I697" s="2">
        <v>5</v>
      </c>
      <c r="J697" s="19">
        <f t="shared" ca="1" si="3"/>
        <v>0.32275959704373491</v>
      </c>
      <c r="K697" s="16">
        <f>Table3[[#This Row],[Price of One Product]]*Table3[[#This Row],[No of Products in one Sale]]</f>
        <v>650</v>
      </c>
      <c r="L697" s="18">
        <f ca="1">Table3[[#This Row],[Bills ]]*Table3[[#This Row],[Discount]]</f>
        <v>209.79373807842768</v>
      </c>
      <c r="M697">
        <f ca="1">Table3[[#This Row],[Bills ]]-Table3[[#This Row],[Discount Amount]]</f>
        <v>440.20626192157232</v>
      </c>
    </row>
    <row r="698" spans="1:13" x14ac:dyDescent="0.3">
      <c r="A698" t="s">
        <v>825</v>
      </c>
      <c r="B698" t="s">
        <v>154</v>
      </c>
      <c r="C698" s="1">
        <v>44755</v>
      </c>
      <c r="D698" s="1" t="str">
        <f>TEXT(Table3[[#This Row],[Sale Date]],"dddd")</f>
        <v>Wednesday</v>
      </c>
      <c r="E698" t="s">
        <v>163</v>
      </c>
      <c r="F698" t="s">
        <v>171</v>
      </c>
      <c r="G698">
        <v>72</v>
      </c>
      <c r="H698" t="s">
        <v>104</v>
      </c>
      <c r="I698" s="2">
        <v>9</v>
      </c>
      <c r="J698" s="19">
        <f t="shared" ca="1" si="3"/>
        <v>0.86878285302577385</v>
      </c>
      <c r="K698" s="16">
        <f>Table3[[#This Row],[Price of One Product]]*Table3[[#This Row],[No of Products in one Sale]]</f>
        <v>648</v>
      </c>
      <c r="L698" s="18">
        <f ca="1">Table3[[#This Row],[Bills ]]*Table3[[#This Row],[Discount]]</f>
        <v>562.97128876070144</v>
      </c>
      <c r="M698">
        <f ca="1">Table3[[#This Row],[Bills ]]-Table3[[#This Row],[Discount Amount]]</f>
        <v>85.028711239298559</v>
      </c>
    </row>
    <row r="699" spans="1:13" x14ac:dyDescent="0.3">
      <c r="A699" t="s">
        <v>826</v>
      </c>
      <c r="B699" t="s">
        <v>155</v>
      </c>
      <c r="C699" s="1">
        <v>44775</v>
      </c>
      <c r="D699" s="1" t="str">
        <f>TEXT(Table3[[#This Row],[Sale Date]],"dddd")</f>
        <v>Tuesday</v>
      </c>
      <c r="E699" t="s">
        <v>164</v>
      </c>
      <c r="F699" t="s">
        <v>170</v>
      </c>
      <c r="G699">
        <v>65</v>
      </c>
      <c r="H699" t="s">
        <v>105</v>
      </c>
      <c r="I699" s="2">
        <v>7</v>
      </c>
      <c r="J699" s="19">
        <f t="shared" ca="1" si="3"/>
        <v>0.36553503503292806</v>
      </c>
      <c r="K699" s="16">
        <f>Table3[[#This Row],[Price of One Product]]*Table3[[#This Row],[No of Products in one Sale]]</f>
        <v>455</v>
      </c>
      <c r="L699" s="18">
        <f ca="1">Table3[[#This Row],[Bills ]]*Table3[[#This Row],[Discount]]</f>
        <v>166.31844093998225</v>
      </c>
      <c r="M699">
        <f ca="1">Table3[[#This Row],[Bills ]]-Table3[[#This Row],[Discount Amount]]</f>
        <v>288.68155906001778</v>
      </c>
    </row>
    <row r="700" spans="1:13" x14ac:dyDescent="0.3">
      <c r="A700" t="s">
        <v>827</v>
      </c>
      <c r="B700" t="s">
        <v>156</v>
      </c>
      <c r="C700" s="1">
        <v>44797</v>
      </c>
      <c r="D700" s="1" t="str">
        <f>TEXT(Table3[[#This Row],[Sale Date]],"dddd")</f>
        <v>Wednesday</v>
      </c>
      <c r="E700" t="s">
        <v>165</v>
      </c>
      <c r="F700" t="s">
        <v>171</v>
      </c>
      <c r="G700">
        <v>250</v>
      </c>
      <c r="H700" t="s">
        <v>103</v>
      </c>
      <c r="I700" s="2">
        <v>2</v>
      </c>
      <c r="J700" s="19">
        <f t="shared" ca="1" si="3"/>
        <v>0.64594341558478097</v>
      </c>
      <c r="K700" s="16">
        <f>Table3[[#This Row],[Price of One Product]]*Table3[[#This Row],[No of Products in one Sale]]</f>
        <v>500</v>
      </c>
      <c r="L700" s="18">
        <f ca="1">Table3[[#This Row],[Bills ]]*Table3[[#This Row],[Discount]]</f>
        <v>322.97170779239048</v>
      </c>
      <c r="M700">
        <f ca="1">Table3[[#This Row],[Bills ]]-Table3[[#This Row],[Discount Amount]]</f>
        <v>177.02829220760952</v>
      </c>
    </row>
    <row r="701" spans="1:13" x14ac:dyDescent="0.3">
      <c r="A701" t="s">
        <v>828</v>
      </c>
      <c r="B701" t="s">
        <v>157</v>
      </c>
      <c r="C701" s="1">
        <v>44802</v>
      </c>
      <c r="D701" s="1" t="str">
        <f>TEXT(Table3[[#This Row],[Sale Date]],"dddd")</f>
        <v>Monday</v>
      </c>
      <c r="E701" t="s">
        <v>166</v>
      </c>
      <c r="F701" t="s">
        <v>170</v>
      </c>
      <c r="G701">
        <v>130</v>
      </c>
      <c r="H701" t="s">
        <v>104</v>
      </c>
      <c r="I701" s="2">
        <v>7</v>
      </c>
      <c r="J701" s="19">
        <f t="shared" ca="1" si="3"/>
        <v>7.8248004489280487E-2</v>
      </c>
      <c r="K701" s="16">
        <f>Table3[[#This Row],[Price of One Product]]*Table3[[#This Row],[No of Products in one Sale]]</f>
        <v>910</v>
      </c>
      <c r="L701" s="18">
        <f ca="1">Table3[[#This Row],[Bills ]]*Table3[[#This Row],[Discount]]</f>
        <v>71.205684085245238</v>
      </c>
      <c r="M701">
        <f ca="1">Table3[[#This Row],[Bills ]]-Table3[[#This Row],[Discount Amount]]</f>
        <v>838.79431591475475</v>
      </c>
    </row>
    <row r="702" spans="1:13" x14ac:dyDescent="0.3">
      <c r="A702" t="s">
        <v>829</v>
      </c>
      <c r="B702" t="s">
        <v>158</v>
      </c>
      <c r="C702" s="1">
        <v>44764</v>
      </c>
      <c r="D702" s="1" t="str">
        <f>TEXT(Table3[[#This Row],[Sale Date]],"dddd")</f>
        <v>Friday</v>
      </c>
      <c r="E702" t="s">
        <v>167</v>
      </c>
      <c r="F702" t="s">
        <v>170</v>
      </c>
      <c r="G702">
        <v>60</v>
      </c>
      <c r="H702" t="s">
        <v>105</v>
      </c>
      <c r="I702" s="2">
        <v>8</v>
      </c>
      <c r="J702" s="19">
        <f t="shared" ca="1" si="3"/>
        <v>0.81885355429191409</v>
      </c>
      <c r="K702" s="16">
        <f>Table3[[#This Row],[Price of One Product]]*Table3[[#This Row],[No of Products in one Sale]]</f>
        <v>480</v>
      </c>
      <c r="L702" s="18">
        <f ca="1">Table3[[#This Row],[Bills ]]*Table3[[#This Row],[Discount]]</f>
        <v>393.04970606011875</v>
      </c>
      <c r="M702">
        <f ca="1">Table3[[#This Row],[Bills ]]-Table3[[#This Row],[Discount Amount]]</f>
        <v>86.950293939881249</v>
      </c>
    </row>
    <row r="703" spans="1:13" x14ac:dyDescent="0.3">
      <c r="A703" t="s">
        <v>830</v>
      </c>
      <c r="B703" t="s">
        <v>159</v>
      </c>
      <c r="C703" s="1">
        <v>44780</v>
      </c>
      <c r="D703" s="1" t="str">
        <f>TEXT(Table3[[#This Row],[Sale Date]],"dddd")</f>
        <v>Sunday</v>
      </c>
      <c r="E703" t="s">
        <v>168</v>
      </c>
      <c r="F703" t="s">
        <v>171</v>
      </c>
      <c r="G703">
        <v>95</v>
      </c>
      <c r="H703" t="s">
        <v>103</v>
      </c>
      <c r="I703" s="2">
        <v>2</v>
      </c>
      <c r="J703" s="19">
        <f t="shared" ca="1" si="3"/>
        <v>6.2384397986595896E-2</v>
      </c>
      <c r="K703" s="16">
        <f>Table3[[#This Row],[Price of One Product]]*Table3[[#This Row],[No of Products in one Sale]]</f>
        <v>190</v>
      </c>
      <c r="L703" s="18">
        <f ca="1">Table3[[#This Row],[Bills ]]*Table3[[#This Row],[Discount]]</f>
        <v>11.853035617453219</v>
      </c>
      <c r="M703">
        <f ca="1">Table3[[#This Row],[Bills ]]-Table3[[#This Row],[Discount Amount]]</f>
        <v>178.14696438254677</v>
      </c>
    </row>
    <row r="704" spans="1:13" x14ac:dyDescent="0.3">
      <c r="A704" t="s">
        <v>831</v>
      </c>
      <c r="B704" t="s">
        <v>154</v>
      </c>
      <c r="C704" s="1">
        <v>44799</v>
      </c>
      <c r="D704" s="1" t="str">
        <f>TEXT(Table3[[#This Row],[Sale Date]],"dddd")</f>
        <v>Friday</v>
      </c>
      <c r="E704" t="s">
        <v>163</v>
      </c>
      <c r="F704" t="s">
        <v>171</v>
      </c>
      <c r="G704">
        <v>72</v>
      </c>
      <c r="H704" t="s">
        <v>104</v>
      </c>
      <c r="I704" s="2">
        <v>5</v>
      </c>
      <c r="J704" s="19">
        <f t="shared" ca="1" si="3"/>
        <v>0.73757346892326248</v>
      </c>
      <c r="K704" s="16">
        <f>Table3[[#This Row],[Price of One Product]]*Table3[[#This Row],[No of Products in one Sale]]</f>
        <v>360</v>
      </c>
      <c r="L704" s="18">
        <f ca="1">Table3[[#This Row],[Bills ]]*Table3[[#This Row],[Discount]]</f>
        <v>265.5264488123745</v>
      </c>
      <c r="M704">
        <f ca="1">Table3[[#This Row],[Bills ]]-Table3[[#This Row],[Discount Amount]]</f>
        <v>94.473551187625503</v>
      </c>
    </row>
    <row r="705" spans="1:13" x14ac:dyDescent="0.3">
      <c r="A705" t="s">
        <v>832</v>
      </c>
      <c r="B705" t="s">
        <v>155</v>
      </c>
      <c r="C705" s="1">
        <v>44761</v>
      </c>
      <c r="D705" s="1" t="str">
        <f>TEXT(Table3[[#This Row],[Sale Date]],"dddd")</f>
        <v>Tuesday</v>
      </c>
      <c r="E705" t="s">
        <v>164</v>
      </c>
      <c r="F705" t="s">
        <v>171</v>
      </c>
      <c r="G705">
        <v>65</v>
      </c>
      <c r="H705" t="s">
        <v>105</v>
      </c>
      <c r="I705" s="2">
        <v>13</v>
      </c>
      <c r="J705" s="19">
        <f t="shared" ca="1" si="3"/>
        <v>0.91073908503795609</v>
      </c>
      <c r="K705" s="16">
        <f>Table3[[#This Row],[Price of One Product]]*Table3[[#This Row],[No of Products in one Sale]]</f>
        <v>845</v>
      </c>
      <c r="L705" s="18">
        <f ca="1">Table3[[#This Row],[Bills ]]*Table3[[#This Row],[Discount]]</f>
        <v>769.5745268570729</v>
      </c>
      <c r="M705">
        <f ca="1">Table3[[#This Row],[Bills ]]-Table3[[#This Row],[Discount Amount]]</f>
        <v>75.425473142927103</v>
      </c>
    </row>
    <row r="706" spans="1:13" x14ac:dyDescent="0.3">
      <c r="A706" t="s">
        <v>833</v>
      </c>
      <c r="B706" t="s">
        <v>156</v>
      </c>
      <c r="C706" s="1">
        <v>44782</v>
      </c>
      <c r="D706" s="1" t="str">
        <f>TEXT(Table3[[#This Row],[Sale Date]],"dddd")</f>
        <v>Tuesday</v>
      </c>
      <c r="E706" t="s">
        <v>165</v>
      </c>
      <c r="F706" t="s">
        <v>170</v>
      </c>
      <c r="G706">
        <v>250</v>
      </c>
      <c r="H706" t="s">
        <v>103</v>
      </c>
      <c r="I706" s="2">
        <v>3</v>
      </c>
      <c r="J706" s="19">
        <f t="shared" ca="1" si="3"/>
        <v>0.34018768304097202</v>
      </c>
      <c r="K706" s="16">
        <f>Table3[[#This Row],[Price of One Product]]*Table3[[#This Row],[No of Products in one Sale]]</f>
        <v>750</v>
      </c>
      <c r="L706" s="18">
        <f ca="1">Table3[[#This Row],[Bills ]]*Table3[[#This Row],[Discount]]</f>
        <v>255.14076228072901</v>
      </c>
      <c r="M706">
        <f ca="1">Table3[[#This Row],[Bills ]]-Table3[[#This Row],[Discount Amount]]</f>
        <v>494.85923771927099</v>
      </c>
    </row>
    <row r="707" spans="1:13" x14ac:dyDescent="0.3">
      <c r="A707" t="s">
        <v>834</v>
      </c>
      <c r="B707" t="s">
        <v>157</v>
      </c>
      <c r="C707" s="1">
        <v>44806</v>
      </c>
      <c r="D707" s="1" t="str">
        <f>TEXT(Table3[[#This Row],[Sale Date]],"dddd")</f>
        <v>Friday</v>
      </c>
      <c r="E707" t="s">
        <v>166</v>
      </c>
      <c r="F707" t="s">
        <v>170</v>
      </c>
      <c r="G707">
        <v>130</v>
      </c>
      <c r="H707" t="s">
        <v>104</v>
      </c>
      <c r="I707" s="2">
        <v>2</v>
      </c>
      <c r="J707" s="19">
        <f t="shared" ca="1" si="3"/>
        <v>0.47601153489910586</v>
      </c>
      <c r="K707" s="16">
        <f>Table3[[#This Row],[Price of One Product]]*Table3[[#This Row],[No of Products in one Sale]]</f>
        <v>260</v>
      </c>
      <c r="L707" s="18">
        <f ca="1">Table3[[#This Row],[Bills ]]*Table3[[#This Row],[Discount]]</f>
        <v>123.76299907376752</v>
      </c>
      <c r="M707">
        <f ca="1">Table3[[#This Row],[Bills ]]-Table3[[#This Row],[Discount Amount]]</f>
        <v>136.2370009262325</v>
      </c>
    </row>
    <row r="708" spans="1:13" x14ac:dyDescent="0.3">
      <c r="A708" t="s">
        <v>835</v>
      </c>
      <c r="B708" t="s">
        <v>154</v>
      </c>
      <c r="C708" s="1">
        <v>44798</v>
      </c>
      <c r="D708" s="1" t="str">
        <f>TEXT(Table3[[#This Row],[Sale Date]],"dddd")</f>
        <v>Thursday</v>
      </c>
      <c r="E708" t="s">
        <v>163</v>
      </c>
      <c r="F708" t="s">
        <v>170</v>
      </c>
      <c r="G708">
        <v>72</v>
      </c>
      <c r="H708" t="s">
        <v>105</v>
      </c>
      <c r="I708" s="2">
        <v>5</v>
      </c>
      <c r="J708" s="19">
        <f t="shared" ca="1" si="3"/>
        <v>0.34197989669549922</v>
      </c>
      <c r="K708" s="16">
        <f>Table3[[#This Row],[Price of One Product]]*Table3[[#This Row],[No of Products in one Sale]]</f>
        <v>360</v>
      </c>
      <c r="L708" s="18">
        <f ca="1">Table3[[#This Row],[Bills ]]*Table3[[#This Row],[Discount]]</f>
        <v>123.11276281037972</v>
      </c>
      <c r="M708">
        <f ca="1">Table3[[#This Row],[Bills ]]-Table3[[#This Row],[Discount Amount]]</f>
        <v>236.88723718962029</v>
      </c>
    </row>
    <row r="709" spans="1:13" x14ac:dyDescent="0.3">
      <c r="A709" t="s">
        <v>836</v>
      </c>
      <c r="B709" t="s">
        <v>155</v>
      </c>
      <c r="C709" s="1">
        <v>44758</v>
      </c>
      <c r="D709" s="1" t="str">
        <f>TEXT(Table3[[#This Row],[Sale Date]],"dddd")</f>
        <v>Saturday</v>
      </c>
      <c r="E709" t="s">
        <v>164</v>
      </c>
      <c r="F709" t="s">
        <v>170</v>
      </c>
      <c r="G709">
        <v>65</v>
      </c>
      <c r="H709" t="s">
        <v>103</v>
      </c>
      <c r="I709" s="2">
        <v>6</v>
      </c>
      <c r="J709" s="19">
        <f t="shared" ca="1" si="3"/>
        <v>0.10172621012292693</v>
      </c>
      <c r="K709" s="16">
        <f>Table3[[#This Row],[Price of One Product]]*Table3[[#This Row],[No of Products in one Sale]]</f>
        <v>390</v>
      </c>
      <c r="L709" s="18">
        <f ca="1">Table3[[#This Row],[Bills ]]*Table3[[#This Row],[Discount]]</f>
        <v>39.673221947941499</v>
      </c>
      <c r="M709">
        <f ca="1">Table3[[#This Row],[Bills ]]-Table3[[#This Row],[Discount Amount]]</f>
        <v>350.3267780520585</v>
      </c>
    </row>
    <row r="710" spans="1:13" x14ac:dyDescent="0.3">
      <c r="A710" t="s">
        <v>837</v>
      </c>
      <c r="B710" t="s">
        <v>156</v>
      </c>
      <c r="C710" s="1">
        <v>44785</v>
      </c>
      <c r="D710" s="1" t="str">
        <f>TEXT(Table3[[#This Row],[Sale Date]],"dddd")</f>
        <v>Friday</v>
      </c>
      <c r="E710" t="s">
        <v>165</v>
      </c>
      <c r="F710" t="s">
        <v>170</v>
      </c>
      <c r="G710">
        <v>250</v>
      </c>
      <c r="H710" t="s">
        <v>104</v>
      </c>
      <c r="I710" s="2">
        <v>1</v>
      </c>
      <c r="J710" s="19">
        <f t="shared" ca="1" si="3"/>
        <v>0.13302259799115268</v>
      </c>
      <c r="K710" s="16">
        <f>Table3[[#This Row],[Price of One Product]]*Table3[[#This Row],[No of Products in one Sale]]</f>
        <v>250</v>
      </c>
      <c r="L710" s="18">
        <f ca="1">Table3[[#This Row],[Bills ]]*Table3[[#This Row],[Discount]]</f>
        <v>33.25564949778817</v>
      </c>
      <c r="M710">
        <f ca="1">Table3[[#This Row],[Bills ]]-Table3[[#This Row],[Discount Amount]]</f>
        <v>216.74435050221183</v>
      </c>
    </row>
    <row r="711" spans="1:13" x14ac:dyDescent="0.3">
      <c r="A711" t="s">
        <v>838</v>
      </c>
      <c r="B711" t="s">
        <v>157</v>
      </c>
      <c r="C711" s="1">
        <v>44761</v>
      </c>
      <c r="D711" s="1" t="str">
        <f>TEXT(Table3[[#This Row],[Sale Date]],"dddd")</f>
        <v>Tuesday</v>
      </c>
      <c r="E711" t="s">
        <v>166</v>
      </c>
      <c r="F711" t="s">
        <v>170</v>
      </c>
      <c r="G711">
        <v>130</v>
      </c>
      <c r="H711" t="s">
        <v>105</v>
      </c>
      <c r="I711" s="2">
        <v>4</v>
      </c>
      <c r="J711" s="19">
        <f t="shared" ca="1" si="3"/>
        <v>0.83541110393653806</v>
      </c>
      <c r="K711" s="16">
        <f>Table3[[#This Row],[Price of One Product]]*Table3[[#This Row],[No of Products in one Sale]]</f>
        <v>520</v>
      </c>
      <c r="L711" s="18">
        <f ca="1">Table3[[#This Row],[Bills ]]*Table3[[#This Row],[Discount]]</f>
        <v>434.41377404699978</v>
      </c>
      <c r="M711">
        <f ca="1">Table3[[#This Row],[Bills ]]-Table3[[#This Row],[Discount Amount]]</f>
        <v>85.586225953000223</v>
      </c>
    </row>
    <row r="712" spans="1:13" x14ac:dyDescent="0.3">
      <c r="A712" t="s">
        <v>839</v>
      </c>
      <c r="B712" t="s">
        <v>158</v>
      </c>
      <c r="C712" s="1">
        <v>44800</v>
      </c>
      <c r="D712" s="1" t="str">
        <f>TEXT(Table3[[#This Row],[Sale Date]],"dddd")</f>
        <v>Saturday</v>
      </c>
      <c r="E712" t="s">
        <v>167</v>
      </c>
      <c r="F712" t="s">
        <v>170</v>
      </c>
      <c r="G712">
        <v>60</v>
      </c>
      <c r="H712" t="s">
        <v>103</v>
      </c>
      <c r="I712" s="2">
        <v>7</v>
      </c>
      <c r="J712" s="19">
        <f t="shared" ca="1" si="3"/>
        <v>0.31345298352800832</v>
      </c>
      <c r="K712" s="16">
        <f>Table3[[#This Row],[Price of One Product]]*Table3[[#This Row],[No of Products in one Sale]]</f>
        <v>420</v>
      </c>
      <c r="L712" s="18">
        <f ca="1">Table3[[#This Row],[Bills ]]*Table3[[#This Row],[Discount]]</f>
        <v>131.65025308176351</v>
      </c>
      <c r="M712">
        <f ca="1">Table3[[#This Row],[Bills ]]-Table3[[#This Row],[Discount Amount]]</f>
        <v>288.34974691823652</v>
      </c>
    </row>
    <row r="713" spans="1:13" x14ac:dyDescent="0.3">
      <c r="A713" t="s">
        <v>840</v>
      </c>
      <c r="B713" t="s">
        <v>154</v>
      </c>
      <c r="C713" s="1">
        <v>44807</v>
      </c>
      <c r="D713" s="1" t="str">
        <f>TEXT(Table3[[#This Row],[Sale Date]],"dddd")</f>
        <v>Saturday</v>
      </c>
      <c r="E713" t="s">
        <v>163</v>
      </c>
      <c r="F713" t="s">
        <v>170</v>
      </c>
      <c r="G713">
        <v>72</v>
      </c>
      <c r="H713" t="s">
        <v>104</v>
      </c>
      <c r="I713" s="2">
        <v>6</v>
      </c>
      <c r="J713" s="19">
        <f t="shared" ca="1" si="3"/>
        <v>0.50260661406853591</v>
      </c>
      <c r="K713" s="16">
        <f>Table3[[#This Row],[Price of One Product]]*Table3[[#This Row],[No of Products in one Sale]]</f>
        <v>432</v>
      </c>
      <c r="L713" s="18">
        <f ca="1">Table3[[#This Row],[Bills ]]*Table3[[#This Row],[Discount]]</f>
        <v>217.12605727760752</v>
      </c>
      <c r="M713">
        <f ca="1">Table3[[#This Row],[Bills ]]-Table3[[#This Row],[Discount Amount]]</f>
        <v>214.87394272239248</v>
      </c>
    </row>
    <row r="714" spans="1:13" x14ac:dyDescent="0.3">
      <c r="A714" t="s">
        <v>841</v>
      </c>
      <c r="B714" t="s">
        <v>155</v>
      </c>
      <c r="C714" s="1">
        <v>44799</v>
      </c>
      <c r="D714" s="1" t="str">
        <f>TEXT(Table3[[#This Row],[Sale Date]],"dddd")</f>
        <v>Friday</v>
      </c>
      <c r="E714" t="s">
        <v>164</v>
      </c>
      <c r="F714" t="s">
        <v>170</v>
      </c>
      <c r="G714">
        <v>65</v>
      </c>
      <c r="H714" t="s">
        <v>105</v>
      </c>
      <c r="I714" s="2">
        <v>11</v>
      </c>
      <c r="J714" s="19">
        <f t="shared" ca="1" si="3"/>
        <v>0.48326419410622345</v>
      </c>
      <c r="K714" s="16">
        <f>Table3[[#This Row],[Price of One Product]]*Table3[[#This Row],[No of Products in one Sale]]</f>
        <v>715</v>
      </c>
      <c r="L714" s="18">
        <f ca="1">Table3[[#This Row],[Bills ]]*Table3[[#This Row],[Discount]]</f>
        <v>345.53389878594976</v>
      </c>
      <c r="M714">
        <f ca="1">Table3[[#This Row],[Bills ]]-Table3[[#This Row],[Discount Amount]]</f>
        <v>369.46610121405024</v>
      </c>
    </row>
    <row r="715" spans="1:13" x14ac:dyDescent="0.3">
      <c r="A715" t="s">
        <v>842</v>
      </c>
      <c r="B715" t="s">
        <v>156</v>
      </c>
      <c r="C715" s="1">
        <v>44759</v>
      </c>
      <c r="D715" s="1" t="str">
        <f>TEXT(Table3[[#This Row],[Sale Date]],"dddd")</f>
        <v>Sunday</v>
      </c>
      <c r="E715" t="s">
        <v>165</v>
      </c>
      <c r="F715" t="s">
        <v>171</v>
      </c>
      <c r="G715">
        <v>250</v>
      </c>
      <c r="H715" t="s">
        <v>103</v>
      </c>
      <c r="I715" s="2">
        <v>1</v>
      </c>
      <c r="J715" s="19">
        <f t="shared" ca="1" si="3"/>
        <v>0.22143048703789336</v>
      </c>
      <c r="K715" s="16">
        <f>Table3[[#This Row],[Price of One Product]]*Table3[[#This Row],[No of Products in one Sale]]</f>
        <v>250</v>
      </c>
      <c r="L715" s="18">
        <f ca="1">Table3[[#This Row],[Bills ]]*Table3[[#This Row],[Discount]]</f>
        <v>55.357621759473339</v>
      </c>
      <c r="M715">
        <f ca="1">Table3[[#This Row],[Bills ]]-Table3[[#This Row],[Discount Amount]]</f>
        <v>194.64237824052665</v>
      </c>
    </row>
    <row r="716" spans="1:13" x14ac:dyDescent="0.3">
      <c r="A716" t="s">
        <v>843</v>
      </c>
      <c r="B716" t="s">
        <v>157</v>
      </c>
      <c r="C716" s="1">
        <v>44763</v>
      </c>
      <c r="D716" s="1" t="str">
        <f>TEXT(Table3[[#This Row],[Sale Date]],"dddd")</f>
        <v>Thursday</v>
      </c>
      <c r="E716" t="s">
        <v>166</v>
      </c>
      <c r="F716" t="s">
        <v>170</v>
      </c>
      <c r="G716">
        <v>130</v>
      </c>
      <c r="H716" t="s">
        <v>104</v>
      </c>
      <c r="I716" s="2">
        <v>2</v>
      </c>
      <c r="J716" s="19">
        <f t="shared" ca="1" si="3"/>
        <v>0.56665458402447078</v>
      </c>
      <c r="K716" s="16">
        <f>Table3[[#This Row],[Price of One Product]]*Table3[[#This Row],[No of Products in one Sale]]</f>
        <v>260</v>
      </c>
      <c r="L716" s="18">
        <f ca="1">Table3[[#This Row],[Bills ]]*Table3[[#This Row],[Discount]]</f>
        <v>147.3301918463624</v>
      </c>
      <c r="M716">
        <f ca="1">Table3[[#This Row],[Bills ]]-Table3[[#This Row],[Discount Amount]]</f>
        <v>112.6698081536376</v>
      </c>
    </row>
    <row r="717" spans="1:13" x14ac:dyDescent="0.3">
      <c r="A717" t="s">
        <v>844</v>
      </c>
      <c r="B717" t="s">
        <v>154</v>
      </c>
      <c r="C717" s="1">
        <v>44776</v>
      </c>
      <c r="D717" s="1" t="str">
        <f>TEXT(Table3[[#This Row],[Sale Date]],"dddd")</f>
        <v>Wednesday</v>
      </c>
      <c r="E717" t="s">
        <v>163</v>
      </c>
      <c r="F717" t="s">
        <v>170</v>
      </c>
      <c r="G717">
        <v>72</v>
      </c>
      <c r="H717" t="s">
        <v>105</v>
      </c>
      <c r="I717" s="2">
        <v>12</v>
      </c>
      <c r="J717" s="19">
        <f t="shared" ca="1" si="3"/>
        <v>0.92882118570477901</v>
      </c>
      <c r="K717" s="16">
        <f>Table3[[#This Row],[Price of One Product]]*Table3[[#This Row],[No of Products in one Sale]]</f>
        <v>864</v>
      </c>
      <c r="L717" s="18">
        <f ca="1">Table3[[#This Row],[Bills ]]*Table3[[#This Row],[Discount]]</f>
        <v>802.50150444892904</v>
      </c>
      <c r="M717">
        <f ca="1">Table3[[#This Row],[Bills ]]-Table3[[#This Row],[Discount Amount]]</f>
        <v>61.49849555107096</v>
      </c>
    </row>
    <row r="718" spans="1:13" x14ac:dyDescent="0.3">
      <c r="A718" t="s">
        <v>845</v>
      </c>
      <c r="B718" t="s">
        <v>155</v>
      </c>
      <c r="C718" s="1">
        <v>44763</v>
      </c>
      <c r="D718" s="1" t="str">
        <f>TEXT(Table3[[#This Row],[Sale Date]],"dddd")</f>
        <v>Thursday</v>
      </c>
      <c r="E718" t="s">
        <v>164</v>
      </c>
      <c r="F718" t="s">
        <v>170</v>
      </c>
      <c r="G718">
        <v>65</v>
      </c>
      <c r="H718" t="s">
        <v>103</v>
      </c>
      <c r="I718" s="2">
        <v>9</v>
      </c>
      <c r="J718" s="19">
        <f t="shared" ca="1" si="3"/>
        <v>0.27161733424118095</v>
      </c>
      <c r="K718" s="16">
        <f>Table3[[#This Row],[Price of One Product]]*Table3[[#This Row],[No of Products in one Sale]]</f>
        <v>585</v>
      </c>
      <c r="L718" s="18">
        <f ca="1">Table3[[#This Row],[Bills ]]*Table3[[#This Row],[Discount]]</f>
        <v>158.89614053109085</v>
      </c>
      <c r="M718">
        <f ca="1">Table3[[#This Row],[Bills ]]-Table3[[#This Row],[Discount Amount]]</f>
        <v>426.10385946890915</v>
      </c>
    </row>
    <row r="719" spans="1:13" x14ac:dyDescent="0.3">
      <c r="A719" t="s">
        <v>846</v>
      </c>
      <c r="B719" t="s">
        <v>156</v>
      </c>
      <c r="C719" s="1">
        <v>44803</v>
      </c>
      <c r="D719" s="1" t="str">
        <f>TEXT(Table3[[#This Row],[Sale Date]],"dddd")</f>
        <v>Tuesday</v>
      </c>
      <c r="E719" t="s">
        <v>165</v>
      </c>
      <c r="F719" t="s">
        <v>170</v>
      </c>
      <c r="G719">
        <v>250</v>
      </c>
      <c r="H719" t="s">
        <v>104</v>
      </c>
      <c r="I719" s="2">
        <v>2</v>
      </c>
      <c r="J719" s="19">
        <f t="shared" ca="1" si="3"/>
        <v>0.48058519908371589</v>
      </c>
      <c r="K719" s="16">
        <f>Table3[[#This Row],[Price of One Product]]*Table3[[#This Row],[No of Products in one Sale]]</f>
        <v>500</v>
      </c>
      <c r="L719" s="18">
        <f ca="1">Table3[[#This Row],[Bills ]]*Table3[[#This Row],[Discount]]</f>
        <v>240.29259954185795</v>
      </c>
      <c r="M719">
        <f ca="1">Table3[[#This Row],[Bills ]]-Table3[[#This Row],[Discount Amount]]</f>
        <v>259.70740045814205</v>
      </c>
    </row>
    <row r="720" spans="1:13" x14ac:dyDescent="0.3">
      <c r="A720" t="s">
        <v>847</v>
      </c>
      <c r="B720" t="s">
        <v>157</v>
      </c>
      <c r="C720" s="1">
        <v>44806</v>
      </c>
      <c r="D720" s="1" t="str">
        <f>TEXT(Table3[[#This Row],[Sale Date]],"dddd")</f>
        <v>Friday</v>
      </c>
      <c r="E720" t="s">
        <v>166</v>
      </c>
      <c r="F720" t="s">
        <v>170</v>
      </c>
      <c r="G720">
        <v>130</v>
      </c>
      <c r="H720" t="s">
        <v>105</v>
      </c>
      <c r="I720" s="2">
        <v>2</v>
      </c>
      <c r="J720" s="19">
        <f t="shared" ca="1" si="3"/>
        <v>2.3782428683183698E-2</v>
      </c>
      <c r="K720" s="16">
        <f>Table3[[#This Row],[Price of One Product]]*Table3[[#This Row],[No of Products in one Sale]]</f>
        <v>260</v>
      </c>
      <c r="L720" s="18">
        <f ca="1">Table3[[#This Row],[Bills ]]*Table3[[#This Row],[Discount]]</f>
        <v>6.183431457627762</v>
      </c>
      <c r="M720">
        <f ca="1">Table3[[#This Row],[Bills ]]-Table3[[#This Row],[Discount Amount]]</f>
        <v>253.81656854237224</v>
      </c>
    </row>
    <row r="721" spans="1:13" x14ac:dyDescent="0.3">
      <c r="A721" t="s">
        <v>848</v>
      </c>
      <c r="B721" t="s">
        <v>158</v>
      </c>
      <c r="C721" s="1">
        <v>44774</v>
      </c>
      <c r="D721" s="1" t="str">
        <f>TEXT(Table3[[#This Row],[Sale Date]],"dddd")</f>
        <v>Monday</v>
      </c>
      <c r="E721" t="s">
        <v>167</v>
      </c>
      <c r="F721" t="s">
        <v>171</v>
      </c>
      <c r="G721">
        <v>60</v>
      </c>
      <c r="H721" t="s">
        <v>103</v>
      </c>
      <c r="I721" s="2">
        <v>12</v>
      </c>
      <c r="J721" s="19">
        <f t="shared" ca="1" si="3"/>
        <v>0.63259423810672888</v>
      </c>
      <c r="K721" s="16">
        <f>Table3[[#This Row],[Price of One Product]]*Table3[[#This Row],[No of Products in one Sale]]</f>
        <v>720</v>
      </c>
      <c r="L721" s="18">
        <f ca="1">Table3[[#This Row],[Bills ]]*Table3[[#This Row],[Discount]]</f>
        <v>455.4678514368448</v>
      </c>
      <c r="M721">
        <f ca="1">Table3[[#This Row],[Bills ]]-Table3[[#This Row],[Discount Amount]]</f>
        <v>264.5321485631552</v>
      </c>
    </row>
    <row r="722" spans="1:13" x14ac:dyDescent="0.3">
      <c r="A722" t="s">
        <v>849</v>
      </c>
      <c r="B722" t="s">
        <v>159</v>
      </c>
      <c r="C722" s="1">
        <v>44769</v>
      </c>
      <c r="D722" s="1" t="str">
        <f>TEXT(Table3[[#This Row],[Sale Date]],"dddd")</f>
        <v>Wednesday</v>
      </c>
      <c r="E722" t="s">
        <v>168</v>
      </c>
      <c r="F722" t="s">
        <v>170</v>
      </c>
      <c r="G722">
        <v>95</v>
      </c>
      <c r="H722" t="s">
        <v>104</v>
      </c>
      <c r="I722" s="2">
        <v>5</v>
      </c>
      <c r="J722" s="19">
        <f t="shared" ca="1" si="3"/>
        <v>0.7059202077554172</v>
      </c>
      <c r="K722" s="16">
        <f>Table3[[#This Row],[Price of One Product]]*Table3[[#This Row],[No of Products in one Sale]]</f>
        <v>475</v>
      </c>
      <c r="L722" s="18">
        <f ca="1">Table3[[#This Row],[Bills ]]*Table3[[#This Row],[Discount]]</f>
        <v>335.31209868382319</v>
      </c>
      <c r="M722">
        <f ca="1">Table3[[#This Row],[Bills ]]-Table3[[#This Row],[Discount Amount]]</f>
        <v>139.68790131617681</v>
      </c>
    </row>
    <row r="723" spans="1:13" x14ac:dyDescent="0.3">
      <c r="A723" t="s">
        <v>850</v>
      </c>
      <c r="B723" t="s">
        <v>154</v>
      </c>
      <c r="C723" s="1">
        <v>44793</v>
      </c>
      <c r="D723" s="1" t="str">
        <f>TEXT(Table3[[#This Row],[Sale Date]],"dddd")</f>
        <v>Saturday</v>
      </c>
      <c r="E723" t="s">
        <v>163</v>
      </c>
      <c r="F723" t="s">
        <v>170</v>
      </c>
      <c r="G723">
        <v>72</v>
      </c>
      <c r="H723" t="s">
        <v>105</v>
      </c>
      <c r="I723" s="2">
        <v>8</v>
      </c>
      <c r="J723" s="19">
        <f t="shared" ca="1" si="3"/>
        <v>0.99020503485375932</v>
      </c>
      <c r="K723" s="16">
        <f>Table3[[#This Row],[Price of One Product]]*Table3[[#This Row],[No of Products in one Sale]]</f>
        <v>576</v>
      </c>
      <c r="L723" s="18">
        <f ca="1">Table3[[#This Row],[Bills ]]*Table3[[#This Row],[Discount]]</f>
        <v>570.35810007576538</v>
      </c>
      <c r="M723">
        <f ca="1">Table3[[#This Row],[Bills ]]-Table3[[#This Row],[Discount Amount]]</f>
        <v>5.6418999242346217</v>
      </c>
    </row>
    <row r="724" spans="1:13" x14ac:dyDescent="0.3">
      <c r="A724" t="s">
        <v>851</v>
      </c>
      <c r="B724" t="s">
        <v>155</v>
      </c>
      <c r="C724" s="1">
        <v>44768</v>
      </c>
      <c r="D724" s="1" t="str">
        <f>TEXT(Table3[[#This Row],[Sale Date]],"dddd")</f>
        <v>Tuesday</v>
      </c>
      <c r="E724" t="s">
        <v>164</v>
      </c>
      <c r="F724" t="s">
        <v>170</v>
      </c>
      <c r="G724">
        <v>65</v>
      </c>
      <c r="H724" t="s">
        <v>103</v>
      </c>
      <c r="I724" s="2">
        <v>4</v>
      </c>
      <c r="J724" s="19">
        <f t="shared" ca="1" si="3"/>
        <v>0.52196722816363317</v>
      </c>
      <c r="K724" s="16">
        <f>Table3[[#This Row],[Price of One Product]]*Table3[[#This Row],[No of Products in one Sale]]</f>
        <v>260</v>
      </c>
      <c r="L724" s="18">
        <f ca="1">Table3[[#This Row],[Bills ]]*Table3[[#This Row],[Discount]]</f>
        <v>135.71147932254462</v>
      </c>
      <c r="M724">
        <f ca="1">Table3[[#This Row],[Bills ]]-Table3[[#This Row],[Discount Amount]]</f>
        <v>124.28852067745538</v>
      </c>
    </row>
    <row r="725" spans="1:13" x14ac:dyDescent="0.3">
      <c r="A725" t="s">
        <v>852</v>
      </c>
      <c r="B725" t="s">
        <v>156</v>
      </c>
      <c r="C725" s="1">
        <v>44803</v>
      </c>
      <c r="D725" s="1" t="str">
        <f>TEXT(Table3[[#This Row],[Sale Date]],"dddd")</f>
        <v>Tuesday</v>
      </c>
      <c r="E725" t="s">
        <v>165</v>
      </c>
      <c r="F725" t="s">
        <v>171</v>
      </c>
      <c r="G725">
        <v>250</v>
      </c>
      <c r="H725" t="s">
        <v>104</v>
      </c>
      <c r="I725" s="2">
        <v>2</v>
      </c>
      <c r="J725" s="19">
        <f t="shared" ca="1" si="3"/>
        <v>0.14818597843535353</v>
      </c>
      <c r="K725" s="16">
        <f>Table3[[#This Row],[Price of One Product]]*Table3[[#This Row],[No of Products in one Sale]]</f>
        <v>500</v>
      </c>
      <c r="L725" s="18">
        <f ca="1">Table3[[#This Row],[Bills ]]*Table3[[#This Row],[Discount]]</f>
        <v>74.092989217676759</v>
      </c>
      <c r="M725">
        <f ca="1">Table3[[#This Row],[Bills ]]-Table3[[#This Row],[Discount Amount]]</f>
        <v>425.90701078232325</v>
      </c>
    </row>
    <row r="726" spans="1:13" x14ac:dyDescent="0.3">
      <c r="A726" t="s">
        <v>853</v>
      </c>
      <c r="B726" t="s">
        <v>157</v>
      </c>
      <c r="C726" s="1">
        <v>44755</v>
      </c>
      <c r="D726" s="1" t="str">
        <f>TEXT(Table3[[#This Row],[Sale Date]],"dddd")</f>
        <v>Wednesday</v>
      </c>
      <c r="E726" t="s">
        <v>166</v>
      </c>
      <c r="F726" t="s">
        <v>171</v>
      </c>
      <c r="G726">
        <v>130</v>
      </c>
      <c r="H726" t="s">
        <v>105</v>
      </c>
      <c r="I726" s="2">
        <v>4</v>
      </c>
      <c r="J726" s="19">
        <f t="shared" ca="1" si="3"/>
        <v>0.87775197201181809</v>
      </c>
      <c r="K726" s="16">
        <f>Table3[[#This Row],[Price of One Product]]*Table3[[#This Row],[No of Products in one Sale]]</f>
        <v>520</v>
      </c>
      <c r="L726" s="18">
        <f ca="1">Table3[[#This Row],[Bills ]]*Table3[[#This Row],[Discount]]</f>
        <v>456.43102544614538</v>
      </c>
      <c r="M726">
        <f ca="1">Table3[[#This Row],[Bills ]]-Table3[[#This Row],[Discount Amount]]</f>
        <v>63.568974553854616</v>
      </c>
    </row>
    <row r="727" spans="1:13" x14ac:dyDescent="0.3">
      <c r="A727" t="s">
        <v>854</v>
      </c>
      <c r="B727" t="s">
        <v>154</v>
      </c>
      <c r="C727" s="1">
        <v>44789</v>
      </c>
      <c r="D727" s="1" t="str">
        <f>TEXT(Table3[[#This Row],[Sale Date]],"dddd")</f>
        <v>Tuesday</v>
      </c>
      <c r="E727" t="s">
        <v>163</v>
      </c>
      <c r="F727" t="s">
        <v>171</v>
      </c>
      <c r="G727">
        <v>72</v>
      </c>
      <c r="H727" t="s">
        <v>103</v>
      </c>
      <c r="I727" s="2">
        <v>5</v>
      </c>
      <c r="J727" s="19">
        <f t="shared" ca="1" si="3"/>
        <v>0.82379331796400768</v>
      </c>
      <c r="K727" s="16">
        <f>Table3[[#This Row],[Price of One Product]]*Table3[[#This Row],[No of Products in one Sale]]</f>
        <v>360</v>
      </c>
      <c r="L727" s="18">
        <f ca="1">Table3[[#This Row],[Bills ]]*Table3[[#This Row],[Discount]]</f>
        <v>296.56559446704279</v>
      </c>
      <c r="M727">
        <f ca="1">Table3[[#This Row],[Bills ]]-Table3[[#This Row],[Discount Amount]]</f>
        <v>63.434405532957214</v>
      </c>
    </row>
    <row r="728" spans="1:13" x14ac:dyDescent="0.3">
      <c r="A728" t="s">
        <v>855</v>
      </c>
      <c r="B728" t="s">
        <v>155</v>
      </c>
      <c r="C728" s="1">
        <v>44785</v>
      </c>
      <c r="D728" s="1" t="str">
        <f>TEXT(Table3[[#This Row],[Sale Date]],"dddd")</f>
        <v>Friday</v>
      </c>
      <c r="E728" t="s">
        <v>164</v>
      </c>
      <c r="F728" t="s">
        <v>171</v>
      </c>
      <c r="G728">
        <v>65</v>
      </c>
      <c r="H728" t="s">
        <v>104</v>
      </c>
      <c r="I728" s="2">
        <v>10</v>
      </c>
      <c r="J728" s="19">
        <f t="shared" ca="1" si="3"/>
        <v>0.47432249838237084</v>
      </c>
      <c r="K728" s="16">
        <f>Table3[[#This Row],[Price of One Product]]*Table3[[#This Row],[No of Products in one Sale]]</f>
        <v>650</v>
      </c>
      <c r="L728" s="18">
        <f ca="1">Table3[[#This Row],[Bills ]]*Table3[[#This Row],[Discount]]</f>
        <v>308.30962394854106</v>
      </c>
      <c r="M728">
        <f ca="1">Table3[[#This Row],[Bills ]]-Table3[[#This Row],[Discount Amount]]</f>
        <v>341.69037605145894</v>
      </c>
    </row>
    <row r="729" spans="1:13" x14ac:dyDescent="0.3">
      <c r="A729" t="s">
        <v>856</v>
      </c>
      <c r="B729" t="s">
        <v>156</v>
      </c>
      <c r="C729" s="1">
        <v>44775</v>
      </c>
      <c r="D729" s="1" t="str">
        <f>TEXT(Table3[[#This Row],[Sale Date]],"dddd")</f>
        <v>Tuesday</v>
      </c>
      <c r="E729" t="s">
        <v>165</v>
      </c>
      <c r="F729" t="s">
        <v>171</v>
      </c>
      <c r="G729">
        <v>250</v>
      </c>
      <c r="H729" t="s">
        <v>105</v>
      </c>
      <c r="I729" s="2">
        <v>2</v>
      </c>
      <c r="J729" s="19">
        <f t="shared" ca="1" si="3"/>
        <v>0.95919659070227659</v>
      </c>
      <c r="K729" s="16">
        <f>Table3[[#This Row],[Price of One Product]]*Table3[[#This Row],[No of Products in one Sale]]</f>
        <v>500</v>
      </c>
      <c r="L729" s="18">
        <f ca="1">Table3[[#This Row],[Bills ]]*Table3[[#This Row],[Discount]]</f>
        <v>479.59829535113829</v>
      </c>
      <c r="M729">
        <f ca="1">Table3[[#This Row],[Bills ]]-Table3[[#This Row],[Discount Amount]]</f>
        <v>20.40170464886171</v>
      </c>
    </row>
    <row r="730" spans="1:13" x14ac:dyDescent="0.3">
      <c r="A730" t="s">
        <v>857</v>
      </c>
      <c r="B730" t="s">
        <v>157</v>
      </c>
      <c r="C730" s="1">
        <v>44807</v>
      </c>
      <c r="D730" s="1" t="str">
        <f>TEXT(Table3[[#This Row],[Sale Date]],"dddd")</f>
        <v>Saturday</v>
      </c>
      <c r="E730" t="s">
        <v>166</v>
      </c>
      <c r="F730" t="s">
        <v>171</v>
      </c>
      <c r="G730">
        <v>130</v>
      </c>
      <c r="H730" t="s">
        <v>103</v>
      </c>
      <c r="I730" s="2">
        <v>3</v>
      </c>
      <c r="J730" s="19">
        <f t="shared" ca="1" si="3"/>
        <v>0.69663517494495875</v>
      </c>
      <c r="K730" s="16">
        <f>Table3[[#This Row],[Price of One Product]]*Table3[[#This Row],[No of Products in one Sale]]</f>
        <v>390</v>
      </c>
      <c r="L730" s="18">
        <f ca="1">Table3[[#This Row],[Bills ]]*Table3[[#This Row],[Discount]]</f>
        <v>271.68771822853392</v>
      </c>
      <c r="M730">
        <f ca="1">Table3[[#This Row],[Bills ]]-Table3[[#This Row],[Discount Amount]]</f>
        <v>118.31228177146608</v>
      </c>
    </row>
    <row r="731" spans="1:13" x14ac:dyDescent="0.3">
      <c r="A731" t="s">
        <v>858</v>
      </c>
      <c r="B731" t="s">
        <v>154</v>
      </c>
      <c r="C731" s="1">
        <v>44765</v>
      </c>
      <c r="D731" s="1" t="str">
        <f>TEXT(Table3[[#This Row],[Sale Date]],"dddd")</f>
        <v>Saturday</v>
      </c>
      <c r="E731" t="s">
        <v>163</v>
      </c>
      <c r="F731" t="s">
        <v>171</v>
      </c>
      <c r="G731">
        <v>72</v>
      </c>
      <c r="H731" t="s">
        <v>103</v>
      </c>
      <c r="I731" s="2">
        <v>9</v>
      </c>
      <c r="J731" s="19">
        <f t="shared" ca="1" si="3"/>
        <v>0.42510803334472391</v>
      </c>
      <c r="K731" s="16">
        <f>Table3[[#This Row],[Price of One Product]]*Table3[[#This Row],[No of Products in one Sale]]</f>
        <v>648</v>
      </c>
      <c r="L731" s="18">
        <f ca="1">Table3[[#This Row],[Bills ]]*Table3[[#This Row],[Discount]]</f>
        <v>275.4700056073811</v>
      </c>
      <c r="M731">
        <f ca="1">Table3[[#This Row],[Bills ]]-Table3[[#This Row],[Discount Amount]]</f>
        <v>372.5299943926189</v>
      </c>
    </row>
    <row r="732" spans="1:13" x14ac:dyDescent="0.3">
      <c r="A732" t="s">
        <v>859</v>
      </c>
      <c r="B732" t="s">
        <v>155</v>
      </c>
      <c r="C732" s="1">
        <v>44791</v>
      </c>
      <c r="D732" s="1" t="str">
        <f>TEXT(Table3[[#This Row],[Sale Date]],"dddd")</f>
        <v>Thursday</v>
      </c>
      <c r="E732" t="s">
        <v>164</v>
      </c>
      <c r="F732" t="s">
        <v>170</v>
      </c>
      <c r="G732">
        <v>65</v>
      </c>
      <c r="H732" t="s">
        <v>104</v>
      </c>
      <c r="I732" s="2">
        <v>11</v>
      </c>
      <c r="J732" s="19">
        <f t="shared" ca="1" si="3"/>
        <v>0.1981688265997561</v>
      </c>
      <c r="K732" s="16">
        <f>Table3[[#This Row],[Price of One Product]]*Table3[[#This Row],[No of Products in one Sale]]</f>
        <v>715</v>
      </c>
      <c r="L732" s="18">
        <f ca="1">Table3[[#This Row],[Bills ]]*Table3[[#This Row],[Discount]]</f>
        <v>141.69071101882562</v>
      </c>
      <c r="M732">
        <f ca="1">Table3[[#This Row],[Bills ]]-Table3[[#This Row],[Discount Amount]]</f>
        <v>573.3092889811744</v>
      </c>
    </row>
    <row r="733" spans="1:13" x14ac:dyDescent="0.3">
      <c r="A733" t="s">
        <v>860</v>
      </c>
      <c r="B733" t="s">
        <v>156</v>
      </c>
      <c r="C733" s="1">
        <v>44777</v>
      </c>
      <c r="D733" s="1" t="str">
        <f>TEXT(Table3[[#This Row],[Sale Date]],"dddd")</f>
        <v>Thursday</v>
      </c>
      <c r="E733" t="s">
        <v>165</v>
      </c>
      <c r="F733" t="s">
        <v>170</v>
      </c>
      <c r="G733">
        <v>250</v>
      </c>
      <c r="H733" t="s">
        <v>105</v>
      </c>
      <c r="I733" s="2">
        <v>1</v>
      </c>
      <c r="J733" s="19">
        <f t="shared" ca="1" si="3"/>
        <v>0.48383284604466825</v>
      </c>
      <c r="K733" s="16">
        <f>Table3[[#This Row],[Price of One Product]]*Table3[[#This Row],[No of Products in one Sale]]</f>
        <v>250</v>
      </c>
      <c r="L733" s="18">
        <f ca="1">Table3[[#This Row],[Bills ]]*Table3[[#This Row],[Discount]]</f>
        <v>120.95821151116706</v>
      </c>
      <c r="M733">
        <f ca="1">Table3[[#This Row],[Bills ]]-Table3[[#This Row],[Discount Amount]]</f>
        <v>129.04178848883294</v>
      </c>
    </row>
    <row r="734" spans="1:13" x14ac:dyDescent="0.3">
      <c r="A734" t="s">
        <v>861</v>
      </c>
      <c r="B734" t="s">
        <v>157</v>
      </c>
      <c r="C734" s="1">
        <v>44806</v>
      </c>
      <c r="D734" s="1" t="str">
        <f>TEXT(Table3[[#This Row],[Sale Date]],"dddd")</f>
        <v>Friday</v>
      </c>
      <c r="E734" t="s">
        <v>166</v>
      </c>
      <c r="F734" t="s">
        <v>170</v>
      </c>
      <c r="G734">
        <v>130</v>
      </c>
      <c r="H734" t="s">
        <v>103</v>
      </c>
      <c r="I734" s="2">
        <v>5</v>
      </c>
      <c r="J734" s="19">
        <f t="shared" ca="1" si="3"/>
        <v>0.40689625556925424</v>
      </c>
      <c r="K734" s="16">
        <f>Table3[[#This Row],[Price of One Product]]*Table3[[#This Row],[No of Products in one Sale]]</f>
        <v>650</v>
      </c>
      <c r="L734" s="18">
        <f ca="1">Table3[[#This Row],[Bills ]]*Table3[[#This Row],[Discount]]</f>
        <v>264.48256612001524</v>
      </c>
      <c r="M734">
        <f ca="1">Table3[[#This Row],[Bills ]]-Table3[[#This Row],[Discount Amount]]</f>
        <v>385.51743387998476</v>
      </c>
    </row>
    <row r="735" spans="1:13" x14ac:dyDescent="0.3">
      <c r="A735" t="s">
        <v>862</v>
      </c>
      <c r="B735" t="s">
        <v>154</v>
      </c>
      <c r="C735" s="1">
        <v>44796</v>
      </c>
      <c r="D735" s="1" t="str">
        <f>TEXT(Table3[[#This Row],[Sale Date]],"dddd")</f>
        <v>Tuesday</v>
      </c>
      <c r="E735" t="s">
        <v>163</v>
      </c>
      <c r="F735" t="s">
        <v>171</v>
      </c>
      <c r="G735">
        <v>72</v>
      </c>
      <c r="H735" t="s">
        <v>104</v>
      </c>
      <c r="I735" s="2">
        <v>11</v>
      </c>
      <c r="J735" s="19">
        <f t="shared" ca="1" si="3"/>
        <v>8.6811352153872701E-2</v>
      </c>
      <c r="K735" s="16">
        <f>Table3[[#This Row],[Price of One Product]]*Table3[[#This Row],[No of Products in one Sale]]</f>
        <v>792</v>
      </c>
      <c r="L735" s="18">
        <f ca="1">Table3[[#This Row],[Bills ]]*Table3[[#This Row],[Discount]]</f>
        <v>68.754590905867175</v>
      </c>
      <c r="M735">
        <f ca="1">Table3[[#This Row],[Bills ]]-Table3[[#This Row],[Discount Amount]]</f>
        <v>723.24540909413281</v>
      </c>
    </row>
    <row r="736" spans="1:13" x14ac:dyDescent="0.3">
      <c r="A736" t="s">
        <v>863</v>
      </c>
      <c r="B736" t="s">
        <v>155</v>
      </c>
      <c r="C736" s="1">
        <v>44760</v>
      </c>
      <c r="D736" s="1" t="str">
        <f>TEXT(Table3[[#This Row],[Sale Date]],"dddd")</f>
        <v>Monday</v>
      </c>
      <c r="E736" t="s">
        <v>164</v>
      </c>
      <c r="F736" t="s">
        <v>171</v>
      </c>
      <c r="G736">
        <v>65</v>
      </c>
      <c r="H736" t="s">
        <v>105</v>
      </c>
      <c r="I736" s="2">
        <v>10</v>
      </c>
      <c r="J736" s="19">
        <f t="shared" ca="1" si="3"/>
        <v>0.33064633815606248</v>
      </c>
      <c r="K736" s="16">
        <f>Table3[[#This Row],[Price of One Product]]*Table3[[#This Row],[No of Products in one Sale]]</f>
        <v>650</v>
      </c>
      <c r="L736" s="18">
        <f ca="1">Table3[[#This Row],[Bills ]]*Table3[[#This Row],[Discount]]</f>
        <v>214.92011980144062</v>
      </c>
      <c r="M736">
        <f ca="1">Table3[[#This Row],[Bills ]]-Table3[[#This Row],[Discount Amount]]</f>
        <v>435.07988019855941</v>
      </c>
    </row>
    <row r="737" spans="1:13" x14ac:dyDescent="0.3">
      <c r="A737" t="s">
        <v>864</v>
      </c>
      <c r="B737" t="s">
        <v>156</v>
      </c>
      <c r="C737" s="1">
        <v>44759</v>
      </c>
      <c r="D737" s="1" t="str">
        <f>TEXT(Table3[[#This Row],[Sale Date]],"dddd")</f>
        <v>Sunday</v>
      </c>
      <c r="E737" t="s">
        <v>165</v>
      </c>
      <c r="F737" t="s">
        <v>171</v>
      </c>
      <c r="G737">
        <v>250</v>
      </c>
      <c r="H737" t="s">
        <v>103</v>
      </c>
      <c r="I737" s="2">
        <v>2</v>
      </c>
      <c r="J737" s="19">
        <f t="shared" ca="1" si="3"/>
        <v>0.23832066265167362</v>
      </c>
      <c r="K737" s="16">
        <f>Table3[[#This Row],[Price of One Product]]*Table3[[#This Row],[No of Products in one Sale]]</f>
        <v>500</v>
      </c>
      <c r="L737" s="18">
        <f ca="1">Table3[[#This Row],[Bills ]]*Table3[[#This Row],[Discount]]</f>
        <v>119.16033132583681</v>
      </c>
      <c r="M737">
        <f ca="1">Table3[[#This Row],[Bills ]]-Table3[[#This Row],[Discount Amount]]</f>
        <v>380.83966867416319</v>
      </c>
    </row>
    <row r="738" spans="1:13" x14ac:dyDescent="0.3">
      <c r="A738" t="s">
        <v>865</v>
      </c>
      <c r="B738" t="s">
        <v>157</v>
      </c>
      <c r="C738" s="1">
        <v>44795</v>
      </c>
      <c r="D738" s="1" t="str">
        <f>TEXT(Table3[[#This Row],[Sale Date]],"dddd")</f>
        <v>Monday</v>
      </c>
      <c r="E738" t="s">
        <v>166</v>
      </c>
      <c r="F738" t="s">
        <v>171</v>
      </c>
      <c r="G738">
        <v>130</v>
      </c>
      <c r="H738" t="s">
        <v>104</v>
      </c>
      <c r="I738" s="2">
        <v>4</v>
      </c>
      <c r="J738" s="19">
        <f t="shared" ca="1" si="3"/>
        <v>0.87994246096438611</v>
      </c>
      <c r="K738" s="16">
        <f>Table3[[#This Row],[Price of One Product]]*Table3[[#This Row],[No of Products in one Sale]]</f>
        <v>520</v>
      </c>
      <c r="L738" s="18">
        <f ca="1">Table3[[#This Row],[Bills ]]*Table3[[#This Row],[Discount]]</f>
        <v>457.57007970148078</v>
      </c>
      <c r="M738">
        <f ca="1">Table3[[#This Row],[Bills ]]-Table3[[#This Row],[Discount Amount]]</f>
        <v>62.429920298519221</v>
      </c>
    </row>
    <row r="739" spans="1:13" x14ac:dyDescent="0.3">
      <c r="A739" t="s">
        <v>866</v>
      </c>
      <c r="B739" t="s">
        <v>158</v>
      </c>
      <c r="C739" s="1">
        <v>44808</v>
      </c>
      <c r="D739" s="1" t="str">
        <f>TEXT(Table3[[#This Row],[Sale Date]],"dddd")</f>
        <v>Sunday</v>
      </c>
      <c r="E739" t="s">
        <v>167</v>
      </c>
      <c r="F739" t="s">
        <v>171</v>
      </c>
      <c r="G739">
        <v>60</v>
      </c>
      <c r="H739" t="s">
        <v>105</v>
      </c>
      <c r="I739" s="2">
        <v>4</v>
      </c>
      <c r="J739" s="19">
        <f t="shared" ca="1" si="3"/>
        <v>0.56494289498228623</v>
      </c>
      <c r="K739" s="16">
        <f>Table3[[#This Row],[Price of One Product]]*Table3[[#This Row],[No of Products in one Sale]]</f>
        <v>240</v>
      </c>
      <c r="L739" s="18">
        <f ca="1">Table3[[#This Row],[Bills ]]*Table3[[#This Row],[Discount]]</f>
        <v>135.5862947957487</v>
      </c>
      <c r="M739">
        <f ca="1">Table3[[#This Row],[Bills ]]-Table3[[#This Row],[Discount Amount]]</f>
        <v>104.4137052042513</v>
      </c>
    </row>
    <row r="740" spans="1:13" x14ac:dyDescent="0.3">
      <c r="A740" t="s">
        <v>867</v>
      </c>
      <c r="B740" t="s">
        <v>154</v>
      </c>
      <c r="C740" s="1">
        <v>44756</v>
      </c>
      <c r="D740" s="1" t="str">
        <f>TEXT(Table3[[#This Row],[Sale Date]],"dddd")</f>
        <v>Thursday</v>
      </c>
      <c r="E740" t="s">
        <v>163</v>
      </c>
      <c r="F740" t="s">
        <v>171</v>
      </c>
      <c r="G740">
        <v>72</v>
      </c>
      <c r="H740" t="s">
        <v>103</v>
      </c>
      <c r="I740" s="2">
        <v>12</v>
      </c>
      <c r="J740" s="19">
        <f t="shared" ca="1" si="3"/>
        <v>0.57768477544499264</v>
      </c>
      <c r="K740" s="16">
        <f>Table3[[#This Row],[Price of One Product]]*Table3[[#This Row],[No of Products in one Sale]]</f>
        <v>864</v>
      </c>
      <c r="L740" s="18">
        <f ca="1">Table3[[#This Row],[Bills ]]*Table3[[#This Row],[Discount]]</f>
        <v>499.11964598447366</v>
      </c>
      <c r="M740">
        <f ca="1">Table3[[#This Row],[Bills ]]-Table3[[#This Row],[Discount Amount]]</f>
        <v>364.88035401552634</v>
      </c>
    </row>
    <row r="741" spans="1:13" x14ac:dyDescent="0.3">
      <c r="A741" t="s">
        <v>868</v>
      </c>
      <c r="B741" t="s">
        <v>155</v>
      </c>
      <c r="C741" s="1">
        <v>44801</v>
      </c>
      <c r="D741" s="1" t="str">
        <f>TEXT(Table3[[#This Row],[Sale Date]],"dddd")</f>
        <v>Sunday</v>
      </c>
      <c r="E741" t="s">
        <v>164</v>
      </c>
      <c r="F741" t="s">
        <v>171</v>
      </c>
      <c r="G741">
        <v>65</v>
      </c>
      <c r="H741" t="s">
        <v>104</v>
      </c>
      <c r="I741" s="2">
        <v>5</v>
      </c>
      <c r="J741" s="19">
        <f t="shared" ca="1" si="3"/>
        <v>4.9424677421793128E-2</v>
      </c>
      <c r="K741" s="16">
        <f>Table3[[#This Row],[Price of One Product]]*Table3[[#This Row],[No of Products in one Sale]]</f>
        <v>325</v>
      </c>
      <c r="L741" s="18">
        <f ca="1">Table3[[#This Row],[Bills ]]*Table3[[#This Row],[Discount]]</f>
        <v>16.063020162082768</v>
      </c>
      <c r="M741">
        <f ca="1">Table3[[#This Row],[Bills ]]-Table3[[#This Row],[Discount Amount]]</f>
        <v>308.93697983791725</v>
      </c>
    </row>
    <row r="742" spans="1:13" x14ac:dyDescent="0.3">
      <c r="A742" t="s">
        <v>869</v>
      </c>
      <c r="B742" t="s">
        <v>156</v>
      </c>
      <c r="C742" s="1">
        <v>44806</v>
      </c>
      <c r="D742" s="1" t="str">
        <f>TEXT(Table3[[#This Row],[Sale Date]],"dddd")</f>
        <v>Friday</v>
      </c>
      <c r="E742" t="s">
        <v>165</v>
      </c>
      <c r="F742" t="s">
        <v>170</v>
      </c>
      <c r="G742">
        <v>250</v>
      </c>
      <c r="H742" t="s">
        <v>105</v>
      </c>
      <c r="I742" s="2">
        <v>3</v>
      </c>
      <c r="J742" s="19">
        <f t="shared" ca="1" si="3"/>
        <v>0.38751838857552334</v>
      </c>
      <c r="K742" s="16">
        <f>Table3[[#This Row],[Price of One Product]]*Table3[[#This Row],[No of Products in one Sale]]</f>
        <v>750</v>
      </c>
      <c r="L742" s="18">
        <f ca="1">Table3[[#This Row],[Bills ]]*Table3[[#This Row],[Discount]]</f>
        <v>290.63879143164252</v>
      </c>
      <c r="M742">
        <f ca="1">Table3[[#This Row],[Bills ]]-Table3[[#This Row],[Discount Amount]]</f>
        <v>459.36120856835748</v>
      </c>
    </row>
    <row r="743" spans="1:13" x14ac:dyDescent="0.3">
      <c r="A743" t="s">
        <v>870</v>
      </c>
      <c r="B743" t="s">
        <v>157</v>
      </c>
      <c r="C743" s="1">
        <v>44794</v>
      </c>
      <c r="D743" s="1" t="str">
        <f>TEXT(Table3[[#This Row],[Sale Date]],"dddd")</f>
        <v>Sunday</v>
      </c>
      <c r="E743" t="s">
        <v>166</v>
      </c>
      <c r="F743" t="s">
        <v>170</v>
      </c>
      <c r="G743">
        <v>130</v>
      </c>
      <c r="H743" t="s">
        <v>103</v>
      </c>
      <c r="I743" s="2">
        <v>2</v>
      </c>
      <c r="J743" s="19">
        <f t="shared" ca="1" si="3"/>
        <v>0.17102369370723058</v>
      </c>
      <c r="K743" s="16">
        <f>Table3[[#This Row],[Price of One Product]]*Table3[[#This Row],[No of Products in one Sale]]</f>
        <v>260</v>
      </c>
      <c r="L743" s="18">
        <f ca="1">Table3[[#This Row],[Bills ]]*Table3[[#This Row],[Discount]]</f>
        <v>44.466160363879951</v>
      </c>
      <c r="M743">
        <f ca="1">Table3[[#This Row],[Bills ]]-Table3[[#This Row],[Discount Amount]]</f>
        <v>215.53383963612004</v>
      </c>
    </row>
    <row r="744" spans="1:13" x14ac:dyDescent="0.3">
      <c r="A744" t="s">
        <v>871</v>
      </c>
      <c r="B744" t="s">
        <v>154</v>
      </c>
      <c r="C744" s="1">
        <v>44800</v>
      </c>
      <c r="D744" s="1" t="str">
        <f>TEXT(Table3[[#This Row],[Sale Date]],"dddd")</f>
        <v>Saturday</v>
      </c>
      <c r="E744" t="s">
        <v>163</v>
      </c>
      <c r="F744" t="s">
        <v>170</v>
      </c>
      <c r="G744">
        <v>72</v>
      </c>
      <c r="H744" t="s">
        <v>104</v>
      </c>
      <c r="I744" s="2">
        <v>7</v>
      </c>
      <c r="J744" s="19">
        <f t="shared" ca="1" si="3"/>
        <v>3.323606087987907E-2</v>
      </c>
      <c r="K744" s="16">
        <f>Table3[[#This Row],[Price of One Product]]*Table3[[#This Row],[No of Products in one Sale]]</f>
        <v>504</v>
      </c>
      <c r="L744" s="18">
        <f ca="1">Table3[[#This Row],[Bills ]]*Table3[[#This Row],[Discount]]</f>
        <v>16.750974683459052</v>
      </c>
      <c r="M744">
        <f ca="1">Table3[[#This Row],[Bills ]]-Table3[[#This Row],[Discount Amount]]</f>
        <v>487.24902531654095</v>
      </c>
    </row>
    <row r="745" spans="1:13" x14ac:dyDescent="0.3">
      <c r="A745" t="s">
        <v>872</v>
      </c>
      <c r="B745" t="s">
        <v>155</v>
      </c>
      <c r="C745" s="1">
        <v>44789</v>
      </c>
      <c r="D745" s="1" t="str">
        <f>TEXT(Table3[[#This Row],[Sale Date]],"dddd")</f>
        <v>Tuesday</v>
      </c>
      <c r="E745" t="s">
        <v>164</v>
      </c>
      <c r="F745" t="s">
        <v>171</v>
      </c>
      <c r="G745">
        <v>65</v>
      </c>
      <c r="H745" t="s">
        <v>105</v>
      </c>
      <c r="I745" s="2">
        <v>12</v>
      </c>
      <c r="J745" s="19">
        <f t="shared" ca="1" si="3"/>
        <v>0.24195317462147037</v>
      </c>
      <c r="K745" s="16">
        <f>Table3[[#This Row],[Price of One Product]]*Table3[[#This Row],[No of Products in one Sale]]</f>
        <v>780</v>
      </c>
      <c r="L745" s="18">
        <f ca="1">Table3[[#This Row],[Bills ]]*Table3[[#This Row],[Discount]]</f>
        <v>188.72347620474687</v>
      </c>
      <c r="M745">
        <f ca="1">Table3[[#This Row],[Bills ]]-Table3[[#This Row],[Discount Amount]]</f>
        <v>591.27652379525307</v>
      </c>
    </row>
    <row r="746" spans="1:13" x14ac:dyDescent="0.3">
      <c r="A746" t="s">
        <v>873</v>
      </c>
      <c r="B746" t="s">
        <v>156</v>
      </c>
      <c r="C746" s="1">
        <v>44802</v>
      </c>
      <c r="D746" s="1" t="str">
        <f>TEXT(Table3[[#This Row],[Sale Date]],"dddd")</f>
        <v>Monday</v>
      </c>
      <c r="E746" t="s">
        <v>165</v>
      </c>
      <c r="F746" t="s">
        <v>171</v>
      </c>
      <c r="G746">
        <v>250</v>
      </c>
      <c r="H746" t="s">
        <v>103</v>
      </c>
      <c r="I746" s="2">
        <v>3</v>
      </c>
      <c r="J746" s="19">
        <f t="shared" ca="1" si="3"/>
        <v>0.957346705121352</v>
      </c>
      <c r="K746" s="16">
        <f>Table3[[#This Row],[Price of One Product]]*Table3[[#This Row],[No of Products in one Sale]]</f>
        <v>750</v>
      </c>
      <c r="L746" s="18">
        <f ca="1">Table3[[#This Row],[Bills ]]*Table3[[#This Row],[Discount]]</f>
        <v>718.01002884101399</v>
      </c>
      <c r="M746">
        <f ca="1">Table3[[#This Row],[Bills ]]-Table3[[#This Row],[Discount Amount]]</f>
        <v>31.989971158986009</v>
      </c>
    </row>
    <row r="747" spans="1:13" x14ac:dyDescent="0.3">
      <c r="A747" t="s">
        <v>874</v>
      </c>
      <c r="B747" t="s">
        <v>157</v>
      </c>
      <c r="C747" s="1">
        <v>44793</v>
      </c>
      <c r="D747" s="1" t="str">
        <f>TEXT(Table3[[#This Row],[Sale Date]],"dddd")</f>
        <v>Saturday</v>
      </c>
      <c r="E747" t="s">
        <v>166</v>
      </c>
      <c r="F747" t="s">
        <v>171</v>
      </c>
      <c r="G747">
        <v>130</v>
      </c>
      <c r="H747" t="s">
        <v>104</v>
      </c>
      <c r="I747" s="2">
        <v>4</v>
      </c>
      <c r="J747" s="19">
        <f t="shared" ca="1" si="3"/>
        <v>0.53116397513542635</v>
      </c>
      <c r="K747" s="16">
        <f>Table3[[#This Row],[Price of One Product]]*Table3[[#This Row],[No of Products in one Sale]]</f>
        <v>520</v>
      </c>
      <c r="L747" s="18">
        <f ca="1">Table3[[#This Row],[Bills ]]*Table3[[#This Row],[Discount]]</f>
        <v>276.20526707042171</v>
      </c>
      <c r="M747">
        <f ca="1">Table3[[#This Row],[Bills ]]-Table3[[#This Row],[Discount Amount]]</f>
        <v>243.79473292957829</v>
      </c>
    </row>
    <row r="748" spans="1:13" x14ac:dyDescent="0.3">
      <c r="A748" t="s">
        <v>875</v>
      </c>
      <c r="B748" t="s">
        <v>158</v>
      </c>
      <c r="C748" s="1">
        <v>44793</v>
      </c>
      <c r="D748" s="1" t="str">
        <f>TEXT(Table3[[#This Row],[Sale Date]],"dddd")</f>
        <v>Saturday</v>
      </c>
      <c r="E748" t="s">
        <v>167</v>
      </c>
      <c r="F748" t="s">
        <v>171</v>
      </c>
      <c r="G748">
        <v>60</v>
      </c>
      <c r="H748" t="s">
        <v>105</v>
      </c>
      <c r="I748" s="2">
        <v>8</v>
      </c>
      <c r="J748" s="19">
        <f t="shared" ca="1" si="3"/>
        <v>0.18234889403207732</v>
      </c>
      <c r="K748" s="16">
        <f>Table3[[#This Row],[Price of One Product]]*Table3[[#This Row],[No of Products in one Sale]]</f>
        <v>480</v>
      </c>
      <c r="L748" s="18">
        <f ca="1">Table3[[#This Row],[Bills ]]*Table3[[#This Row],[Discount]]</f>
        <v>87.527469135397112</v>
      </c>
      <c r="M748">
        <f ca="1">Table3[[#This Row],[Bills ]]-Table3[[#This Row],[Discount Amount]]</f>
        <v>392.4725308646029</v>
      </c>
    </row>
    <row r="749" spans="1:13" x14ac:dyDescent="0.3">
      <c r="A749" t="s">
        <v>876</v>
      </c>
      <c r="B749" t="s">
        <v>159</v>
      </c>
      <c r="C749" s="1">
        <v>44785</v>
      </c>
      <c r="D749" s="1" t="str">
        <f>TEXT(Table3[[#This Row],[Sale Date]],"dddd")</f>
        <v>Friday</v>
      </c>
      <c r="E749" t="s">
        <v>168</v>
      </c>
      <c r="F749" t="s">
        <v>171</v>
      </c>
      <c r="G749">
        <v>95</v>
      </c>
      <c r="H749" t="s">
        <v>103</v>
      </c>
      <c r="I749" s="2">
        <v>3</v>
      </c>
      <c r="J749" s="19">
        <f t="shared" ca="1" si="3"/>
        <v>0.28025022733595251</v>
      </c>
      <c r="K749" s="16">
        <f>Table3[[#This Row],[Price of One Product]]*Table3[[#This Row],[No of Products in one Sale]]</f>
        <v>285</v>
      </c>
      <c r="L749" s="18">
        <f ca="1">Table3[[#This Row],[Bills ]]*Table3[[#This Row],[Discount]]</f>
        <v>79.871314790746467</v>
      </c>
      <c r="M749">
        <f ca="1">Table3[[#This Row],[Bills ]]-Table3[[#This Row],[Discount Amount]]</f>
        <v>205.12868520925355</v>
      </c>
    </row>
    <row r="750" spans="1:13" x14ac:dyDescent="0.3">
      <c r="A750" t="s">
        <v>877</v>
      </c>
      <c r="B750" t="s">
        <v>154</v>
      </c>
      <c r="C750" s="1">
        <v>44778</v>
      </c>
      <c r="D750" s="1" t="str">
        <f>TEXT(Table3[[#This Row],[Sale Date]],"dddd")</f>
        <v>Friday</v>
      </c>
      <c r="E750" t="s">
        <v>163</v>
      </c>
      <c r="F750" t="s">
        <v>171</v>
      </c>
      <c r="G750">
        <v>72</v>
      </c>
      <c r="H750" t="s">
        <v>104</v>
      </c>
      <c r="I750" s="2">
        <v>8</v>
      </c>
      <c r="J750" s="19">
        <f t="shared" ca="1" si="3"/>
        <v>0.96296773229099786</v>
      </c>
      <c r="K750" s="16">
        <f>Table3[[#This Row],[Price of One Product]]*Table3[[#This Row],[No of Products in one Sale]]</f>
        <v>576</v>
      </c>
      <c r="L750" s="18">
        <f ca="1">Table3[[#This Row],[Bills ]]*Table3[[#This Row],[Discount]]</f>
        <v>554.66941379961474</v>
      </c>
      <c r="M750">
        <f ca="1">Table3[[#This Row],[Bills ]]-Table3[[#This Row],[Discount Amount]]</f>
        <v>21.330586200385255</v>
      </c>
    </row>
    <row r="751" spans="1:13" x14ac:dyDescent="0.3">
      <c r="A751" t="s">
        <v>878</v>
      </c>
      <c r="B751" t="s">
        <v>155</v>
      </c>
      <c r="C751" s="1">
        <v>44764</v>
      </c>
      <c r="D751" s="1" t="str">
        <f>TEXT(Table3[[#This Row],[Sale Date]],"dddd")</f>
        <v>Friday</v>
      </c>
      <c r="E751" t="s">
        <v>164</v>
      </c>
      <c r="F751" t="s">
        <v>171</v>
      </c>
      <c r="G751">
        <v>65</v>
      </c>
      <c r="H751" t="s">
        <v>105</v>
      </c>
      <c r="I751" s="2">
        <v>12</v>
      </c>
      <c r="J751" s="19">
        <f t="shared" ca="1" si="3"/>
        <v>0.9808405522044481</v>
      </c>
      <c r="K751" s="16">
        <f>Table3[[#This Row],[Price of One Product]]*Table3[[#This Row],[No of Products in one Sale]]</f>
        <v>780</v>
      </c>
      <c r="L751" s="18">
        <f ca="1">Table3[[#This Row],[Bills ]]*Table3[[#This Row],[Discount]]</f>
        <v>765.05563071946949</v>
      </c>
      <c r="M751">
        <f ca="1">Table3[[#This Row],[Bills ]]-Table3[[#This Row],[Discount Amount]]</f>
        <v>14.944369280530509</v>
      </c>
    </row>
    <row r="752" spans="1:13" x14ac:dyDescent="0.3">
      <c r="A752" t="s">
        <v>879</v>
      </c>
      <c r="B752" t="s">
        <v>156</v>
      </c>
      <c r="C752" s="1">
        <v>44769</v>
      </c>
      <c r="D752" s="1" t="str">
        <f>TEXT(Table3[[#This Row],[Sale Date]],"dddd")</f>
        <v>Wednesday</v>
      </c>
      <c r="E752" t="s">
        <v>165</v>
      </c>
      <c r="F752" t="s">
        <v>170</v>
      </c>
      <c r="G752">
        <v>250</v>
      </c>
      <c r="H752" t="s">
        <v>103</v>
      </c>
      <c r="I752" s="2">
        <v>3</v>
      </c>
      <c r="J752" s="19">
        <f t="shared" ca="1" si="3"/>
        <v>0.73130311628532696</v>
      </c>
      <c r="K752" s="16">
        <f>Table3[[#This Row],[Price of One Product]]*Table3[[#This Row],[No of Products in one Sale]]</f>
        <v>750</v>
      </c>
      <c r="L752" s="18">
        <f ca="1">Table3[[#This Row],[Bills ]]*Table3[[#This Row],[Discount]]</f>
        <v>548.47733721399527</v>
      </c>
      <c r="M752">
        <f ca="1">Table3[[#This Row],[Bills ]]-Table3[[#This Row],[Discount Amount]]</f>
        <v>201.52266278600473</v>
      </c>
    </row>
    <row r="753" spans="1:13" x14ac:dyDescent="0.3">
      <c r="A753" t="s">
        <v>880</v>
      </c>
      <c r="B753" t="s">
        <v>157</v>
      </c>
      <c r="C753" s="1">
        <v>44794</v>
      </c>
      <c r="D753" s="1" t="str">
        <f>TEXT(Table3[[#This Row],[Sale Date]],"dddd")</f>
        <v>Sunday</v>
      </c>
      <c r="E753" t="s">
        <v>166</v>
      </c>
      <c r="F753" t="s">
        <v>170</v>
      </c>
      <c r="G753">
        <v>130</v>
      </c>
      <c r="H753" t="s">
        <v>104</v>
      </c>
      <c r="I753" s="2">
        <v>4</v>
      </c>
      <c r="J753" s="19">
        <f t="shared" ca="1" si="3"/>
        <v>0.99349068123407125</v>
      </c>
      <c r="K753" s="16">
        <f>Table3[[#This Row],[Price of One Product]]*Table3[[#This Row],[No of Products in one Sale]]</f>
        <v>520</v>
      </c>
      <c r="L753" s="18">
        <f ca="1">Table3[[#This Row],[Bills ]]*Table3[[#This Row],[Discount]]</f>
        <v>516.61515424171705</v>
      </c>
      <c r="M753">
        <f ca="1">Table3[[#This Row],[Bills ]]-Table3[[#This Row],[Discount Amount]]</f>
        <v>3.3848457582829496</v>
      </c>
    </row>
    <row r="754" spans="1:13" x14ac:dyDescent="0.3">
      <c r="A754" t="s">
        <v>881</v>
      </c>
      <c r="B754" t="s">
        <v>154</v>
      </c>
      <c r="C754" s="1">
        <v>44766</v>
      </c>
      <c r="D754" s="1" t="str">
        <f>TEXT(Table3[[#This Row],[Sale Date]],"dddd")</f>
        <v>Sunday</v>
      </c>
      <c r="E754" t="s">
        <v>163</v>
      </c>
      <c r="F754" t="s">
        <v>170</v>
      </c>
      <c r="G754">
        <v>72</v>
      </c>
      <c r="H754" t="s">
        <v>105</v>
      </c>
      <c r="I754" s="2">
        <v>11</v>
      </c>
      <c r="J754" s="19">
        <f t="shared" ca="1" si="3"/>
        <v>0.82414134390415716</v>
      </c>
      <c r="K754" s="16">
        <f>Table3[[#This Row],[Price of One Product]]*Table3[[#This Row],[No of Products in one Sale]]</f>
        <v>792</v>
      </c>
      <c r="L754" s="18">
        <f ca="1">Table3[[#This Row],[Bills ]]*Table3[[#This Row],[Discount]]</f>
        <v>652.71994437209253</v>
      </c>
      <c r="M754">
        <f ca="1">Table3[[#This Row],[Bills ]]-Table3[[#This Row],[Discount Amount]]</f>
        <v>139.28005562790747</v>
      </c>
    </row>
    <row r="755" spans="1:13" x14ac:dyDescent="0.3">
      <c r="A755" t="s">
        <v>882</v>
      </c>
      <c r="B755" t="s">
        <v>155</v>
      </c>
      <c r="C755" s="1">
        <v>44772</v>
      </c>
      <c r="D755" s="1" t="str">
        <f>TEXT(Table3[[#This Row],[Sale Date]],"dddd")</f>
        <v>Saturday</v>
      </c>
      <c r="E755" t="s">
        <v>164</v>
      </c>
      <c r="F755" t="s">
        <v>171</v>
      </c>
      <c r="G755">
        <v>65</v>
      </c>
      <c r="H755" t="s">
        <v>103</v>
      </c>
      <c r="I755" s="2">
        <v>9</v>
      </c>
      <c r="J755" s="19">
        <f t="shared" ca="1" si="3"/>
        <v>0.1316825986706901</v>
      </c>
      <c r="K755" s="16">
        <f>Table3[[#This Row],[Price of One Product]]*Table3[[#This Row],[No of Products in one Sale]]</f>
        <v>585</v>
      </c>
      <c r="L755" s="18">
        <f ca="1">Table3[[#This Row],[Bills ]]*Table3[[#This Row],[Discount]]</f>
        <v>77.034320222353713</v>
      </c>
      <c r="M755">
        <f ca="1">Table3[[#This Row],[Bills ]]-Table3[[#This Row],[Discount Amount]]</f>
        <v>507.9656797776463</v>
      </c>
    </row>
    <row r="756" spans="1:13" x14ac:dyDescent="0.3">
      <c r="A756" t="s">
        <v>883</v>
      </c>
      <c r="B756" t="s">
        <v>156</v>
      </c>
      <c r="C756" s="1">
        <v>44787</v>
      </c>
      <c r="D756" s="1" t="str">
        <f>TEXT(Table3[[#This Row],[Sale Date]],"dddd")</f>
        <v>Sunday</v>
      </c>
      <c r="E756" t="s">
        <v>165</v>
      </c>
      <c r="F756" t="s">
        <v>171</v>
      </c>
      <c r="G756">
        <v>250</v>
      </c>
      <c r="H756" t="s">
        <v>104</v>
      </c>
      <c r="I756" s="2">
        <v>3</v>
      </c>
      <c r="J756" s="19">
        <f t="shared" ca="1" si="3"/>
        <v>0.54538015910095994</v>
      </c>
      <c r="K756" s="16">
        <f>Table3[[#This Row],[Price of One Product]]*Table3[[#This Row],[No of Products in one Sale]]</f>
        <v>750</v>
      </c>
      <c r="L756" s="18">
        <f ca="1">Table3[[#This Row],[Bills ]]*Table3[[#This Row],[Discount]]</f>
        <v>409.03511932571996</v>
      </c>
      <c r="M756">
        <f ca="1">Table3[[#This Row],[Bills ]]-Table3[[#This Row],[Discount Amount]]</f>
        <v>340.96488067428004</v>
      </c>
    </row>
    <row r="757" spans="1:13" x14ac:dyDescent="0.3">
      <c r="A757" t="s">
        <v>884</v>
      </c>
      <c r="B757" t="s">
        <v>157</v>
      </c>
      <c r="C757" s="1">
        <v>44755</v>
      </c>
      <c r="D757" s="1" t="str">
        <f>TEXT(Table3[[#This Row],[Sale Date]],"dddd")</f>
        <v>Wednesday</v>
      </c>
      <c r="E757" t="s">
        <v>166</v>
      </c>
      <c r="F757" t="s">
        <v>171</v>
      </c>
      <c r="G757">
        <v>130</v>
      </c>
      <c r="H757" t="s">
        <v>105</v>
      </c>
      <c r="I757" s="2">
        <v>3</v>
      </c>
      <c r="J757" s="19">
        <f t="shared" ca="1" si="3"/>
        <v>0.93493292819614293</v>
      </c>
      <c r="K757" s="16">
        <f>Table3[[#This Row],[Price of One Product]]*Table3[[#This Row],[No of Products in one Sale]]</f>
        <v>390</v>
      </c>
      <c r="L757" s="18">
        <f ca="1">Table3[[#This Row],[Bills ]]*Table3[[#This Row],[Discount]]</f>
        <v>364.62384199649574</v>
      </c>
      <c r="M757">
        <f ca="1">Table3[[#This Row],[Bills ]]-Table3[[#This Row],[Discount Amount]]</f>
        <v>25.376158003504258</v>
      </c>
    </row>
    <row r="758" spans="1:13" x14ac:dyDescent="0.3">
      <c r="A758" t="s">
        <v>885</v>
      </c>
      <c r="B758" t="s">
        <v>158</v>
      </c>
      <c r="C758" s="1">
        <v>44785</v>
      </c>
      <c r="D758" s="1" t="str">
        <f>TEXT(Table3[[#This Row],[Sale Date]],"dddd")</f>
        <v>Friday</v>
      </c>
      <c r="E758" t="s">
        <v>167</v>
      </c>
      <c r="F758" t="s">
        <v>171</v>
      </c>
      <c r="G758">
        <v>60</v>
      </c>
      <c r="H758" t="s">
        <v>103</v>
      </c>
      <c r="I758" s="2">
        <v>13</v>
      </c>
      <c r="J758" s="19">
        <f t="shared" ref="J758:J795" ca="1" si="4">RAND()</f>
        <v>0.75626836918579277</v>
      </c>
      <c r="K758" s="16">
        <f>Table3[[#This Row],[Price of One Product]]*Table3[[#This Row],[No of Products in one Sale]]</f>
        <v>780</v>
      </c>
      <c r="L758" s="18">
        <f ca="1">Table3[[#This Row],[Bills ]]*Table3[[#This Row],[Discount]]</f>
        <v>589.88932796491838</v>
      </c>
      <c r="M758">
        <f ca="1">Table3[[#This Row],[Bills ]]-Table3[[#This Row],[Discount Amount]]</f>
        <v>190.11067203508162</v>
      </c>
    </row>
    <row r="759" spans="1:13" x14ac:dyDescent="0.3">
      <c r="A759" t="s">
        <v>886</v>
      </c>
      <c r="B759" t="s">
        <v>154</v>
      </c>
      <c r="C759" s="1">
        <v>44761</v>
      </c>
      <c r="D759" s="1" t="str">
        <f>TEXT(Table3[[#This Row],[Sale Date]],"dddd")</f>
        <v>Tuesday</v>
      </c>
      <c r="E759" t="s">
        <v>163</v>
      </c>
      <c r="F759" t="s">
        <v>171</v>
      </c>
      <c r="G759">
        <v>72</v>
      </c>
      <c r="H759" t="s">
        <v>104</v>
      </c>
      <c r="I759" s="2">
        <v>12</v>
      </c>
      <c r="J759" s="19">
        <f t="shared" ca="1" si="4"/>
        <v>0.71887426868741355</v>
      </c>
      <c r="K759" s="16">
        <f>Table3[[#This Row],[Price of One Product]]*Table3[[#This Row],[No of Products in one Sale]]</f>
        <v>864</v>
      </c>
      <c r="L759" s="18">
        <f ca="1">Table3[[#This Row],[Bills ]]*Table3[[#This Row],[Discount]]</f>
        <v>621.10736814592531</v>
      </c>
      <c r="M759">
        <f ca="1">Table3[[#This Row],[Bills ]]-Table3[[#This Row],[Discount Amount]]</f>
        <v>242.89263185407469</v>
      </c>
    </row>
    <row r="760" spans="1:13" x14ac:dyDescent="0.3">
      <c r="A760" t="s">
        <v>887</v>
      </c>
      <c r="B760" t="s">
        <v>155</v>
      </c>
      <c r="C760" s="1">
        <v>44770</v>
      </c>
      <c r="D760" s="1" t="str">
        <f>TEXT(Table3[[#This Row],[Sale Date]],"dddd")</f>
        <v>Thursday</v>
      </c>
      <c r="E760" t="s">
        <v>164</v>
      </c>
      <c r="F760" t="s">
        <v>171</v>
      </c>
      <c r="G760">
        <v>65</v>
      </c>
      <c r="H760" t="s">
        <v>105</v>
      </c>
      <c r="I760" s="2">
        <v>5</v>
      </c>
      <c r="J760" s="19">
        <f t="shared" ca="1" si="4"/>
        <v>9.6195036516361632E-2</v>
      </c>
      <c r="K760" s="16">
        <f>Table3[[#This Row],[Price of One Product]]*Table3[[#This Row],[No of Products in one Sale]]</f>
        <v>325</v>
      </c>
      <c r="L760" s="18">
        <f ca="1">Table3[[#This Row],[Bills ]]*Table3[[#This Row],[Discount]]</f>
        <v>31.26338686781753</v>
      </c>
      <c r="M760">
        <f ca="1">Table3[[#This Row],[Bills ]]-Table3[[#This Row],[Discount Amount]]</f>
        <v>293.73661313218247</v>
      </c>
    </row>
    <row r="761" spans="1:13" x14ac:dyDescent="0.3">
      <c r="A761" t="s">
        <v>888</v>
      </c>
      <c r="B761" t="s">
        <v>156</v>
      </c>
      <c r="C761" s="1">
        <v>44769</v>
      </c>
      <c r="D761" s="1" t="str">
        <f>TEXT(Table3[[#This Row],[Sale Date]],"dddd")</f>
        <v>Wednesday</v>
      </c>
      <c r="E761" t="s">
        <v>165</v>
      </c>
      <c r="F761" t="s">
        <v>170</v>
      </c>
      <c r="G761">
        <v>250</v>
      </c>
      <c r="H761" t="s">
        <v>103</v>
      </c>
      <c r="I761" s="2">
        <v>3</v>
      </c>
      <c r="J761" s="19">
        <f t="shared" ca="1" si="4"/>
        <v>0.11146181145605638</v>
      </c>
      <c r="K761" s="16">
        <f>Table3[[#This Row],[Price of One Product]]*Table3[[#This Row],[No of Products in one Sale]]</f>
        <v>750</v>
      </c>
      <c r="L761" s="18">
        <f ca="1">Table3[[#This Row],[Bills ]]*Table3[[#This Row],[Discount]]</f>
        <v>83.596358592042293</v>
      </c>
      <c r="M761">
        <f ca="1">Table3[[#This Row],[Bills ]]-Table3[[#This Row],[Discount Amount]]</f>
        <v>666.40364140795771</v>
      </c>
    </row>
    <row r="762" spans="1:13" x14ac:dyDescent="0.3">
      <c r="A762" t="s">
        <v>889</v>
      </c>
      <c r="B762" t="s">
        <v>157</v>
      </c>
      <c r="C762" s="1">
        <v>44785</v>
      </c>
      <c r="D762" s="1" t="str">
        <f>TEXT(Table3[[#This Row],[Sale Date]],"dddd")</f>
        <v>Friday</v>
      </c>
      <c r="E762" t="s">
        <v>166</v>
      </c>
      <c r="F762" t="s">
        <v>171</v>
      </c>
      <c r="G762">
        <v>130</v>
      </c>
      <c r="H762" t="s">
        <v>104</v>
      </c>
      <c r="I762" s="2">
        <v>5</v>
      </c>
      <c r="J762" s="19">
        <f t="shared" ca="1" si="4"/>
        <v>0.74284092883646335</v>
      </c>
      <c r="K762" s="16">
        <f>Table3[[#This Row],[Price of One Product]]*Table3[[#This Row],[No of Products in one Sale]]</f>
        <v>650</v>
      </c>
      <c r="L762" s="18">
        <f ca="1">Table3[[#This Row],[Bills ]]*Table3[[#This Row],[Discount]]</f>
        <v>482.84660374370117</v>
      </c>
      <c r="M762">
        <f ca="1">Table3[[#This Row],[Bills ]]-Table3[[#This Row],[Discount Amount]]</f>
        <v>167.15339625629883</v>
      </c>
    </row>
    <row r="763" spans="1:13" x14ac:dyDescent="0.3">
      <c r="A763" t="s">
        <v>890</v>
      </c>
      <c r="B763" t="s">
        <v>154</v>
      </c>
      <c r="C763" s="1">
        <v>44771</v>
      </c>
      <c r="D763" s="1" t="str">
        <f>TEXT(Table3[[#This Row],[Sale Date]],"dddd")</f>
        <v>Friday</v>
      </c>
      <c r="E763" t="s">
        <v>163</v>
      </c>
      <c r="F763" t="s">
        <v>170</v>
      </c>
      <c r="G763">
        <v>72</v>
      </c>
      <c r="H763" t="s">
        <v>105</v>
      </c>
      <c r="I763" s="2">
        <v>8</v>
      </c>
      <c r="J763" s="19">
        <f t="shared" ca="1" si="4"/>
        <v>4.7220098009865263E-2</v>
      </c>
      <c r="K763" s="16">
        <f>Table3[[#This Row],[Price of One Product]]*Table3[[#This Row],[No of Products in one Sale]]</f>
        <v>576</v>
      </c>
      <c r="L763" s="18">
        <f ca="1">Table3[[#This Row],[Bills ]]*Table3[[#This Row],[Discount]]</f>
        <v>27.198776453682392</v>
      </c>
      <c r="M763">
        <f ca="1">Table3[[#This Row],[Bills ]]-Table3[[#This Row],[Discount Amount]]</f>
        <v>548.8012235463176</v>
      </c>
    </row>
    <row r="764" spans="1:13" x14ac:dyDescent="0.3">
      <c r="A764" t="s">
        <v>891</v>
      </c>
      <c r="B764" t="s">
        <v>155</v>
      </c>
      <c r="C764" s="1">
        <v>44776</v>
      </c>
      <c r="D764" s="1" t="str">
        <f>TEXT(Table3[[#This Row],[Sale Date]],"dddd")</f>
        <v>Wednesday</v>
      </c>
      <c r="E764" t="s">
        <v>164</v>
      </c>
      <c r="F764" t="s">
        <v>171</v>
      </c>
      <c r="G764">
        <v>65</v>
      </c>
      <c r="H764" t="s">
        <v>103</v>
      </c>
      <c r="I764" s="2">
        <v>4</v>
      </c>
      <c r="J764" s="19">
        <f t="shared" ca="1" si="4"/>
        <v>0.20664029039969456</v>
      </c>
      <c r="K764" s="16">
        <f>Table3[[#This Row],[Price of One Product]]*Table3[[#This Row],[No of Products in one Sale]]</f>
        <v>260</v>
      </c>
      <c r="L764" s="18">
        <f ca="1">Table3[[#This Row],[Bills ]]*Table3[[#This Row],[Discount]]</f>
        <v>53.726475503920582</v>
      </c>
      <c r="M764">
        <f ca="1">Table3[[#This Row],[Bills ]]-Table3[[#This Row],[Discount Amount]]</f>
        <v>206.2735244960794</v>
      </c>
    </row>
    <row r="765" spans="1:13" x14ac:dyDescent="0.3">
      <c r="A765" t="s">
        <v>892</v>
      </c>
      <c r="B765" t="s">
        <v>156</v>
      </c>
      <c r="C765" s="1">
        <v>44782</v>
      </c>
      <c r="D765" s="1" t="str">
        <f>TEXT(Table3[[#This Row],[Sale Date]],"dddd")</f>
        <v>Tuesday</v>
      </c>
      <c r="E765" t="s">
        <v>165</v>
      </c>
      <c r="F765" t="s">
        <v>170</v>
      </c>
      <c r="G765">
        <v>250</v>
      </c>
      <c r="H765" t="s">
        <v>104</v>
      </c>
      <c r="I765" s="2">
        <v>3</v>
      </c>
      <c r="J765" s="19">
        <f t="shared" ca="1" si="4"/>
        <v>0.77466979905828626</v>
      </c>
      <c r="K765" s="16">
        <f>Table3[[#This Row],[Price of One Product]]*Table3[[#This Row],[No of Products in one Sale]]</f>
        <v>750</v>
      </c>
      <c r="L765" s="18">
        <f ca="1">Table3[[#This Row],[Bills ]]*Table3[[#This Row],[Discount]]</f>
        <v>581.0023492937147</v>
      </c>
      <c r="M765">
        <f ca="1">Table3[[#This Row],[Bills ]]-Table3[[#This Row],[Discount Amount]]</f>
        <v>168.9976507062853</v>
      </c>
    </row>
    <row r="766" spans="1:13" x14ac:dyDescent="0.3">
      <c r="A766" t="s">
        <v>893</v>
      </c>
      <c r="B766" t="s">
        <v>157</v>
      </c>
      <c r="C766" s="1">
        <v>44765</v>
      </c>
      <c r="D766" s="1" t="str">
        <f>TEXT(Table3[[#This Row],[Sale Date]],"dddd")</f>
        <v>Saturday</v>
      </c>
      <c r="E766" t="s">
        <v>166</v>
      </c>
      <c r="F766" t="s">
        <v>171</v>
      </c>
      <c r="G766">
        <v>130</v>
      </c>
      <c r="H766" t="s">
        <v>105</v>
      </c>
      <c r="I766" s="2">
        <v>7</v>
      </c>
      <c r="J766" s="19">
        <f t="shared" ca="1" si="4"/>
        <v>0.2575143140876025</v>
      </c>
      <c r="K766" s="16">
        <f>Table3[[#This Row],[Price of One Product]]*Table3[[#This Row],[No of Products in one Sale]]</f>
        <v>910</v>
      </c>
      <c r="L766" s="18">
        <f ca="1">Table3[[#This Row],[Bills ]]*Table3[[#This Row],[Discount]]</f>
        <v>234.33802581971827</v>
      </c>
      <c r="M766">
        <f ca="1">Table3[[#This Row],[Bills ]]-Table3[[#This Row],[Discount Amount]]</f>
        <v>675.66197418028173</v>
      </c>
    </row>
    <row r="767" spans="1:13" x14ac:dyDescent="0.3">
      <c r="A767" t="s">
        <v>894</v>
      </c>
      <c r="B767" t="s">
        <v>158</v>
      </c>
      <c r="C767" s="1">
        <v>44778</v>
      </c>
      <c r="D767" s="1" t="str">
        <f>TEXT(Table3[[#This Row],[Sale Date]],"dddd")</f>
        <v>Friday</v>
      </c>
      <c r="E767" t="s">
        <v>167</v>
      </c>
      <c r="F767" t="s">
        <v>170</v>
      </c>
      <c r="G767">
        <v>60</v>
      </c>
      <c r="H767" t="s">
        <v>103</v>
      </c>
      <c r="I767" s="2">
        <v>7</v>
      </c>
      <c r="J767" s="19">
        <f t="shared" ca="1" si="4"/>
        <v>0.48908292796093156</v>
      </c>
      <c r="K767" s="16">
        <f>Table3[[#This Row],[Price of One Product]]*Table3[[#This Row],[No of Products in one Sale]]</f>
        <v>420</v>
      </c>
      <c r="L767" s="18">
        <f ca="1">Table3[[#This Row],[Bills ]]*Table3[[#This Row],[Discount]]</f>
        <v>205.41482974359124</v>
      </c>
      <c r="M767">
        <f ca="1">Table3[[#This Row],[Bills ]]-Table3[[#This Row],[Discount Amount]]</f>
        <v>214.58517025640876</v>
      </c>
    </row>
    <row r="768" spans="1:13" x14ac:dyDescent="0.3">
      <c r="A768" t="s">
        <v>895</v>
      </c>
      <c r="B768" t="s">
        <v>159</v>
      </c>
      <c r="C768" s="1">
        <v>44774</v>
      </c>
      <c r="D768" s="1" t="str">
        <f>TEXT(Table3[[#This Row],[Sale Date]],"dddd")</f>
        <v>Monday</v>
      </c>
      <c r="E768" t="s">
        <v>168</v>
      </c>
      <c r="F768" t="s">
        <v>171</v>
      </c>
      <c r="G768">
        <v>95</v>
      </c>
      <c r="H768" t="s">
        <v>104</v>
      </c>
      <c r="I768" s="2">
        <v>7</v>
      </c>
      <c r="J768" s="19">
        <f t="shared" ca="1" si="4"/>
        <v>0.69355000601467653</v>
      </c>
      <c r="K768" s="16">
        <f>Table3[[#This Row],[Price of One Product]]*Table3[[#This Row],[No of Products in one Sale]]</f>
        <v>665</v>
      </c>
      <c r="L768" s="18">
        <f ca="1">Table3[[#This Row],[Bills ]]*Table3[[#This Row],[Discount]]</f>
        <v>461.2107539997599</v>
      </c>
      <c r="M768">
        <f ca="1">Table3[[#This Row],[Bills ]]-Table3[[#This Row],[Discount Amount]]</f>
        <v>203.7892460002401</v>
      </c>
    </row>
    <row r="769" spans="1:13" x14ac:dyDescent="0.3">
      <c r="A769" t="s">
        <v>896</v>
      </c>
      <c r="B769" t="s">
        <v>154</v>
      </c>
      <c r="C769" s="1">
        <v>44803</v>
      </c>
      <c r="D769" s="1" t="str">
        <f>TEXT(Table3[[#This Row],[Sale Date]],"dddd")</f>
        <v>Tuesday</v>
      </c>
      <c r="E769" t="s">
        <v>163</v>
      </c>
      <c r="F769" t="s">
        <v>170</v>
      </c>
      <c r="G769">
        <v>72</v>
      </c>
      <c r="H769" t="s">
        <v>105</v>
      </c>
      <c r="I769" s="2">
        <v>5</v>
      </c>
      <c r="J769" s="19">
        <f t="shared" ca="1" si="4"/>
        <v>0.48146214867945036</v>
      </c>
      <c r="K769" s="16">
        <f>Table3[[#This Row],[Price of One Product]]*Table3[[#This Row],[No of Products in one Sale]]</f>
        <v>360</v>
      </c>
      <c r="L769" s="18">
        <f ca="1">Table3[[#This Row],[Bills ]]*Table3[[#This Row],[Discount]]</f>
        <v>173.32637352460213</v>
      </c>
      <c r="M769">
        <f ca="1">Table3[[#This Row],[Bills ]]-Table3[[#This Row],[Discount Amount]]</f>
        <v>186.67362647539787</v>
      </c>
    </row>
    <row r="770" spans="1:13" x14ac:dyDescent="0.3">
      <c r="A770" t="s">
        <v>897</v>
      </c>
      <c r="B770" t="s">
        <v>155</v>
      </c>
      <c r="C770" s="1">
        <v>44782</v>
      </c>
      <c r="D770" s="1" t="str">
        <f>TEXT(Table3[[#This Row],[Sale Date]],"dddd")</f>
        <v>Tuesday</v>
      </c>
      <c r="E770" t="s">
        <v>164</v>
      </c>
      <c r="F770" t="s">
        <v>171</v>
      </c>
      <c r="G770">
        <v>65</v>
      </c>
      <c r="H770" t="s">
        <v>103</v>
      </c>
      <c r="I770" s="2">
        <v>6</v>
      </c>
      <c r="J770" s="19">
        <f t="shared" ca="1" si="4"/>
        <v>0.86733353130547552</v>
      </c>
      <c r="K770" s="16">
        <f>Table3[[#This Row],[Price of One Product]]*Table3[[#This Row],[No of Products in one Sale]]</f>
        <v>390</v>
      </c>
      <c r="L770" s="18">
        <f ca="1">Table3[[#This Row],[Bills ]]*Table3[[#This Row],[Discount]]</f>
        <v>338.26007720913543</v>
      </c>
      <c r="M770">
        <f ca="1">Table3[[#This Row],[Bills ]]-Table3[[#This Row],[Discount Amount]]</f>
        <v>51.739922790864568</v>
      </c>
    </row>
    <row r="771" spans="1:13" x14ac:dyDescent="0.3">
      <c r="A771" t="s">
        <v>898</v>
      </c>
      <c r="B771" t="s">
        <v>156</v>
      </c>
      <c r="C771" s="1">
        <v>44774</v>
      </c>
      <c r="D771" s="1" t="str">
        <f>TEXT(Table3[[#This Row],[Sale Date]],"dddd")</f>
        <v>Monday</v>
      </c>
      <c r="E771" t="s">
        <v>165</v>
      </c>
      <c r="F771" t="s">
        <v>170</v>
      </c>
      <c r="G771">
        <v>250</v>
      </c>
      <c r="H771" t="s">
        <v>104</v>
      </c>
      <c r="I771" s="2">
        <v>2</v>
      </c>
      <c r="J771" s="19">
        <f t="shared" ca="1" si="4"/>
        <v>0.96018590764108269</v>
      </c>
      <c r="K771" s="16">
        <f>Table3[[#This Row],[Price of One Product]]*Table3[[#This Row],[No of Products in one Sale]]</f>
        <v>500</v>
      </c>
      <c r="L771" s="18">
        <f ca="1">Table3[[#This Row],[Bills ]]*Table3[[#This Row],[Discount]]</f>
        <v>480.09295382054137</v>
      </c>
      <c r="M771">
        <f ca="1">Table3[[#This Row],[Bills ]]-Table3[[#This Row],[Discount Amount]]</f>
        <v>19.907046179458632</v>
      </c>
    </row>
    <row r="772" spans="1:13" x14ac:dyDescent="0.3">
      <c r="A772" t="s">
        <v>899</v>
      </c>
      <c r="B772" t="s">
        <v>157</v>
      </c>
      <c r="C772" s="1">
        <v>44790</v>
      </c>
      <c r="D772" s="1" t="str">
        <f>TEXT(Table3[[#This Row],[Sale Date]],"dddd")</f>
        <v>Wednesday</v>
      </c>
      <c r="E772" t="s">
        <v>166</v>
      </c>
      <c r="F772" t="s">
        <v>171</v>
      </c>
      <c r="G772">
        <v>130</v>
      </c>
      <c r="H772" t="s">
        <v>105</v>
      </c>
      <c r="I772" s="2">
        <v>2</v>
      </c>
      <c r="J772" s="19">
        <f t="shared" ca="1" si="4"/>
        <v>0.43441216256790827</v>
      </c>
      <c r="K772" s="16">
        <f>Table3[[#This Row],[Price of One Product]]*Table3[[#This Row],[No of Products in one Sale]]</f>
        <v>260</v>
      </c>
      <c r="L772" s="18">
        <f ca="1">Table3[[#This Row],[Bills ]]*Table3[[#This Row],[Discount]]</f>
        <v>112.94716226765615</v>
      </c>
      <c r="M772">
        <f ca="1">Table3[[#This Row],[Bills ]]-Table3[[#This Row],[Discount Amount]]</f>
        <v>147.05283773234385</v>
      </c>
    </row>
    <row r="773" spans="1:13" x14ac:dyDescent="0.3">
      <c r="A773" t="s">
        <v>900</v>
      </c>
      <c r="B773" t="s">
        <v>154</v>
      </c>
      <c r="C773" s="1">
        <v>44790</v>
      </c>
      <c r="D773" s="1" t="str">
        <f>TEXT(Table3[[#This Row],[Sale Date]],"dddd")</f>
        <v>Wednesday</v>
      </c>
      <c r="E773" t="s">
        <v>163</v>
      </c>
      <c r="F773" t="s">
        <v>170</v>
      </c>
      <c r="G773">
        <v>72</v>
      </c>
      <c r="H773" t="s">
        <v>103</v>
      </c>
      <c r="I773" s="2">
        <v>4</v>
      </c>
      <c r="J773" s="19">
        <f t="shared" ca="1" si="4"/>
        <v>0.757790942229428</v>
      </c>
      <c r="K773" s="16">
        <f>Table3[[#This Row],[Price of One Product]]*Table3[[#This Row],[No of Products in one Sale]]</f>
        <v>288</v>
      </c>
      <c r="L773" s="18">
        <f ca="1">Table3[[#This Row],[Bills ]]*Table3[[#This Row],[Discount]]</f>
        <v>218.24379136207526</v>
      </c>
      <c r="M773">
        <f ca="1">Table3[[#This Row],[Bills ]]-Table3[[#This Row],[Discount Amount]]</f>
        <v>69.756208637924743</v>
      </c>
    </row>
    <row r="774" spans="1:13" x14ac:dyDescent="0.3">
      <c r="A774" t="s">
        <v>901</v>
      </c>
      <c r="B774" t="s">
        <v>155</v>
      </c>
      <c r="C774" s="1">
        <v>44757</v>
      </c>
      <c r="D774" s="1" t="str">
        <f>TEXT(Table3[[#This Row],[Sale Date]],"dddd")</f>
        <v>Friday</v>
      </c>
      <c r="E774" t="s">
        <v>164</v>
      </c>
      <c r="F774" t="s">
        <v>171</v>
      </c>
      <c r="G774">
        <v>65</v>
      </c>
      <c r="H774" t="s">
        <v>104</v>
      </c>
      <c r="I774" s="2">
        <v>10</v>
      </c>
      <c r="J774" s="19">
        <f t="shared" ca="1" si="4"/>
        <v>0.3722964400493558</v>
      </c>
      <c r="K774" s="16">
        <f>Table3[[#This Row],[Price of One Product]]*Table3[[#This Row],[No of Products in one Sale]]</f>
        <v>650</v>
      </c>
      <c r="L774" s="18">
        <f ca="1">Table3[[#This Row],[Bills ]]*Table3[[#This Row],[Discount]]</f>
        <v>241.99268603208128</v>
      </c>
      <c r="M774">
        <f ca="1">Table3[[#This Row],[Bills ]]-Table3[[#This Row],[Discount Amount]]</f>
        <v>408.00731396791872</v>
      </c>
    </row>
    <row r="775" spans="1:13" x14ac:dyDescent="0.3">
      <c r="A775" t="s">
        <v>902</v>
      </c>
      <c r="B775" t="s">
        <v>156</v>
      </c>
      <c r="C775" s="1">
        <v>44778</v>
      </c>
      <c r="D775" s="1" t="str">
        <f>TEXT(Table3[[#This Row],[Sale Date]],"dddd")</f>
        <v>Friday</v>
      </c>
      <c r="E775" t="s">
        <v>165</v>
      </c>
      <c r="F775" t="s">
        <v>170</v>
      </c>
      <c r="G775">
        <v>250</v>
      </c>
      <c r="H775" t="s">
        <v>105</v>
      </c>
      <c r="I775" s="2">
        <v>1</v>
      </c>
      <c r="J775" s="19">
        <f t="shared" ca="1" si="4"/>
        <v>0.14856035613985696</v>
      </c>
      <c r="K775" s="16">
        <f>Table3[[#This Row],[Price of One Product]]*Table3[[#This Row],[No of Products in one Sale]]</f>
        <v>250</v>
      </c>
      <c r="L775" s="18">
        <f ca="1">Table3[[#This Row],[Bills ]]*Table3[[#This Row],[Discount]]</f>
        <v>37.140089034964241</v>
      </c>
      <c r="M775">
        <f ca="1">Table3[[#This Row],[Bills ]]-Table3[[#This Row],[Discount Amount]]</f>
        <v>212.85991096503577</v>
      </c>
    </row>
    <row r="776" spans="1:13" x14ac:dyDescent="0.3">
      <c r="A776" t="s">
        <v>903</v>
      </c>
      <c r="B776" t="s">
        <v>157</v>
      </c>
      <c r="C776" s="1">
        <v>44795</v>
      </c>
      <c r="D776" s="1" t="str">
        <f>TEXT(Table3[[#This Row],[Sale Date]],"dddd")</f>
        <v>Monday</v>
      </c>
      <c r="E776" t="s">
        <v>163</v>
      </c>
      <c r="F776" t="s">
        <v>171</v>
      </c>
      <c r="G776">
        <v>72</v>
      </c>
      <c r="H776" t="s">
        <v>103</v>
      </c>
      <c r="I776" s="2">
        <v>12</v>
      </c>
      <c r="J776" s="19">
        <f t="shared" ca="1" si="4"/>
        <v>0.61362692976865774</v>
      </c>
      <c r="K776" s="16">
        <f>Table3[[#This Row],[Price of One Product]]*Table3[[#This Row],[No of Products in one Sale]]</f>
        <v>864</v>
      </c>
      <c r="L776" s="18">
        <f ca="1">Table3[[#This Row],[Bills ]]*Table3[[#This Row],[Discount]]</f>
        <v>530.17366732012033</v>
      </c>
      <c r="M776">
        <f ca="1">Table3[[#This Row],[Bills ]]-Table3[[#This Row],[Discount Amount]]</f>
        <v>333.82633267987967</v>
      </c>
    </row>
    <row r="777" spans="1:13" x14ac:dyDescent="0.3">
      <c r="A777" t="s">
        <v>904</v>
      </c>
      <c r="B777" t="s">
        <v>154</v>
      </c>
      <c r="C777" s="1">
        <v>44800</v>
      </c>
      <c r="D777" s="1" t="str">
        <f>TEXT(Table3[[#This Row],[Sale Date]],"dddd")</f>
        <v>Saturday</v>
      </c>
      <c r="E777" t="s">
        <v>164</v>
      </c>
      <c r="F777" t="s">
        <v>170</v>
      </c>
      <c r="G777">
        <v>65</v>
      </c>
      <c r="H777" t="s">
        <v>103</v>
      </c>
      <c r="I777" s="2">
        <v>11</v>
      </c>
      <c r="J777" s="19">
        <f t="shared" ca="1" si="4"/>
        <v>0.92601045028849671</v>
      </c>
      <c r="K777" s="16">
        <f>Table3[[#This Row],[Price of One Product]]*Table3[[#This Row],[No of Products in one Sale]]</f>
        <v>715</v>
      </c>
      <c r="L777" s="18">
        <f ca="1">Table3[[#This Row],[Bills ]]*Table3[[#This Row],[Discount]]</f>
        <v>662.09747195627517</v>
      </c>
      <c r="M777">
        <f ca="1">Table3[[#This Row],[Bills ]]-Table3[[#This Row],[Discount Amount]]</f>
        <v>52.902528043724828</v>
      </c>
    </row>
    <row r="778" spans="1:13" x14ac:dyDescent="0.3">
      <c r="A778" t="s">
        <v>905</v>
      </c>
      <c r="B778" t="s">
        <v>155</v>
      </c>
      <c r="C778" s="1">
        <v>44783</v>
      </c>
      <c r="D778" s="1" t="str">
        <f>TEXT(Table3[[#This Row],[Sale Date]],"dddd")</f>
        <v>Wednesday</v>
      </c>
      <c r="E778" t="s">
        <v>165</v>
      </c>
      <c r="F778" t="s">
        <v>171</v>
      </c>
      <c r="G778">
        <v>250</v>
      </c>
      <c r="H778" t="s">
        <v>104</v>
      </c>
      <c r="I778" s="2">
        <v>2</v>
      </c>
      <c r="J778" s="19">
        <f t="shared" ca="1" si="4"/>
        <v>0.48784708819609113</v>
      </c>
      <c r="K778" s="16">
        <f>Table3[[#This Row],[Price of One Product]]*Table3[[#This Row],[No of Products in one Sale]]</f>
        <v>500</v>
      </c>
      <c r="L778" s="18">
        <f ca="1">Table3[[#This Row],[Bills ]]*Table3[[#This Row],[Discount]]</f>
        <v>243.92354409804557</v>
      </c>
      <c r="M778">
        <f ca="1">Table3[[#This Row],[Bills ]]-Table3[[#This Row],[Discount Amount]]</f>
        <v>256.07645590195443</v>
      </c>
    </row>
    <row r="779" spans="1:13" x14ac:dyDescent="0.3">
      <c r="A779" t="s">
        <v>906</v>
      </c>
      <c r="B779" t="s">
        <v>156</v>
      </c>
      <c r="C779" s="1">
        <v>44770</v>
      </c>
      <c r="D779" s="1" t="str">
        <f>TEXT(Table3[[#This Row],[Sale Date]],"dddd")</f>
        <v>Thursday</v>
      </c>
      <c r="E779" t="s">
        <v>166</v>
      </c>
      <c r="F779" t="s">
        <v>171</v>
      </c>
      <c r="G779">
        <v>130</v>
      </c>
      <c r="H779" t="s">
        <v>105</v>
      </c>
      <c r="I779" s="2">
        <v>7</v>
      </c>
      <c r="J779" s="19">
        <f t="shared" ca="1" si="4"/>
        <v>0.80215675241624729</v>
      </c>
      <c r="K779" s="16">
        <f>Table3[[#This Row],[Price of One Product]]*Table3[[#This Row],[No of Products in one Sale]]</f>
        <v>910</v>
      </c>
      <c r="L779" s="18">
        <f ca="1">Table3[[#This Row],[Bills ]]*Table3[[#This Row],[Discount]]</f>
        <v>729.96264469878508</v>
      </c>
      <c r="M779">
        <f ca="1">Table3[[#This Row],[Bills ]]-Table3[[#This Row],[Discount Amount]]</f>
        <v>180.03735530121492</v>
      </c>
    </row>
    <row r="780" spans="1:13" x14ac:dyDescent="0.3">
      <c r="A780" t="s">
        <v>907</v>
      </c>
      <c r="B780" t="s">
        <v>157</v>
      </c>
      <c r="C780" s="1">
        <v>44764</v>
      </c>
      <c r="D780" s="1" t="str">
        <f>TEXT(Table3[[#This Row],[Sale Date]],"dddd")</f>
        <v>Friday</v>
      </c>
      <c r="E780" t="s">
        <v>163</v>
      </c>
      <c r="F780" t="s">
        <v>171</v>
      </c>
      <c r="G780">
        <v>72</v>
      </c>
      <c r="H780" t="s">
        <v>103</v>
      </c>
      <c r="I780" s="2">
        <v>6</v>
      </c>
      <c r="J780" s="19">
        <f t="shared" ca="1" si="4"/>
        <v>0.21871166238599149</v>
      </c>
      <c r="K780" s="16">
        <f>Table3[[#This Row],[Price of One Product]]*Table3[[#This Row],[No of Products in one Sale]]</f>
        <v>432</v>
      </c>
      <c r="L780" s="18">
        <f ca="1">Table3[[#This Row],[Bills ]]*Table3[[#This Row],[Discount]]</f>
        <v>94.483438150748327</v>
      </c>
      <c r="M780">
        <f ca="1">Table3[[#This Row],[Bills ]]-Table3[[#This Row],[Discount Amount]]</f>
        <v>337.51656184925167</v>
      </c>
    </row>
    <row r="781" spans="1:13" x14ac:dyDescent="0.3">
      <c r="A781" t="s">
        <v>908</v>
      </c>
      <c r="B781" t="s">
        <v>154</v>
      </c>
      <c r="C781" s="1">
        <v>44810</v>
      </c>
      <c r="D781" s="1" t="str">
        <f>TEXT(Table3[[#This Row],[Sale Date]],"dddd")</f>
        <v>Tuesday</v>
      </c>
      <c r="E781" t="s">
        <v>164</v>
      </c>
      <c r="F781" t="s">
        <v>171</v>
      </c>
      <c r="G781">
        <v>65</v>
      </c>
      <c r="H781" t="s">
        <v>104</v>
      </c>
      <c r="I781" s="2">
        <v>4</v>
      </c>
      <c r="J781" s="19">
        <f t="shared" ca="1" si="4"/>
        <v>0.3699713319586041</v>
      </c>
      <c r="K781" s="16">
        <f>Table3[[#This Row],[Price of One Product]]*Table3[[#This Row],[No of Products in one Sale]]</f>
        <v>260</v>
      </c>
      <c r="L781" s="18">
        <f ca="1">Table3[[#This Row],[Bills ]]*Table3[[#This Row],[Discount]]</f>
        <v>96.192546309237059</v>
      </c>
      <c r="M781">
        <f ca="1">Table3[[#This Row],[Bills ]]-Table3[[#This Row],[Discount Amount]]</f>
        <v>163.80745369076294</v>
      </c>
    </row>
    <row r="782" spans="1:13" x14ac:dyDescent="0.3">
      <c r="A782" t="s">
        <v>909</v>
      </c>
      <c r="B782" t="s">
        <v>155</v>
      </c>
      <c r="C782" s="1">
        <v>44793</v>
      </c>
      <c r="D782" s="1" t="str">
        <f>TEXT(Table3[[#This Row],[Sale Date]],"dddd")</f>
        <v>Saturday</v>
      </c>
      <c r="E782" t="s">
        <v>165</v>
      </c>
      <c r="F782" t="s">
        <v>171</v>
      </c>
      <c r="G782">
        <v>250</v>
      </c>
      <c r="H782" t="s">
        <v>105</v>
      </c>
      <c r="I782" s="2">
        <v>2</v>
      </c>
      <c r="J782" s="19">
        <f t="shared" ca="1" si="4"/>
        <v>0.25647525759077616</v>
      </c>
      <c r="K782" s="16">
        <f>Table3[[#This Row],[Price of One Product]]*Table3[[#This Row],[No of Products in one Sale]]</f>
        <v>500</v>
      </c>
      <c r="L782" s="18">
        <f ca="1">Table3[[#This Row],[Bills ]]*Table3[[#This Row],[Discount]]</f>
        <v>128.23762879538808</v>
      </c>
      <c r="M782">
        <f ca="1">Table3[[#This Row],[Bills ]]-Table3[[#This Row],[Discount Amount]]</f>
        <v>371.7623712046119</v>
      </c>
    </row>
    <row r="783" spans="1:13" x14ac:dyDescent="0.3">
      <c r="A783" t="s">
        <v>910</v>
      </c>
      <c r="B783" t="s">
        <v>156</v>
      </c>
      <c r="C783" s="1">
        <v>44787</v>
      </c>
      <c r="D783" s="1" t="str">
        <f>TEXT(Table3[[#This Row],[Sale Date]],"dddd")</f>
        <v>Sunday</v>
      </c>
      <c r="E783" t="s">
        <v>166</v>
      </c>
      <c r="F783" t="s">
        <v>170</v>
      </c>
      <c r="G783">
        <v>130</v>
      </c>
      <c r="H783" t="s">
        <v>103</v>
      </c>
      <c r="I783" s="2">
        <v>4</v>
      </c>
      <c r="J783" s="19">
        <f t="shared" ca="1" si="4"/>
        <v>3.0400969069322326E-2</v>
      </c>
      <c r="K783" s="16">
        <f>Table3[[#This Row],[Price of One Product]]*Table3[[#This Row],[No of Products in one Sale]]</f>
        <v>520</v>
      </c>
      <c r="L783" s="18">
        <f ca="1">Table3[[#This Row],[Bills ]]*Table3[[#This Row],[Discount]]</f>
        <v>15.808503916047609</v>
      </c>
      <c r="M783">
        <f ca="1">Table3[[#This Row],[Bills ]]-Table3[[#This Row],[Discount Amount]]</f>
        <v>504.19149608395242</v>
      </c>
    </row>
    <row r="784" spans="1:13" x14ac:dyDescent="0.3">
      <c r="A784" t="s">
        <v>911</v>
      </c>
      <c r="B784" t="s">
        <v>157</v>
      </c>
      <c r="C784" s="1">
        <v>44774</v>
      </c>
      <c r="D784" s="1" t="str">
        <f>TEXT(Table3[[#This Row],[Sale Date]],"dddd")</f>
        <v>Monday</v>
      </c>
      <c r="E784" t="s">
        <v>167</v>
      </c>
      <c r="F784" t="s">
        <v>171</v>
      </c>
      <c r="G784">
        <v>60</v>
      </c>
      <c r="H784" t="s">
        <v>104</v>
      </c>
      <c r="I784" s="2">
        <v>8</v>
      </c>
      <c r="J784" s="19">
        <f t="shared" ca="1" si="4"/>
        <v>0.67046812017103263</v>
      </c>
      <c r="K784" s="16">
        <f>Table3[[#This Row],[Price of One Product]]*Table3[[#This Row],[No of Products in one Sale]]</f>
        <v>480</v>
      </c>
      <c r="L784" s="18">
        <f ca="1">Table3[[#This Row],[Bills ]]*Table3[[#This Row],[Discount]]</f>
        <v>321.82469768209569</v>
      </c>
      <c r="M784">
        <f ca="1">Table3[[#This Row],[Bills ]]-Table3[[#This Row],[Discount Amount]]</f>
        <v>158.17530231790431</v>
      </c>
    </row>
    <row r="785" spans="1:13" x14ac:dyDescent="0.3">
      <c r="A785" t="s">
        <v>912</v>
      </c>
      <c r="B785" t="s">
        <v>158</v>
      </c>
      <c r="C785" s="1">
        <v>44756</v>
      </c>
      <c r="D785" s="1" t="str">
        <f>TEXT(Table3[[#This Row],[Sale Date]],"dddd")</f>
        <v>Thursday</v>
      </c>
      <c r="E785" t="s">
        <v>163</v>
      </c>
      <c r="F785" t="s">
        <v>170</v>
      </c>
      <c r="G785">
        <v>72</v>
      </c>
      <c r="H785" t="s">
        <v>105</v>
      </c>
      <c r="I785" s="2">
        <v>4</v>
      </c>
      <c r="J785" s="19">
        <f t="shared" ca="1" si="4"/>
        <v>0.18875304612661348</v>
      </c>
      <c r="K785" s="16">
        <f>Table3[[#This Row],[Price of One Product]]*Table3[[#This Row],[No of Products in one Sale]]</f>
        <v>288</v>
      </c>
      <c r="L785" s="18">
        <f ca="1">Table3[[#This Row],[Bills ]]*Table3[[#This Row],[Discount]]</f>
        <v>54.360877284464678</v>
      </c>
      <c r="M785">
        <f ca="1">Table3[[#This Row],[Bills ]]-Table3[[#This Row],[Discount Amount]]</f>
        <v>233.63912271553534</v>
      </c>
    </row>
    <row r="786" spans="1:13" x14ac:dyDescent="0.3">
      <c r="A786" t="s">
        <v>913</v>
      </c>
      <c r="B786" t="s">
        <v>154</v>
      </c>
      <c r="C786" s="1">
        <v>44810</v>
      </c>
      <c r="D786" s="1" t="str">
        <f>TEXT(Table3[[#This Row],[Sale Date]],"dddd")</f>
        <v>Tuesday</v>
      </c>
      <c r="E786" t="s">
        <v>164</v>
      </c>
      <c r="F786" t="s">
        <v>171</v>
      </c>
      <c r="G786">
        <v>65</v>
      </c>
      <c r="H786" t="s">
        <v>103</v>
      </c>
      <c r="I786" s="2">
        <v>5</v>
      </c>
      <c r="J786" s="19">
        <f t="shared" ca="1" si="4"/>
        <v>0.49049514776160197</v>
      </c>
      <c r="K786" s="16">
        <f>Table3[[#This Row],[Price of One Product]]*Table3[[#This Row],[No of Products in one Sale]]</f>
        <v>325</v>
      </c>
      <c r="L786" s="18">
        <f ca="1">Table3[[#This Row],[Bills ]]*Table3[[#This Row],[Discount]]</f>
        <v>159.41092302252065</v>
      </c>
      <c r="M786">
        <f ca="1">Table3[[#This Row],[Bills ]]-Table3[[#This Row],[Discount Amount]]</f>
        <v>165.58907697747935</v>
      </c>
    </row>
    <row r="787" spans="1:13" x14ac:dyDescent="0.3">
      <c r="A787" t="s">
        <v>914</v>
      </c>
      <c r="B787" t="s">
        <v>155</v>
      </c>
      <c r="C787" s="1">
        <v>44774</v>
      </c>
      <c r="D787" s="1" t="str">
        <f>TEXT(Table3[[#This Row],[Sale Date]],"dddd")</f>
        <v>Monday</v>
      </c>
      <c r="E787" t="s">
        <v>165</v>
      </c>
      <c r="F787" t="s">
        <v>170</v>
      </c>
      <c r="G787">
        <v>250</v>
      </c>
      <c r="H787" t="s">
        <v>104</v>
      </c>
      <c r="I787" s="2">
        <v>3</v>
      </c>
      <c r="J787" s="19">
        <f t="shared" ca="1" si="4"/>
        <v>0.72442487204666117</v>
      </c>
      <c r="K787" s="16">
        <f>Table3[[#This Row],[Price of One Product]]*Table3[[#This Row],[No of Products in one Sale]]</f>
        <v>750</v>
      </c>
      <c r="L787" s="18">
        <f ca="1">Table3[[#This Row],[Bills ]]*Table3[[#This Row],[Discount]]</f>
        <v>543.31865403499592</v>
      </c>
      <c r="M787">
        <f ca="1">Table3[[#This Row],[Bills ]]-Table3[[#This Row],[Discount Amount]]</f>
        <v>206.68134596500408</v>
      </c>
    </row>
    <row r="788" spans="1:13" x14ac:dyDescent="0.3">
      <c r="A788" t="s">
        <v>915</v>
      </c>
      <c r="B788" t="s">
        <v>156</v>
      </c>
      <c r="C788" s="1">
        <v>44804</v>
      </c>
      <c r="D788" s="1" t="str">
        <f>TEXT(Table3[[#This Row],[Sale Date]],"dddd")</f>
        <v>Wednesday</v>
      </c>
      <c r="E788" t="s">
        <v>166</v>
      </c>
      <c r="F788" t="s">
        <v>171</v>
      </c>
      <c r="G788">
        <v>130</v>
      </c>
      <c r="H788" t="s">
        <v>105</v>
      </c>
      <c r="I788" s="2">
        <v>4</v>
      </c>
      <c r="J788" s="19">
        <f t="shared" ca="1" si="4"/>
        <v>0.36949652017420054</v>
      </c>
      <c r="K788" s="16">
        <f>Table3[[#This Row],[Price of One Product]]*Table3[[#This Row],[No of Products in one Sale]]</f>
        <v>520</v>
      </c>
      <c r="L788" s="18">
        <f ca="1">Table3[[#This Row],[Bills ]]*Table3[[#This Row],[Discount]]</f>
        <v>192.13819049058429</v>
      </c>
      <c r="M788">
        <f ca="1">Table3[[#This Row],[Bills ]]-Table3[[#This Row],[Discount Amount]]</f>
        <v>327.86180950941571</v>
      </c>
    </row>
    <row r="789" spans="1:13" x14ac:dyDescent="0.3">
      <c r="A789" t="s">
        <v>916</v>
      </c>
      <c r="B789" t="s">
        <v>157</v>
      </c>
      <c r="C789" s="1">
        <v>44803</v>
      </c>
      <c r="D789" s="1" t="str">
        <f>TEXT(Table3[[#This Row],[Sale Date]],"dddd")</f>
        <v>Tuesday</v>
      </c>
      <c r="E789" t="s">
        <v>163</v>
      </c>
      <c r="F789" t="s">
        <v>170</v>
      </c>
      <c r="G789">
        <v>72</v>
      </c>
      <c r="H789" t="s">
        <v>103</v>
      </c>
      <c r="I789" s="2">
        <v>5</v>
      </c>
      <c r="J789" s="19">
        <f t="shared" ca="1" si="4"/>
        <v>3.277510713075471E-3</v>
      </c>
      <c r="K789" s="16">
        <f>Table3[[#This Row],[Price of One Product]]*Table3[[#This Row],[No of Products in one Sale]]</f>
        <v>360</v>
      </c>
      <c r="L789" s="18">
        <f ca="1">Table3[[#This Row],[Bills ]]*Table3[[#This Row],[Discount]]</f>
        <v>1.1799038567071696</v>
      </c>
      <c r="M789">
        <f ca="1">Table3[[#This Row],[Bills ]]-Table3[[#This Row],[Discount Amount]]</f>
        <v>358.82009614329286</v>
      </c>
    </row>
    <row r="790" spans="1:13" x14ac:dyDescent="0.3">
      <c r="A790" t="s">
        <v>917</v>
      </c>
      <c r="B790" t="s">
        <v>154</v>
      </c>
      <c r="C790" s="1">
        <v>44808</v>
      </c>
      <c r="D790" s="1" t="str">
        <f>TEXT(Table3[[#This Row],[Sale Date]],"dddd")</f>
        <v>Sunday</v>
      </c>
      <c r="E790" t="s">
        <v>164</v>
      </c>
      <c r="F790" t="s">
        <v>171</v>
      </c>
      <c r="G790">
        <v>65</v>
      </c>
      <c r="H790" t="s">
        <v>104</v>
      </c>
      <c r="I790" s="2">
        <v>7</v>
      </c>
      <c r="J790" s="19">
        <f t="shared" ca="1" si="4"/>
        <v>0.13545226707319302</v>
      </c>
      <c r="K790" s="16">
        <f>Table3[[#This Row],[Price of One Product]]*Table3[[#This Row],[No of Products in one Sale]]</f>
        <v>455</v>
      </c>
      <c r="L790" s="18">
        <f ca="1">Table3[[#This Row],[Bills ]]*Table3[[#This Row],[Discount]]</f>
        <v>61.630781518302825</v>
      </c>
      <c r="M790">
        <f ca="1">Table3[[#This Row],[Bills ]]-Table3[[#This Row],[Discount Amount]]</f>
        <v>393.3692184816972</v>
      </c>
    </row>
    <row r="791" spans="1:13" x14ac:dyDescent="0.3">
      <c r="A791" t="s">
        <v>918</v>
      </c>
      <c r="B791" t="s">
        <v>155</v>
      </c>
      <c r="C791" s="1">
        <v>44786</v>
      </c>
      <c r="D791" s="1" t="str">
        <f>TEXT(Table3[[#This Row],[Sale Date]],"dddd")</f>
        <v>Saturday</v>
      </c>
      <c r="E791" t="s">
        <v>165</v>
      </c>
      <c r="F791" t="s">
        <v>170</v>
      </c>
      <c r="G791">
        <v>250</v>
      </c>
      <c r="H791" t="s">
        <v>105</v>
      </c>
      <c r="I791" s="2">
        <v>1</v>
      </c>
      <c r="J791" s="19">
        <f t="shared" ca="1" si="4"/>
        <v>0.68783979352445923</v>
      </c>
      <c r="K791" s="16">
        <f>Table3[[#This Row],[Price of One Product]]*Table3[[#This Row],[No of Products in one Sale]]</f>
        <v>250</v>
      </c>
      <c r="L791" s="18">
        <f ca="1">Table3[[#This Row],[Bills ]]*Table3[[#This Row],[Discount]]</f>
        <v>171.9599483811148</v>
      </c>
      <c r="M791">
        <f ca="1">Table3[[#This Row],[Bills ]]-Table3[[#This Row],[Discount Amount]]</f>
        <v>78.040051618885201</v>
      </c>
    </row>
    <row r="792" spans="1:13" x14ac:dyDescent="0.3">
      <c r="A792" t="s">
        <v>919</v>
      </c>
      <c r="B792" t="s">
        <v>156</v>
      </c>
      <c r="C792" s="1">
        <v>44788</v>
      </c>
      <c r="D792" s="1" t="str">
        <f>TEXT(Table3[[#This Row],[Sale Date]],"dddd")</f>
        <v>Monday</v>
      </c>
      <c r="E792" t="s">
        <v>166</v>
      </c>
      <c r="F792" t="s">
        <v>171</v>
      </c>
      <c r="G792">
        <v>130</v>
      </c>
      <c r="H792" t="s">
        <v>103</v>
      </c>
      <c r="I792" s="2">
        <v>6</v>
      </c>
      <c r="J792" s="19">
        <f t="shared" ca="1" si="4"/>
        <v>3.2060930350220063E-2</v>
      </c>
      <c r="K792" s="16">
        <f>Table3[[#This Row],[Price of One Product]]*Table3[[#This Row],[No of Products in one Sale]]</f>
        <v>780</v>
      </c>
      <c r="L792" s="18">
        <f ca="1">Table3[[#This Row],[Bills ]]*Table3[[#This Row],[Discount]]</f>
        <v>25.007525673171649</v>
      </c>
      <c r="M792">
        <f ca="1">Table3[[#This Row],[Bills ]]-Table3[[#This Row],[Discount Amount]]</f>
        <v>754.9924743268283</v>
      </c>
    </row>
    <row r="793" spans="1:13" x14ac:dyDescent="0.3">
      <c r="A793" t="s">
        <v>920</v>
      </c>
      <c r="B793" t="s">
        <v>157</v>
      </c>
      <c r="C793" s="1">
        <v>44772</v>
      </c>
      <c r="D793" s="1" t="str">
        <f>TEXT(Table3[[#This Row],[Sale Date]],"dddd")</f>
        <v>Saturday</v>
      </c>
      <c r="E793" t="s">
        <v>167</v>
      </c>
      <c r="F793" t="s">
        <v>170</v>
      </c>
      <c r="G793">
        <v>60</v>
      </c>
      <c r="H793" t="s">
        <v>104</v>
      </c>
      <c r="I793" s="2">
        <v>13</v>
      </c>
      <c r="J793" s="19">
        <f t="shared" ca="1" si="4"/>
        <v>0.29631534540038373</v>
      </c>
      <c r="K793" s="16">
        <f>Table3[[#This Row],[Price of One Product]]*Table3[[#This Row],[No of Products in one Sale]]</f>
        <v>780</v>
      </c>
      <c r="L793" s="18">
        <f ca="1">Table3[[#This Row],[Bills ]]*Table3[[#This Row],[Discount]]</f>
        <v>231.1259694122993</v>
      </c>
      <c r="M793">
        <f ca="1">Table3[[#This Row],[Bills ]]-Table3[[#This Row],[Discount Amount]]</f>
        <v>548.87403058770064</v>
      </c>
    </row>
    <row r="794" spans="1:13" x14ac:dyDescent="0.3">
      <c r="A794" t="s">
        <v>921</v>
      </c>
      <c r="B794" t="s">
        <v>158</v>
      </c>
      <c r="C794" s="1">
        <v>44756</v>
      </c>
      <c r="D794" s="1" t="str">
        <f>TEXT(Table3[[#This Row],[Sale Date]],"dddd")</f>
        <v>Thursday</v>
      </c>
      <c r="E794" t="s">
        <v>168</v>
      </c>
      <c r="F794" t="s">
        <v>171</v>
      </c>
      <c r="G794">
        <v>95</v>
      </c>
      <c r="H794" t="s">
        <v>105</v>
      </c>
      <c r="I794" s="2">
        <v>6</v>
      </c>
      <c r="J794" s="19">
        <f t="shared" ca="1" si="4"/>
        <v>0.93479095329939799</v>
      </c>
      <c r="K794" s="16">
        <f>Table3[[#This Row],[Price of One Product]]*Table3[[#This Row],[No of Products in one Sale]]</f>
        <v>570</v>
      </c>
      <c r="L794" s="18">
        <f ca="1">Table3[[#This Row],[Bills ]]*Table3[[#This Row],[Discount]]</f>
        <v>532.8308433806568</v>
      </c>
      <c r="M794">
        <f ca="1">Table3[[#This Row],[Bills ]]-Table3[[#This Row],[Discount Amount]]</f>
        <v>37.169156619343198</v>
      </c>
    </row>
    <row r="795" spans="1:13" x14ac:dyDescent="0.3">
      <c r="A795" t="s">
        <v>922</v>
      </c>
      <c r="B795" t="s">
        <v>159</v>
      </c>
      <c r="C795" s="1">
        <v>44808</v>
      </c>
      <c r="D795" s="1" t="str">
        <f>TEXT(Table3[[#This Row],[Sale Date]],"dddd")</f>
        <v>Sunday</v>
      </c>
      <c r="E795" t="s">
        <v>163</v>
      </c>
      <c r="F795" t="s">
        <v>170</v>
      </c>
      <c r="G795">
        <v>72</v>
      </c>
      <c r="H795" t="s">
        <v>103</v>
      </c>
      <c r="I795" s="2">
        <v>12</v>
      </c>
      <c r="J795" s="19">
        <f t="shared" ca="1" si="4"/>
        <v>0.44279398524638947</v>
      </c>
      <c r="K795" s="16">
        <f>Table3[[#This Row],[Price of One Product]]*Table3[[#This Row],[No of Products in one Sale]]</f>
        <v>864</v>
      </c>
      <c r="L795" s="18">
        <f ca="1">Table3[[#This Row],[Bills ]]*Table3[[#This Row],[Discount]]</f>
        <v>382.57400325288052</v>
      </c>
      <c r="M795">
        <f ca="1">Table3[[#This Row],[Bills ]]-Table3[[#This Row],[Discount Amount]]</f>
        <v>481.42599674711948</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20D8E-6401-451F-9B7F-92D2BEDE0B87}">
  <sheetPr>
    <tabColor theme="5" tint="0.39997558519241921"/>
  </sheetPr>
  <dimension ref="A1:Q112"/>
  <sheetViews>
    <sheetView topLeftCell="A21" zoomScale="70" zoomScaleNormal="70" workbookViewId="0">
      <selection activeCell="O22" sqref="O21:O27"/>
    </sheetView>
  </sheetViews>
  <sheetFormatPr defaultRowHeight="14.4" x14ac:dyDescent="0.3"/>
  <cols>
    <col min="1" max="1" width="8.33203125" bestFit="1" customWidth="1"/>
    <col min="2" max="2" width="16" bestFit="1" customWidth="1"/>
    <col min="3" max="3" width="20.5546875" customWidth="1"/>
    <col min="6" max="6" width="8.33203125" bestFit="1" customWidth="1"/>
    <col min="7" max="7" width="16.77734375" bestFit="1" customWidth="1"/>
    <col min="8" max="8" width="12" bestFit="1" customWidth="1"/>
    <col min="9" max="9" width="13.33203125" customWidth="1"/>
    <col min="10" max="10" width="28.5546875" customWidth="1"/>
    <col min="11" max="11" width="17.88671875" customWidth="1"/>
    <col min="15" max="15" width="16.77734375" customWidth="1"/>
    <col min="16" max="16" width="12" customWidth="1"/>
    <col min="17" max="17" width="13.33203125" customWidth="1"/>
  </cols>
  <sheetData>
    <row r="1" spans="1:8" x14ac:dyDescent="0.3">
      <c r="A1" s="7" t="s">
        <v>1687</v>
      </c>
    </row>
    <row r="2" spans="1:8" x14ac:dyDescent="0.3">
      <c r="A2" t="s">
        <v>1688</v>
      </c>
    </row>
    <row r="3" spans="1:8" x14ac:dyDescent="0.3">
      <c r="A3" t="s">
        <v>1689</v>
      </c>
    </row>
    <row r="4" spans="1:8" x14ac:dyDescent="0.3">
      <c r="A4" t="s">
        <v>1690</v>
      </c>
    </row>
    <row r="5" spans="1:8" x14ac:dyDescent="0.3">
      <c r="A5" t="s">
        <v>1691</v>
      </c>
    </row>
    <row r="6" spans="1:8" x14ac:dyDescent="0.3">
      <c r="A6" t="s">
        <v>1692</v>
      </c>
    </row>
    <row r="7" spans="1:8" x14ac:dyDescent="0.3">
      <c r="A7" t="s">
        <v>1693</v>
      </c>
    </row>
    <row r="11" spans="1:8" x14ac:dyDescent="0.3">
      <c r="A11" t="s">
        <v>1828</v>
      </c>
      <c r="C11" t="s">
        <v>1829</v>
      </c>
      <c r="F11" t="s">
        <v>1830</v>
      </c>
      <c r="H11" t="s">
        <v>1831</v>
      </c>
    </row>
    <row r="13" spans="1:8" x14ac:dyDescent="0.3">
      <c r="A13" t="s">
        <v>1828</v>
      </c>
      <c r="C13" t="s">
        <v>1829</v>
      </c>
      <c r="F13" t="s">
        <v>1830</v>
      </c>
      <c r="H13" s="20" t="s">
        <v>1831</v>
      </c>
    </row>
    <row r="14" spans="1:8" x14ac:dyDescent="0.3">
      <c r="A14" s="10">
        <v>276</v>
      </c>
      <c r="C14" s="16">
        <v>80228.364959506522</v>
      </c>
      <c r="F14" s="16">
        <v>290.68248173734247</v>
      </c>
      <c r="H14" s="20">
        <v>0.47321432190196439</v>
      </c>
    </row>
    <row r="18" spans="1:17" x14ac:dyDescent="0.3">
      <c r="A18" t="s">
        <v>1832</v>
      </c>
      <c r="G18" t="s">
        <v>1833</v>
      </c>
      <c r="O18" t="s">
        <v>1846</v>
      </c>
    </row>
    <row r="20" spans="1:17" x14ac:dyDescent="0.3">
      <c r="A20" s="8" t="s">
        <v>1837</v>
      </c>
      <c r="B20" t="s">
        <v>1838</v>
      </c>
      <c r="G20" s="8" t="s">
        <v>1839</v>
      </c>
      <c r="H20" t="s">
        <v>1840</v>
      </c>
      <c r="I20" t="s">
        <v>1841</v>
      </c>
      <c r="J20" s="8"/>
      <c r="K20" s="8"/>
      <c r="O20" s="8" t="s">
        <v>1839</v>
      </c>
      <c r="P20" t="s">
        <v>1840</v>
      </c>
      <c r="Q20" t="s">
        <v>1841</v>
      </c>
    </row>
    <row r="21" spans="1:17" x14ac:dyDescent="0.3">
      <c r="A21" s="9" t="s">
        <v>168</v>
      </c>
      <c r="B21" s="10">
        <v>15</v>
      </c>
      <c r="G21" s="9" t="s">
        <v>103</v>
      </c>
      <c r="H21" s="10">
        <v>276</v>
      </c>
      <c r="I21" s="10">
        <v>80228.364959506522</v>
      </c>
      <c r="O21" s="9" t="s">
        <v>1793</v>
      </c>
      <c r="P21" s="10">
        <v>43</v>
      </c>
      <c r="Q21" s="10">
        <v>13599.53703162798</v>
      </c>
    </row>
    <row r="22" spans="1:17" x14ac:dyDescent="0.3">
      <c r="A22" s="9" t="s">
        <v>164</v>
      </c>
      <c r="B22" s="10">
        <v>57</v>
      </c>
      <c r="O22" s="9" t="s">
        <v>1794</v>
      </c>
      <c r="P22" s="10">
        <v>38</v>
      </c>
      <c r="Q22" s="10">
        <v>9629.0883472969672</v>
      </c>
    </row>
    <row r="23" spans="1:17" x14ac:dyDescent="0.3">
      <c r="A23" s="9" t="s">
        <v>165</v>
      </c>
      <c r="B23" s="10">
        <v>62</v>
      </c>
      <c r="O23" s="9" t="s">
        <v>1795</v>
      </c>
      <c r="P23" s="10">
        <v>47</v>
      </c>
      <c r="Q23" s="10">
        <v>14026.151885933028</v>
      </c>
    </row>
    <row r="24" spans="1:17" x14ac:dyDescent="0.3">
      <c r="A24" s="9" t="s">
        <v>166</v>
      </c>
      <c r="B24" s="10">
        <v>53</v>
      </c>
      <c r="O24" s="9" t="s">
        <v>1796</v>
      </c>
      <c r="P24" s="10">
        <v>37</v>
      </c>
      <c r="Q24" s="10">
        <v>9142.2564410862869</v>
      </c>
    </row>
    <row r="25" spans="1:17" x14ac:dyDescent="0.3">
      <c r="A25" s="9" t="s">
        <v>167</v>
      </c>
      <c r="B25" s="10">
        <v>28</v>
      </c>
      <c r="O25" s="9" t="s">
        <v>1797</v>
      </c>
      <c r="P25" s="10">
        <v>35</v>
      </c>
      <c r="Q25" s="10">
        <v>10092.608104581273</v>
      </c>
    </row>
    <row r="26" spans="1:17" x14ac:dyDescent="0.3">
      <c r="A26" s="9" t="s">
        <v>163</v>
      </c>
      <c r="B26" s="10">
        <v>61</v>
      </c>
      <c r="O26" s="9" t="s">
        <v>1798</v>
      </c>
      <c r="P26" s="10">
        <v>36</v>
      </c>
      <c r="Q26" s="10">
        <v>11351.408401605117</v>
      </c>
    </row>
    <row r="27" spans="1:17" x14ac:dyDescent="0.3">
      <c r="O27" s="9" t="s">
        <v>1799</v>
      </c>
      <c r="P27" s="10">
        <v>40</v>
      </c>
      <c r="Q27" s="10">
        <v>12387.314747375842</v>
      </c>
    </row>
    <row r="29" spans="1:17" x14ac:dyDescent="0.3">
      <c r="A29" t="s">
        <v>1835</v>
      </c>
      <c r="F29" t="s">
        <v>1834</v>
      </c>
      <c r="J29" t="s">
        <v>1836</v>
      </c>
    </row>
    <row r="31" spans="1:17" x14ac:dyDescent="0.3">
      <c r="A31" s="8" t="s">
        <v>1807</v>
      </c>
      <c r="B31" t="s">
        <v>1842</v>
      </c>
      <c r="C31" s="8"/>
      <c r="D31" s="8"/>
      <c r="E31" s="8"/>
      <c r="F31" s="8" t="s">
        <v>1807</v>
      </c>
      <c r="G31" t="s">
        <v>1843</v>
      </c>
      <c r="J31" s="8" t="s">
        <v>1844</v>
      </c>
      <c r="K31" t="s">
        <v>1827</v>
      </c>
    </row>
    <row r="32" spans="1:17" x14ac:dyDescent="0.3">
      <c r="A32" s="15" t="s">
        <v>1705</v>
      </c>
      <c r="B32" s="10">
        <v>4</v>
      </c>
      <c r="F32" s="15" t="s">
        <v>1705</v>
      </c>
      <c r="G32" s="16">
        <v>1502.9191466758584</v>
      </c>
      <c r="J32" s="9" t="s">
        <v>168</v>
      </c>
      <c r="K32" s="16">
        <v>5740.6890546369059</v>
      </c>
    </row>
    <row r="33" spans="1:11" x14ac:dyDescent="0.3">
      <c r="A33" s="15" t="s">
        <v>1706</v>
      </c>
      <c r="B33" s="10">
        <v>4</v>
      </c>
      <c r="F33" s="15" t="s">
        <v>1706</v>
      </c>
      <c r="G33" s="16">
        <v>895.90965385702884</v>
      </c>
      <c r="J33" s="9" t="s">
        <v>164</v>
      </c>
      <c r="K33" s="16">
        <v>12654.406770894009</v>
      </c>
    </row>
    <row r="34" spans="1:11" x14ac:dyDescent="0.3">
      <c r="A34" s="15" t="s">
        <v>1707</v>
      </c>
      <c r="B34" s="10">
        <v>6</v>
      </c>
      <c r="F34" s="15" t="s">
        <v>1707</v>
      </c>
      <c r="G34" s="16">
        <v>1494.3192389282683</v>
      </c>
      <c r="J34" s="9" t="s">
        <v>165</v>
      </c>
      <c r="K34" s="16">
        <v>19083.241182205238</v>
      </c>
    </row>
    <row r="35" spans="1:11" x14ac:dyDescent="0.3">
      <c r="A35" s="15" t="s">
        <v>1708</v>
      </c>
      <c r="B35" s="10">
        <v>3</v>
      </c>
      <c r="F35" s="15" t="s">
        <v>1708</v>
      </c>
      <c r="G35" s="16">
        <v>957.56346325313916</v>
      </c>
      <c r="J35" s="9" t="s">
        <v>166</v>
      </c>
      <c r="K35" s="16">
        <v>15577.842845987441</v>
      </c>
    </row>
    <row r="36" spans="1:11" x14ac:dyDescent="0.3">
      <c r="A36" s="15" t="s">
        <v>1709</v>
      </c>
      <c r="B36" s="10">
        <v>4</v>
      </c>
      <c r="F36" s="15" t="s">
        <v>1709</v>
      </c>
      <c r="G36" s="16">
        <v>2361.1050592299998</v>
      </c>
      <c r="J36" s="9" t="s">
        <v>167</v>
      </c>
      <c r="K36" s="16">
        <v>8395.5197003293397</v>
      </c>
    </row>
    <row r="37" spans="1:11" x14ac:dyDescent="0.3">
      <c r="A37" s="15" t="s">
        <v>1710</v>
      </c>
      <c r="B37" s="10">
        <v>2</v>
      </c>
      <c r="F37" s="15" t="s">
        <v>1710</v>
      </c>
      <c r="G37" s="16">
        <v>1027.558917103393</v>
      </c>
      <c r="J37" s="9" t="s">
        <v>163</v>
      </c>
      <c r="K37" s="16">
        <v>18776.665405453561</v>
      </c>
    </row>
    <row r="38" spans="1:11" x14ac:dyDescent="0.3">
      <c r="A38" s="15" t="s">
        <v>1711</v>
      </c>
      <c r="B38" s="10">
        <v>4</v>
      </c>
      <c r="F38" s="15" t="s">
        <v>1711</v>
      </c>
      <c r="G38" s="16">
        <v>1547.8747674716174</v>
      </c>
    </row>
    <row r="39" spans="1:11" x14ac:dyDescent="0.3">
      <c r="A39" s="15" t="s">
        <v>1712</v>
      </c>
      <c r="B39" s="10">
        <v>3</v>
      </c>
      <c r="F39" s="15" t="s">
        <v>1712</v>
      </c>
      <c r="G39" s="16">
        <v>945.81865306548252</v>
      </c>
    </row>
    <row r="40" spans="1:11" x14ac:dyDescent="0.3">
      <c r="A40" s="15" t="s">
        <v>1713</v>
      </c>
      <c r="B40" s="10">
        <v>3</v>
      </c>
      <c r="F40" s="15" t="s">
        <v>1713</v>
      </c>
      <c r="G40" s="16">
        <v>343.56939340318161</v>
      </c>
    </row>
    <row r="41" spans="1:11" x14ac:dyDescent="0.3">
      <c r="A41" s="15" t="s">
        <v>1714</v>
      </c>
      <c r="B41" s="10">
        <v>12</v>
      </c>
      <c r="F41" s="15" t="s">
        <v>1714</v>
      </c>
      <c r="G41" s="16">
        <v>4850.5538928898413</v>
      </c>
    </row>
    <row r="42" spans="1:11" x14ac:dyDescent="0.3">
      <c r="A42" s="15" t="s">
        <v>1715</v>
      </c>
      <c r="B42" s="10">
        <v>10</v>
      </c>
      <c r="F42" s="15" t="s">
        <v>1715</v>
      </c>
      <c r="G42" s="16">
        <v>1660.4059511882613</v>
      </c>
    </row>
    <row r="43" spans="1:11" x14ac:dyDescent="0.3">
      <c r="A43" s="15" t="s">
        <v>1716</v>
      </c>
      <c r="B43" s="10">
        <v>4</v>
      </c>
      <c r="F43" s="15" t="s">
        <v>1716</v>
      </c>
      <c r="G43" s="16">
        <v>865.79044270483064</v>
      </c>
    </row>
    <row r="44" spans="1:11" x14ac:dyDescent="0.3">
      <c r="A44" s="15" t="s">
        <v>1717</v>
      </c>
      <c r="B44" s="10">
        <v>10</v>
      </c>
      <c r="F44" s="15" t="s">
        <v>1717</v>
      </c>
      <c r="G44" s="16">
        <v>3699.1165742815424</v>
      </c>
    </row>
    <row r="45" spans="1:11" x14ac:dyDescent="0.3">
      <c r="A45" s="15" t="s">
        <v>1718</v>
      </c>
      <c r="B45" s="10">
        <v>7</v>
      </c>
      <c r="F45" s="15" t="s">
        <v>1718</v>
      </c>
      <c r="G45" s="16">
        <v>3681.3367551080055</v>
      </c>
    </row>
    <row r="46" spans="1:11" x14ac:dyDescent="0.3">
      <c r="A46" s="15" t="s">
        <v>1719</v>
      </c>
      <c r="B46" s="10">
        <v>5</v>
      </c>
      <c r="F46" s="15" t="s">
        <v>1719</v>
      </c>
      <c r="G46" s="16">
        <v>2106.439352874118</v>
      </c>
    </row>
    <row r="47" spans="1:11" x14ac:dyDescent="0.3">
      <c r="A47" s="15" t="s">
        <v>1720</v>
      </c>
      <c r="B47" s="10">
        <v>8</v>
      </c>
      <c r="F47" s="15" t="s">
        <v>1720</v>
      </c>
      <c r="G47" s="16">
        <v>2385.7486178026502</v>
      </c>
    </row>
    <row r="48" spans="1:11" x14ac:dyDescent="0.3">
      <c r="A48" s="15" t="s">
        <v>1721</v>
      </c>
      <c r="B48" s="10">
        <v>3</v>
      </c>
      <c r="F48" s="15" t="s">
        <v>1721</v>
      </c>
      <c r="G48" s="16">
        <v>698.04106646455944</v>
      </c>
    </row>
    <row r="49" spans="1:7" x14ac:dyDescent="0.3">
      <c r="A49" s="15" t="s">
        <v>1722</v>
      </c>
      <c r="B49" s="10">
        <v>3</v>
      </c>
      <c r="F49" s="15" t="s">
        <v>1722</v>
      </c>
      <c r="G49" s="16">
        <v>513.05801363653018</v>
      </c>
    </row>
    <row r="50" spans="1:7" x14ac:dyDescent="0.3">
      <c r="A50" s="15" t="s">
        <v>1723</v>
      </c>
      <c r="B50" s="10">
        <v>5</v>
      </c>
      <c r="F50" s="15" t="s">
        <v>1723</v>
      </c>
      <c r="G50" s="16">
        <v>1231.5840266590885</v>
      </c>
    </row>
    <row r="51" spans="1:7" x14ac:dyDescent="0.3">
      <c r="A51" s="15" t="s">
        <v>1724</v>
      </c>
      <c r="B51" s="10">
        <v>1</v>
      </c>
      <c r="F51" s="15" t="s">
        <v>1724</v>
      </c>
      <c r="G51" s="16">
        <v>155.54221828080341</v>
      </c>
    </row>
    <row r="52" spans="1:7" x14ac:dyDescent="0.3">
      <c r="A52" s="15" t="s">
        <v>1725</v>
      </c>
      <c r="B52" s="10">
        <v>6</v>
      </c>
      <c r="F52" s="15" t="s">
        <v>1725</v>
      </c>
      <c r="G52" s="16">
        <v>1251.7432528730542</v>
      </c>
    </row>
    <row r="53" spans="1:7" x14ac:dyDescent="0.3">
      <c r="A53" s="15" t="s">
        <v>1726</v>
      </c>
      <c r="B53" s="10">
        <v>4</v>
      </c>
      <c r="F53" s="15" t="s">
        <v>1726</v>
      </c>
      <c r="G53" s="16">
        <v>1591.5970559865982</v>
      </c>
    </row>
    <row r="54" spans="1:7" x14ac:dyDescent="0.3">
      <c r="A54" s="15" t="s">
        <v>1727</v>
      </c>
      <c r="B54" s="10">
        <v>4</v>
      </c>
      <c r="F54" s="15" t="s">
        <v>1727</v>
      </c>
      <c r="G54" s="16">
        <v>1237.9664418790303</v>
      </c>
    </row>
    <row r="55" spans="1:7" x14ac:dyDescent="0.3">
      <c r="A55" s="15" t="s">
        <v>1728</v>
      </c>
      <c r="B55" s="10">
        <v>3</v>
      </c>
      <c r="F55" s="15" t="s">
        <v>1728</v>
      </c>
      <c r="G55" s="16">
        <v>545.91663599180697</v>
      </c>
    </row>
    <row r="56" spans="1:7" x14ac:dyDescent="0.3">
      <c r="A56" s="15" t="s">
        <v>1729</v>
      </c>
      <c r="B56" s="10">
        <v>4</v>
      </c>
      <c r="F56" s="15" t="s">
        <v>1729</v>
      </c>
      <c r="G56" s="16">
        <v>1982.4867163545428</v>
      </c>
    </row>
    <row r="57" spans="1:7" x14ac:dyDescent="0.3">
      <c r="A57" s="15" t="s">
        <v>1730</v>
      </c>
      <c r="B57" s="10">
        <v>4</v>
      </c>
      <c r="F57" s="15" t="s">
        <v>1730</v>
      </c>
      <c r="G57" s="16">
        <v>905.96021407256808</v>
      </c>
    </row>
    <row r="58" spans="1:7" x14ac:dyDescent="0.3">
      <c r="A58" s="15" t="s">
        <v>1731</v>
      </c>
      <c r="B58" s="10">
        <v>5</v>
      </c>
      <c r="F58" s="15" t="s">
        <v>1731</v>
      </c>
      <c r="G58" s="16">
        <v>1053.9319914378552</v>
      </c>
    </row>
    <row r="59" spans="1:7" x14ac:dyDescent="0.3">
      <c r="A59" s="15" t="s">
        <v>1732</v>
      </c>
      <c r="B59" s="10">
        <v>7</v>
      </c>
      <c r="F59" s="15" t="s">
        <v>1732</v>
      </c>
      <c r="G59" s="16">
        <v>2244.1060747934985</v>
      </c>
    </row>
    <row r="60" spans="1:7" x14ac:dyDescent="0.3">
      <c r="A60" s="15" t="s">
        <v>1733</v>
      </c>
      <c r="B60" s="10">
        <v>4</v>
      </c>
      <c r="F60" s="15" t="s">
        <v>1733</v>
      </c>
      <c r="G60" s="16">
        <v>583.91891060993225</v>
      </c>
    </row>
    <row r="61" spans="1:7" x14ac:dyDescent="0.3">
      <c r="A61" s="15" t="s">
        <v>1734</v>
      </c>
      <c r="B61" s="10">
        <v>9</v>
      </c>
      <c r="F61" s="15" t="s">
        <v>1734</v>
      </c>
      <c r="G61" s="16">
        <v>2676.7118284855846</v>
      </c>
    </row>
    <row r="62" spans="1:7" x14ac:dyDescent="0.3">
      <c r="A62" s="15" t="s">
        <v>1735</v>
      </c>
      <c r="B62" s="10">
        <v>5</v>
      </c>
      <c r="F62" s="15" t="s">
        <v>1735</v>
      </c>
      <c r="G62" s="16">
        <v>2080.1514445653529</v>
      </c>
    </row>
    <row r="63" spans="1:7" x14ac:dyDescent="0.3">
      <c r="A63" s="15" t="s">
        <v>1736</v>
      </c>
      <c r="B63" s="10">
        <v>6</v>
      </c>
      <c r="F63" s="15" t="s">
        <v>1736</v>
      </c>
      <c r="G63" s="16">
        <v>1561.3841380896235</v>
      </c>
    </row>
    <row r="64" spans="1:7" x14ac:dyDescent="0.3">
      <c r="A64" s="15" t="s">
        <v>1737</v>
      </c>
      <c r="B64" s="10">
        <v>3</v>
      </c>
      <c r="F64" s="15" t="s">
        <v>1737</v>
      </c>
      <c r="G64" s="16">
        <v>871.58565752673837</v>
      </c>
    </row>
    <row r="65" spans="1:7" x14ac:dyDescent="0.3">
      <c r="A65" s="15" t="s">
        <v>1738</v>
      </c>
      <c r="B65" s="10">
        <v>7</v>
      </c>
      <c r="F65" s="15" t="s">
        <v>1738</v>
      </c>
      <c r="G65" s="16">
        <v>1494.1331970668489</v>
      </c>
    </row>
    <row r="66" spans="1:7" x14ac:dyDescent="0.3">
      <c r="A66" s="15" t="s">
        <v>1739</v>
      </c>
      <c r="B66" s="10">
        <v>5</v>
      </c>
      <c r="F66" s="15" t="s">
        <v>1739</v>
      </c>
      <c r="G66" s="16">
        <v>1425.4066186913669</v>
      </c>
    </row>
    <row r="67" spans="1:7" x14ac:dyDescent="0.3">
      <c r="A67" s="15" t="s">
        <v>1740</v>
      </c>
      <c r="B67" s="10">
        <v>2</v>
      </c>
      <c r="F67" s="15" t="s">
        <v>1740</v>
      </c>
      <c r="G67" s="16">
        <v>340.00664207794262</v>
      </c>
    </row>
    <row r="68" spans="1:7" x14ac:dyDescent="0.3">
      <c r="A68" s="15" t="s">
        <v>1741</v>
      </c>
      <c r="B68" s="10">
        <v>5</v>
      </c>
      <c r="F68" s="15" t="s">
        <v>1741</v>
      </c>
      <c r="G68" s="16">
        <v>1091.8185552741143</v>
      </c>
    </row>
    <row r="69" spans="1:7" x14ac:dyDescent="0.3">
      <c r="A69" s="15" t="s">
        <v>1742</v>
      </c>
      <c r="B69" s="10">
        <v>6</v>
      </c>
      <c r="F69" s="15" t="s">
        <v>1742</v>
      </c>
      <c r="G69" s="16">
        <v>1472.2313653338208</v>
      </c>
    </row>
    <row r="70" spans="1:7" x14ac:dyDescent="0.3">
      <c r="A70" s="15" t="s">
        <v>1743</v>
      </c>
      <c r="B70" s="10">
        <v>5</v>
      </c>
      <c r="F70" s="15" t="s">
        <v>1743</v>
      </c>
      <c r="G70" s="16">
        <v>935.89447867607851</v>
      </c>
    </row>
    <row r="71" spans="1:7" x14ac:dyDescent="0.3">
      <c r="A71" s="15" t="s">
        <v>1744</v>
      </c>
      <c r="B71" s="10">
        <v>3</v>
      </c>
      <c r="F71" s="15" t="s">
        <v>1744</v>
      </c>
      <c r="G71" s="16">
        <v>751.01062745529839</v>
      </c>
    </row>
    <row r="72" spans="1:7" x14ac:dyDescent="0.3">
      <c r="A72" s="15" t="s">
        <v>1745</v>
      </c>
      <c r="B72" s="10">
        <v>1</v>
      </c>
      <c r="F72" s="15" t="s">
        <v>1745</v>
      </c>
      <c r="G72" s="16">
        <v>89.324341041361549</v>
      </c>
    </row>
    <row r="73" spans="1:7" x14ac:dyDescent="0.3">
      <c r="A73" s="15" t="s">
        <v>1746</v>
      </c>
      <c r="B73" s="10">
        <v>1</v>
      </c>
      <c r="F73" s="15" t="s">
        <v>1746</v>
      </c>
      <c r="G73" s="16">
        <v>22.716929490096163</v>
      </c>
    </row>
    <row r="74" spans="1:7" x14ac:dyDescent="0.3">
      <c r="A74" s="15" t="s">
        <v>1747</v>
      </c>
      <c r="B74" s="10">
        <v>3</v>
      </c>
      <c r="F74" s="15" t="s">
        <v>1747</v>
      </c>
      <c r="G74" s="16">
        <v>314.18352867273677</v>
      </c>
    </row>
    <row r="75" spans="1:7" x14ac:dyDescent="0.3">
      <c r="A75" s="15" t="s">
        <v>1748</v>
      </c>
      <c r="B75" s="10">
        <v>3</v>
      </c>
      <c r="F75" s="15" t="s">
        <v>1748</v>
      </c>
      <c r="G75" s="16">
        <v>794.70543121076753</v>
      </c>
    </row>
    <row r="76" spans="1:7" x14ac:dyDescent="0.3">
      <c r="A76" s="15" t="s">
        <v>1749</v>
      </c>
      <c r="B76" s="10">
        <v>1</v>
      </c>
      <c r="F76" s="15" t="s">
        <v>1749</v>
      </c>
      <c r="G76" s="16">
        <v>26.608923008683405</v>
      </c>
    </row>
    <row r="77" spans="1:7" x14ac:dyDescent="0.3">
      <c r="A77" s="15" t="s">
        <v>1750</v>
      </c>
      <c r="B77" s="10">
        <v>1</v>
      </c>
      <c r="F77" s="15" t="s">
        <v>1750</v>
      </c>
      <c r="G77" s="16">
        <v>473.93456354678187</v>
      </c>
    </row>
    <row r="78" spans="1:7" x14ac:dyDescent="0.3">
      <c r="A78" s="15" t="s">
        <v>1781</v>
      </c>
      <c r="B78" s="10">
        <v>1</v>
      </c>
      <c r="F78" s="15" t="s">
        <v>1781</v>
      </c>
      <c r="G78" s="16">
        <v>168.26257258281996</v>
      </c>
    </row>
    <row r="79" spans="1:7" x14ac:dyDescent="0.3">
      <c r="A79" s="15" t="s">
        <v>1751</v>
      </c>
      <c r="B79" s="10">
        <v>2</v>
      </c>
      <c r="F79" s="15" t="s">
        <v>1751</v>
      </c>
      <c r="G79" s="16">
        <v>680.46720156532808</v>
      </c>
    </row>
    <row r="80" spans="1:7" x14ac:dyDescent="0.3">
      <c r="A80" s="15" t="s">
        <v>1752</v>
      </c>
      <c r="B80" s="10">
        <v>1</v>
      </c>
      <c r="F80" s="15" t="s">
        <v>1752</v>
      </c>
      <c r="G80" s="16">
        <v>210.9335884737211</v>
      </c>
    </row>
    <row r="81" spans="1:7" x14ac:dyDescent="0.3">
      <c r="A81" s="15" t="s">
        <v>1753</v>
      </c>
      <c r="B81" s="10">
        <v>1</v>
      </c>
      <c r="F81" s="15" t="s">
        <v>1753</v>
      </c>
      <c r="G81" s="16">
        <v>73.271580842454483</v>
      </c>
    </row>
    <row r="82" spans="1:7" x14ac:dyDescent="0.3">
      <c r="A82" s="15" t="s">
        <v>1755</v>
      </c>
      <c r="B82" s="10">
        <v>1</v>
      </c>
      <c r="F82" s="15" t="s">
        <v>1755</v>
      </c>
      <c r="G82" s="16">
        <v>216.63193527258875</v>
      </c>
    </row>
    <row r="83" spans="1:7" x14ac:dyDescent="0.3">
      <c r="A83" s="15" t="s">
        <v>1756</v>
      </c>
      <c r="B83" s="10">
        <v>1</v>
      </c>
      <c r="F83" s="15" t="s">
        <v>1756</v>
      </c>
      <c r="G83" s="16">
        <v>192.32739441539525</v>
      </c>
    </row>
    <row r="84" spans="1:7" x14ac:dyDescent="0.3">
      <c r="A84" s="15" t="s">
        <v>1757</v>
      </c>
      <c r="B84" s="10">
        <v>2</v>
      </c>
      <c r="F84" s="15" t="s">
        <v>1757</v>
      </c>
      <c r="G84" s="16">
        <v>272.96810707059467</v>
      </c>
    </row>
    <row r="85" spans="1:7" x14ac:dyDescent="0.3">
      <c r="A85" s="15" t="s">
        <v>1758</v>
      </c>
      <c r="B85" s="10">
        <v>3</v>
      </c>
      <c r="F85" s="15" t="s">
        <v>1758</v>
      </c>
      <c r="G85" s="16">
        <v>815.78605817049515</v>
      </c>
    </row>
    <row r="86" spans="1:7" x14ac:dyDescent="0.3">
      <c r="A86" s="15" t="s">
        <v>1783</v>
      </c>
      <c r="B86" s="10">
        <v>1</v>
      </c>
      <c r="F86" s="15" t="s">
        <v>1783</v>
      </c>
      <c r="G86" s="16">
        <v>377.53025861010678</v>
      </c>
    </row>
    <row r="87" spans="1:7" x14ac:dyDescent="0.3">
      <c r="A87" s="15" t="s">
        <v>1759</v>
      </c>
      <c r="B87" s="10">
        <v>1</v>
      </c>
      <c r="F87" s="15" t="s">
        <v>1759</v>
      </c>
      <c r="G87" s="16">
        <v>725.30424295096395</v>
      </c>
    </row>
    <row r="88" spans="1:7" x14ac:dyDescent="0.3">
      <c r="A88" s="15" t="s">
        <v>1760</v>
      </c>
      <c r="B88" s="10">
        <v>2</v>
      </c>
      <c r="F88" s="15" t="s">
        <v>1760</v>
      </c>
      <c r="G88" s="16">
        <v>391.29403326372324</v>
      </c>
    </row>
    <row r="89" spans="1:7" x14ac:dyDescent="0.3">
      <c r="A89" s="15" t="s">
        <v>1787</v>
      </c>
      <c r="B89" s="10">
        <v>1</v>
      </c>
      <c r="F89" s="15" t="s">
        <v>1787</v>
      </c>
      <c r="G89" s="16">
        <v>241.42117487140064</v>
      </c>
    </row>
    <row r="90" spans="1:7" x14ac:dyDescent="0.3">
      <c r="A90" s="15" t="s">
        <v>1761</v>
      </c>
      <c r="B90" s="10">
        <v>4</v>
      </c>
      <c r="F90" s="15" t="s">
        <v>1761</v>
      </c>
      <c r="G90" s="16">
        <v>708.09263607989101</v>
      </c>
    </row>
    <row r="91" spans="1:7" x14ac:dyDescent="0.3">
      <c r="A91" s="15" t="s">
        <v>1762</v>
      </c>
      <c r="B91" s="10">
        <v>3</v>
      </c>
      <c r="F91" s="15" t="s">
        <v>1762</v>
      </c>
      <c r="G91" s="16">
        <v>492.00273655360138</v>
      </c>
    </row>
    <row r="92" spans="1:7" x14ac:dyDescent="0.3">
      <c r="A92" s="15" t="s">
        <v>1763</v>
      </c>
      <c r="B92" s="10">
        <v>2</v>
      </c>
      <c r="F92" s="15" t="s">
        <v>1763</v>
      </c>
      <c r="G92" s="16">
        <v>820.05067887648863</v>
      </c>
    </row>
    <row r="93" spans="1:7" x14ac:dyDescent="0.3">
      <c r="A93" s="15" t="s">
        <v>1764</v>
      </c>
      <c r="B93" s="10">
        <v>3</v>
      </c>
      <c r="F93" s="15" t="s">
        <v>1764</v>
      </c>
      <c r="G93" s="16">
        <v>697.03918596019014</v>
      </c>
    </row>
    <row r="94" spans="1:7" x14ac:dyDescent="0.3">
      <c r="A94" s="15" t="s">
        <v>1765</v>
      </c>
      <c r="B94" s="10">
        <v>1</v>
      </c>
      <c r="F94" s="15" t="s">
        <v>1765</v>
      </c>
      <c r="G94" s="16">
        <v>9.6377041687019869</v>
      </c>
    </row>
    <row r="95" spans="1:7" x14ac:dyDescent="0.3">
      <c r="A95" s="15" t="s">
        <v>1766</v>
      </c>
      <c r="B95" s="10">
        <v>1</v>
      </c>
      <c r="F95" s="15" t="s">
        <v>1766</v>
      </c>
      <c r="G95" s="16">
        <v>51.337313365647219</v>
      </c>
    </row>
    <row r="96" spans="1:7" x14ac:dyDescent="0.3">
      <c r="A96" s="15" t="s">
        <v>1767</v>
      </c>
      <c r="B96" s="10">
        <v>1</v>
      </c>
      <c r="F96" s="15" t="s">
        <v>1767</v>
      </c>
      <c r="G96" s="16">
        <v>57.199621811854968</v>
      </c>
    </row>
    <row r="97" spans="1:7" x14ac:dyDescent="0.3">
      <c r="A97" s="15" t="s">
        <v>1768</v>
      </c>
      <c r="B97" s="10">
        <v>3</v>
      </c>
      <c r="F97" s="15" t="s">
        <v>1768</v>
      </c>
      <c r="G97" s="16">
        <v>770.79648199660187</v>
      </c>
    </row>
    <row r="98" spans="1:7" x14ac:dyDescent="0.3">
      <c r="A98" s="15" t="s">
        <v>1784</v>
      </c>
      <c r="B98" s="10">
        <v>4</v>
      </c>
      <c r="F98" s="15" t="s">
        <v>1784</v>
      </c>
      <c r="G98" s="16">
        <v>1309.9507900904159</v>
      </c>
    </row>
    <row r="99" spans="1:7" x14ac:dyDescent="0.3">
      <c r="A99" s="15" t="s">
        <v>1785</v>
      </c>
      <c r="B99" s="10">
        <v>3</v>
      </c>
      <c r="F99" s="15" t="s">
        <v>1785</v>
      </c>
      <c r="G99" s="16">
        <v>1066.0770579891307</v>
      </c>
    </row>
    <row r="100" spans="1:7" x14ac:dyDescent="0.3">
      <c r="A100" s="15" t="s">
        <v>1769</v>
      </c>
      <c r="B100" s="10">
        <v>3</v>
      </c>
      <c r="F100" s="15" t="s">
        <v>1769</v>
      </c>
      <c r="G100" s="16">
        <v>1212.7573743907028</v>
      </c>
    </row>
    <row r="101" spans="1:7" x14ac:dyDescent="0.3">
      <c r="A101" s="15" t="s">
        <v>1770</v>
      </c>
      <c r="B101" s="10">
        <v>1</v>
      </c>
      <c r="F101" s="15" t="s">
        <v>1770</v>
      </c>
      <c r="G101" s="16">
        <v>146.50081218856909</v>
      </c>
    </row>
    <row r="102" spans="1:7" x14ac:dyDescent="0.3">
      <c r="A102" s="15" t="s">
        <v>1771</v>
      </c>
      <c r="B102" s="10">
        <v>3</v>
      </c>
      <c r="F102" s="15" t="s">
        <v>1771</v>
      </c>
      <c r="G102" s="16">
        <v>646.75048551991415</v>
      </c>
    </row>
    <row r="103" spans="1:7" x14ac:dyDescent="0.3">
      <c r="A103" s="15" t="s">
        <v>1772</v>
      </c>
      <c r="B103" s="10">
        <v>3</v>
      </c>
      <c r="F103" s="15" t="s">
        <v>1772</v>
      </c>
      <c r="G103" s="16">
        <v>1074.9645271738932</v>
      </c>
    </row>
    <row r="104" spans="1:7" x14ac:dyDescent="0.3">
      <c r="A104" s="15" t="s">
        <v>1773</v>
      </c>
      <c r="B104" s="10">
        <v>1</v>
      </c>
      <c r="F104" s="15" t="s">
        <v>1773</v>
      </c>
      <c r="G104" s="16">
        <v>517.82501418844402</v>
      </c>
    </row>
    <row r="105" spans="1:7" x14ac:dyDescent="0.3">
      <c r="A105" s="15" t="s">
        <v>1774</v>
      </c>
      <c r="B105" s="10">
        <v>3</v>
      </c>
      <c r="F105" s="15" t="s">
        <v>1774</v>
      </c>
      <c r="G105" s="16">
        <v>1041.3491342234033</v>
      </c>
    </row>
    <row r="106" spans="1:7" x14ac:dyDescent="0.3">
      <c r="A106" s="15" t="s">
        <v>1775</v>
      </c>
      <c r="B106" s="10">
        <v>1</v>
      </c>
      <c r="F106" s="15" t="s">
        <v>1775</v>
      </c>
      <c r="G106" s="16">
        <v>222.66733417704845</v>
      </c>
    </row>
    <row r="107" spans="1:7" x14ac:dyDescent="0.3">
      <c r="A107" s="15" t="s">
        <v>1786</v>
      </c>
      <c r="B107" s="10">
        <v>1</v>
      </c>
      <c r="F107" s="15" t="s">
        <v>1786</v>
      </c>
      <c r="G107" s="16">
        <v>51.798323770344439</v>
      </c>
    </row>
    <row r="108" spans="1:7" x14ac:dyDescent="0.3">
      <c r="A108" s="15" t="s">
        <v>1776</v>
      </c>
      <c r="B108" s="10">
        <v>1</v>
      </c>
      <c r="F108" s="15" t="s">
        <v>1776</v>
      </c>
      <c r="G108" s="16">
        <v>540.26656545910907</v>
      </c>
    </row>
    <row r="109" spans="1:7" x14ac:dyDescent="0.3">
      <c r="A109" s="15" t="s">
        <v>1777</v>
      </c>
      <c r="B109" s="10">
        <v>2</v>
      </c>
      <c r="F109" s="15" t="s">
        <v>1777</v>
      </c>
      <c r="G109" s="16">
        <v>824.74510268716153</v>
      </c>
    </row>
    <row r="110" spans="1:7" x14ac:dyDescent="0.3">
      <c r="A110" s="15" t="s">
        <v>1778</v>
      </c>
      <c r="B110" s="10">
        <v>4</v>
      </c>
      <c r="F110" s="15" t="s">
        <v>1778</v>
      </c>
      <c r="G110" s="16">
        <v>1927.2266650510019</v>
      </c>
    </row>
    <row r="111" spans="1:7" x14ac:dyDescent="0.3">
      <c r="A111" s="15" t="s">
        <v>1779</v>
      </c>
      <c r="B111" s="10">
        <v>1</v>
      </c>
      <c r="F111" s="15" t="s">
        <v>1779</v>
      </c>
      <c r="G111" s="16">
        <v>599.33407022185065</v>
      </c>
    </row>
    <row r="112" spans="1:7" x14ac:dyDescent="0.3">
      <c r="A112" s="15" t="s">
        <v>1780</v>
      </c>
      <c r="B112" s="10">
        <v>2</v>
      </c>
      <c r="F112" s="15" t="s">
        <v>1780</v>
      </c>
      <c r="G112" s="16">
        <v>330.10642638265222</v>
      </c>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0.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O r d e r " > < C u s t o m C o n t e n t > < ! [ C D A T A [ T a b l e 1 , T a b l e 2 , T a b l e 3 , T a b l e 4 ] ] > < / C u s t o m C o n t e n t > < / G e m i n i > 
</file>

<file path=customXml/item4.xml>��< ? x m l   v e r s i o n = " 1 . 0 "   e n c o d i n g = " U T F - 1 6 " ? > < G e m i n i   x m l n s = " h t t p : / / g e m i n i / p i v o t c u s t o m i z a t i o n / P o w e r P i v o t V e r s i o n " > < C u s t o m C o n t e n t > < ! [ C D A T A [ 2 0 1 5 . 1 3 0 . 1 6 0 5 . 9 1 3 ] ] > < / 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T a b l e 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08307B3-885A-429F-9C56-A25D8E2BA76A}">
  <ds:schemaRefs/>
</ds:datastoreItem>
</file>

<file path=customXml/itemProps10.xml><?xml version="1.0" encoding="utf-8"?>
<ds:datastoreItem xmlns:ds="http://schemas.openxmlformats.org/officeDocument/2006/customXml" ds:itemID="{87956FB9-63A1-4D1F-B520-80CD05AC35AD}">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DC62AE86-731E-4AA4-B89A-EE55126DF6F5}">
  <ds:schemaRefs/>
</ds:datastoreItem>
</file>

<file path=customXml/itemProps13.xml><?xml version="1.0" encoding="utf-8"?>
<ds:datastoreItem xmlns:ds="http://schemas.openxmlformats.org/officeDocument/2006/customXml" ds:itemID="{F8827984-2C90-44C2-9BD2-A987B8F0BBD6}">
  <ds:schemaRefs/>
</ds:datastoreItem>
</file>

<file path=customXml/itemProps14.xml><?xml version="1.0" encoding="utf-8"?>
<ds:datastoreItem xmlns:ds="http://schemas.openxmlformats.org/officeDocument/2006/customXml" ds:itemID="{84A5B39F-C7EB-4114-B274-76981C642B3D}">
  <ds:schemaRefs/>
</ds:datastoreItem>
</file>

<file path=customXml/itemProps15.xml><?xml version="1.0" encoding="utf-8"?>
<ds:datastoreItem xmlns:ds="http://schemas.openxmlformats.org/officeDocument/2006/customXml" ds:itemID="{CAB2A319-87FC-45F5-BFAF-B9F6B5364B1B}">
  <ds:schemaRefs/>
</ds:datastoreItem>
</file>

<file path=customXml/itemProps16.xml><?xml version="1.0" encoding="utf-8"?>
<ds:datastoreItem xmlns:ds="http://schemas.openxmlformats.org/officeDocument/2006/customXml" ds:itemID="{31D1DDF0-7855-49CA-9F1A-BB8C23485C39}">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17FF6E2B-8C85-48F6-B1DB-0CC3E17AEBB2}">
  <ds:schemaRefs/>
</ds:datastoreItem>
</file>

<file path=customXml/itemProps19.xml><?xml version="1.0" encoding="utf-8"?>
<ds:datastoreItem xmlns:ds="http://schemas.openxmlformats.org/officeDocument/2006/customXml" ds:itemID="{CE71CAAA-9A6A-48E5-9BC4-2599E09394C8}">
  <ds:schemaRefs/>
</ds:datastoreItem>
</file>

<file path=customXml/itemProps2.xml><?xml version="1.0" encoding="utf-8"?>
<ds:datastoreItem xmlns:ds="http://schemas.openxmlformats.org/officeDocument/2006/customXml" ds:itemID="{1A72773C-FAB6-4D90-A714-70EFD06CD583}">
  <ds:schemaRefs/>
</ds:datastoreItem>
</file>

<file path=customXml/itemProps3.xml><?xml version="1.0" encoding="utf-8"?>
<ds:datastoreItem xmlns:ds="http://schemas.openxmlformats.org/officeDocument/2006/customXml" ds:itemID="{3F1065C3-D329-4198-AEE0-F4726993FA3E}">
  <ds:schemaRefs/>
</ds:datastoreItem>
</file>

<file path=customXml/itemProps4.xml><?xml version="1.0" encoding="utf-8"?>
<ds:datastoreItem xmlns:ds="http://schemas.openxmlformats.org/officeDocument/2006/customXml" ds:itemID="{450569E6-BC47-4C4F-B992-BEA2E4F298B3}">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AC500CC4-053B-414E-B558-4E97050A717A}">
  <ds:schemaRefs/>
</ds:datastoreItem>
</file>

<file path=customXml/itemProps7.xml><?xml version="1.0" encoding="utf-8"?>
<ds:datastoreItem xmlns:ds="http://schemas.openxmlformats.org/officeDocument/2006/customXml" ds:itemID="{9613485B-510A-4B45-823D-B5CFEB3726F3}">
  <ds:schemaRefs/>
</ds:datastoreItem>
</file>

<file path=customXml/itemProps8.xml><?xml version="1.0" encoding="utf-8"?>
<ds:datastoreItem xmlns:ds="http://schemas.openxmlformats.org/officeDocument/2006/customXml" ds:itemID="{DE7F0513-7D29-45D1-8141-CE2134C50884}">
  <ds:schemaRefs/>
</ds:datastoreItem>
</file>

<file path=customXml/itemProps9.xml><?xml version="1.0" encoding="utf-8"?>
<ds:datastoreItem xmlns:ds="http://schemas.openxmlformats.org/officeDocument/2006/customXml" ds:itemID="{555080A5-EE43-4CD2-BFBD-34DCE655B4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 Analysis</vt:lpstr>
      <vt:lpstr>CS Dashboard</vt:lpstr>
      <vt:lpstr>Finance</vt:lpstr>
      <vt:lpstr>F Analysis</vt:lpstr>
      <vt:lpstr>F Dashboard</vt:lpstr>
      <vt:lpstr>Orders</vt:lpstr>
      <vt:lpstr>O Analyis</vt:lpstr>
      <vt:lpstr>O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Sethuraman B</cp:lastModifiedBy>
  <dcterms:created xsi:type="dcterms:W3CDTF">2022-06-24T09:46:13Z</dcterms:created>
  <dcterms:modified xsi:type="dcterms:W3CDTF">2023-05-23T14:23:52Z</dcterms:modified>
</cp:coreProperties>
</file>